
<file path=[Content_Types].xml><?xml version="1.0" encoding="utf-8"?>
<Types xmlns="http://schemas.openxmlformats.org/package/2006/content-types">
  <Default Extension="vsd" ContentType="application/vnd.visio"/>
  <Default Extension="png" ContentType="image/png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\MANUS\1)Project\8)Tower2Revamp\2.Manual machine\5.Electrical drawing\"/>
    </mc:Choice>
  </mc:AlternateContent>
  <bookViews>
    <workbookView xWindow="0" yWindow="0" windowWidth="23040" windowHeight="9192" tabRatio="601" activeTab="10"/>
  </bookViews>
  <sheets>
    <sheet name="项目描述" sheetId="16" r:id="rId1"/>
    <sheet name="MCC1-2" sheetId="8" r:id="rId2"/>
    <sheet name="MCC3-4" sheetId="20" r:id="rId3"/>
    <sheet name="MCC5-6" sheetId="22" r:id="rId4"/>
    <sheet name="MCC7-8" sheetId="31" r:id="rId5"/>
    <sheet name="MCC11" sheetId="32" r:id="rId6"/>
    <sheet name="PLC1" sheetId="28" r:id="rId7"/>
    <sheet name="RCB2" sheetId="33" r:id="rId8"/>
    <sheet name="RCB3" sheetId="34" r:id="rId9"/>
    <sheet name="RCB1" sheetId="12" r:id="rId10"/>
    <sheet name="新增RCB4" sheetId="35" r:id="rId11"/>
    <sheet name="膨化烘干9-10" sheetId="30" r:id="rId12"/>
    <sheet name="PLC布局" sheetId="15" r:id="rId13"/>
    <sheet name="网络地址" sheetId="24" r:id="rId14"/>
    <sheet name="相关材料" sheetId="19" r:id="rId15"/>
  </sheets>
  <externalReferences>
    <externalReference r:id="rId16"/>
    <externalReference r:id="rId17"/>
  </externalReferences>
  <definedNames>
    <definedName name="_xlnm._FilterDatabase" localSheetId="1" hidden="1">'MCC1-2'!#REF!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9" l="1"/>
  <c r="C21" i="19"/>
  <c r="C20" i="19"/>
  <c r="C17" i="19"/>
  <c r="C16" i="19"/>
  <c r="C15" i="19"/>
  <c r="C5" i="19"/>
  <c r="Y71" i="24"/>
  <c r="Y70" i="24"/>
  <c r="Y69" i="24"/>
  <c r="Y68" i="24"/>
  <c r="Y67" i="24"/>
  <c r="Y66" i="24"/>
  <c r="Y65" i="24"/>
  <c r="Y64" i="24"/>
  <c r="Y63" i="24"/>
  <c r="Y62" i="24"/>
  <c r="Y61" i="24"/>
  <c r="Y60" i="24"/>
  <c r="Y59" i="24"/>
  <c r="Y58" i="24"/>
  <c r="Y57" i="24"/>
  <c r="Y56" i="24"/>
  <c r="Y55" i="24"/>
  <c r="Y54" i="24"/>
  <c r="Y53" i="24"/>
  <c r="Y52" i="24"/>
  <c r="Y51" i="24"/>
  <c r="Y50" i="24"/>
  <c r="Y49" i="24"/>
  <c r="Y48" i="24"/>
  <c r="Y47" i="24"/>
  <c r="Y46" i="24"/>
  <c r="Y45" i="24"/>
  <c r="R45" i="24"/>
  <c r="K45" i="24"/>
  <c r="D45" i="24"/>
  <c r="Y44" i="24"/>
  <c r="R44" i="24"/>
  <c r="K44" i="24"/>
  <c r="D44" i="24"/>
  <c r="Y43" i="24"/>
  <c r="R43" i="24"/>
  <c r="K43" i="24"/>
  <c r="D43" i="24"/>
  <c r="R42" i="24"/>
  <c r="K42" i="24"/>
  <c r="D42" i="24"/>
  <c r="R41" i="24"/>
  <c r="K41" i="24"/>
  <c r="D41" i="24"/>
  <c r="R40" i="24"/>
  <c r="K40" i="24"/>
  <c r="D40" i="24"/>
  <c r="Y39" i="24"/>
  <c r="R39" i="24"/>
  <c r="K39" i="24"/>
  <c r="D39" i="24"/>
  <c r="Y38" i="24"/>
  <c r="R38" i="24"/>
  <c r="K38" i="24"/>
  <c r="D38" i="24"/>
  <c r="Y37" i="24"/>
  <c r="R37" i="24"/>
  <c r="K37" i="24"/>
  <c r="D37" i="24"/>
  <c r="Y36" i="24"/>
  <c r="R36" i="24"/>
  <c r="K36" i="24"/>
  <c r="D36" i="24"/>
  <c r="Y35" i="24"/>
  <c r="R35" i="24"/>
  <c r="K35" i="24"/>
  <c r="D35" i="24"/>
  <c r="Y34" i="24"/>
  <c r="R34" i="24"/>
  <c r="K34" i="24"/>
  <c r="D34" i="24"/>
  <c r="Y33" i="24"/>
  <c r="R33" i="24"/>
  <c r="K33" i="24"/>
  <c r="D33" i="24"/>
  <c r="Y32" i="24"/>
  <c r="R32" i="24"/>
  <c r="K32" i="24"/>
  <c r="D32" i="24"/>
  <c r="Y31" i="24"/>
  <c r="R31" i="24"/>
  <c r="K31" i="24"/>
  <c r="D31" i="24"/>
  <c r="Y30" i="24"/>
  <c r="R30" i="24"/>
  <c r="K30" i="24"/>
  <c r="D30" i="24"/>
  <c r="Y29" i="24"/>
  <c r="R29" i="24"/>
  <c r="K29" i="24"/>
  <c r="D29" i="24"/>
  <c r="Y28" i="24"/>
  <c r="R28" i="24"/>
  <c r="K28" i="24"/>
  <c r="D28" i="24"/>
  <c r="Y27" i="24"/>
  <c r="R27" i="24"/>
  <c r="K27" i="24"/>
  <c r="D27" i="24"/>
  <c r="Y26" i="24"/>
  <c r="R26" i="24"/>
  <c r="K26" i="24"/>
  <c r="D26" i="24"/>
  <c r="AF25" i="24"/>
  <c r="Y25" i="24"/>
  <c r="R25" i="24"/>
  <c r="K25" i="24"/>
  <c r="D25" i="24"/>
  <c r="AF24" i="24"/>
  <c r="Y24" i="24"/>
  <c r="K24" i="24"/>
  <c r="D24" i="24"/>
  <c r="AF23" i="24"/>
  <c r="Y23" i="24"/>
  <c r="K23" i="24"/>
  <c r="D23" i="24"/>
  <c r="AF22" i="24"/>
  <c r="Y22" i="24"/>
  <c r="K22" i="24"/>
  <c r="D22" i="24"/>
  <c r="AF21" i="24"/>
  <c r="Y21" i="24"/>
  <c r="K21" i="24"/>
  <c r="D21" i="24"/>
  <c r="AF20" i="24"/>
  <c r="Y20" i="24"/>
  <c r="K20" i="24"/>
  <c r="D20" i="24"/>
  <c r="AF19" i="24"/>
  <c r="Y19" i="24"/>
  <c r="R19" i="24"/>
  <c r="K19" i="24"/>
  <c r="D19" i="24"/>
  <c r="AF18" i="24"/>
  <c r="Y18" i="24"/>
  <c r="R18" i="24"/>
  <c r="D18" i="24"/>
  <c r="AF17" i="24"/>
  <c r="Y17" i="24"/>
  <c r="R17" i="24"/>
  <c r="K17" i="24"/>
  <c r="D17" i="24"/>
  <c r="AF16" i="24"/>
  <c r="Y16" i="24"/>
  <c r="R16" i="24"/>
  <c r="K16" i="24"/>
  <c r="D16" i="24"/>
  <c r="AF15" i="24"/>
  <c r="Y15" i="24"/>
  <c r="R15" i="24"/>
  <c r="K15" i="24"/>
  <c r="D15" i="24"/>
  <c r="AF14" i="24"/>
  <c r="Y14" i="24"/>
  <c r="R14" i="24"/>
  <c r="K14" i="24"/>
  <c r="D14" i="24"/>
  <c r="AF13" i="24"/>
  <c r="Y13" i="24"/>
  <c r="R13" i="24"/>
  <c r="K13" i="24"/>
  <c r="Y12" i="24"/>
  <c r="R12" i="24"/>
  <c r="K12" i="24"/>
  <c r="Y11" i="24"/>
  <c r="R11" i="24"/>
  <c r="K11" i="24"/>
  <c r="Y10" i="24"/>
  <c r="R10" i="24"/>
  <c r="K10" i="24"/>
  <c r="D10" i="24"/>
  <c r="Y9" i="24"/>
  <c r="R9" i="24"/>
  <c r="K9" i="24"/>
  <c r="D9" i="24"/>
  <c r="AF8" i="24"/>
  <c r="Y8" i="24"/>
  <c r="R8" i="24"/>
  <c r="K8" i="24"/>
  <c r="D8" i="24"/>
  <c r="AF7" i="24"/>
  <c r="Y7" i="24"/>
  <c r="R7" i="24"/>
  <c r="K7" i="24"/>
  <c r="D7" i="24"/>
  <c r="AF6" i="24"/>
  <c r="Y6" i="24"/>
  <c r="R6" i="24"/>
  <c r="K6" i="24"/>
  <c r="D6" i="24"/>
  <c r="R199" i="30"/>
  <c r="Q199" i="30"/>
  <c r="P199" i="30"/>
  <c r="O199" i="30"/>
  <c r="I199" i="30"/>
  <c r="H199" i="30"/>
  <c r="G199" i="30"/>
  <c r="F199" i="30"/>
  <c r="E199" i="30"/>
  <c r="R198" i="30"/>
  <c r="Q198" i="30"/>
  <c r="P198" i="30"/>
  <c r="O198" i="30"/>
  <c r="I198" i="30"/>
  <c r="H198" i="30"/>
  <c r="G198" i="30"/>
  <c r="F198" i="30"/>
  <c r="E198" i="30"/>
  <c r="R197" i="30"/>
  <c r="Q197" i="30"/>
  <c r="P197" i="30"/>
  <c r="O197" i="30"/>
  <c r="I197" i="30"/>
  <c r="H197" i="30"/>
  <c r="G197" i="30"/>
  <c r="F197" i="30"/>
  <c r="E197" i="30"/>
  <c r="R196" i="30"/>
  <c r="Q196" i="30"/>
  <c r="P196" i="30"/>
  <c r="O196" i="30"/>
  <c r="I196" i="30"/>
  <c r="H196" i="30"/>
  <c r="G196" i="30"/>
  <c r="F196" i="30"/>
  <c r="E196" i="30"/>
  <c r="R195" i="30"/>
  <c r="Q195" i="30"/>
  <c r="P195" i="30"/>
  <c r="O195" i="30"/>
  <c r="I195" i="30"/>
  <c r="H195" i="30"/>
  <c r="G195" i="30"/>
  <c r="F195" i="30"/>
  <c r="E195" i="30"/>
  <c r="R194" i="30"/>
  <c r="Q194" i="30"/>
  <c r="P194" i="30"/>
  <c r="O194" i="30"/>
  <c r="I194" i="30"/>
  <c r="H194" i="30"/>
  <c r="G194" i="30"/>
  <c r="F194" i="30"/>
  <c r="E194" i="30"/>
  <c r="R193" i="30"/>
  <c r="Q193" i="30"/>
  <c r="P193" i="30"/>
  <c r="O193" i="30"/>
  <c r="I193" i="30"/>
  <c r="H193" i="30"/>
  <c r="G193" i="30"/>
  <c r="F193" i="30"/>
  <c r="E193" i="30"/>
  <c r="R192" i="30"/>
  <c r="Q192" i="30"/>
  <c r="P192" i="30"/>
  <c r="O192" i="30"/>
  <c r="I192" i="30"/>
  <c r="H192" i="30"/>
  <c r="G192" i="30"/>
  <c r="F192" i="30"/>
  <c r="E192" i="30"/>
  <c r="R191" i="30"/>
  <c r="Q191" i="30"/>
  <c r="P191" i="30"/>
  <c r="O191" i="30"/>
  <c r="I191" i="30"/>
  <c r="H191" i="30"/>
  <c r="G191" i="30"/>
  <c r="F191" i="30"/>
  <c r="E191" i="30"/>
  <c r="R190" i="30"/>
  <c r="Q190" i="30"/>
  <c r="P190" i="30"/>
  <c r="O190" i="30"/>
  <c r="I190" i="30"/>
  <c r="H190" i="30"/>
  <c r="G190" i="30"/>
  <c r="F190" i="30"/>
  <c r="E190" i="30"/>
  <c r="R189" i="30"/>
  <c r="Q189" i="30"/>
  <c r="P189" i="30"/>
  <c r="O189" i="30"/>
  <c r="I189" i="30"/>
  <c r="H189" i="30"/>
  <c r="G189" i="30"/>
  <c r="F189" i="30"/>
  <c r="E189" i="30"/>
  <c r="R188" i="30"/>
  <c r="Q188" i="30"/>
  <c r="P188" i="30"/>
  <c r="O188" i="30"/>
  <c r="I188" i="30"/>
  <c r="H188" i="30"/>
  <c r="G188" i="30"/>
  <c r="F188" i="30"/>
  <c r="E188" i="30"/>
  <c r="R187" i="30"/>
  <c r="Q187" i="30"/>
  <c r="P187" i="30"/>
  <c r="O187" i="30"/>
  <c r="I187" i="30"/>
  <c r="H187" i="30"/>
  <c r="G187" i="30"/>
  <c r="F187" i="30"/>
  <c r="E187" i="30"/>
  <c r="R186" i="30"/>
  <c r="Q186" i="30"/>
  <c r="P186" i="30"/>
  <c r="O186" i="30"/>
  <c r="I186" i="30"/>
  <c r="H186" i="30"/>
  <c r="G186" i="30"/>
  <c r="F186" i="30"/>
  <c r="E186" i="30"/>
  <c r="R185" i="30"/>
  <c r="Q185" i="30"/>
  <c r="P185" i="30"/>
  <c r="O185" i="30"/>
  <c r="I185" i="30"/>
  <c r="H185" i="30"/>
  <c r="G185" i="30"/>
  <c r="F185" i="30"/>
  <c r="E185" i="30"/>
  <c r="R184" i="30"/>
  <c r="Q184" i="30"/>
  <c r="P184" i="30"/>
  <c r="O184" i="30"/>
  <c r="I184" i="30"/>
  <c r="H184" i="30"/>
  <c r="G184" i="30"/>
  <c r="F184" i="30"/>
  <c r="E184" i="30"/>
  <c r="R183" i="30"/>
  <c r="Q183" i="30"/>
  <c r="P183" i="30"/>
  <c r="O183" i="30"/>
  <c r="I183" i="30"/>
  <c r="H183" i="30"/>
  <c r="G183" i="30"/>
  <c r="F183" i="30"/>
  <c r="E183" i="30"/>
  <c r="R182" i="30"/>
  <c r="Q182" i="30"/>
  <c r="P182" i="30"/>
  <c r="O182" i="30"/>
  <c r="I182" i="30"/>
  <c r="H182" i="30"/>
  <c r="G182" i="30"/>
  <c r="F182" i="30"/>
  <c r="E182" i="30"/>
  <c r="R181" i="30"/>
  <c r="Q181" i="30"/>
  <c r="P181" i="30"/>
  <c r="O181" i="30"/>
  <c r="I181" i="30"/>
  <c r="H181" i="30"/>
  <c r="G181" i="30"/>
  <c r="F181" i="30"/>
  <c r="E181" i="30"/>
  <c r="R180" i="30"/>
  <c r="Q180" i="30"/>
  <c r="P180" i="30"/>
  <c r="O180" i="30"/>
  <c r="I180" i="30"/>
  <c r="H180" i="30"/>
  <c r="G180" i="30"/>
  <c r="F180" i="30"/>
  <c r="E180" i="30"/>
  <c r="R179" i="30"/>
  <c r="Q179" i="30"/>
  <c r="P179" i="30"/>
  <c r="O179" i="30"/>
  <c r="I179" i="30"/>
  <c r="H179" i="30"/>
  <c r="G179" i="30"/>
  <c r="F179" i="30"/>
  <c r="E179" i="30"/>
  <c r="R178" i="30"/>
  <c r="Q178" i="30"/>
  <c r="P178" i="30"/>
  <c r="O178" i="30"/>
  <c r="I178" i="30"/>
  <c r="H178" i="30"/>
  <c r="G178" i="30"/>
  <c r="F178" i="30"/>
  <c r="E178" i="30"/>
  <c r="R177" i="30"/>
  <c r="Q177" i="30"/>
  <c r="P177" i="30"/>
  <c r="O177" i="30"/>
  <c r="I177" i="30"/>
  <c r="H177" i="30"/>
  <c r="G177" i="30"/>
  <c r="F177" i="30"/>
  <c r="E177" i="30"/>
  <c r="R176" i="30"/>
  <c r="Q176" i="30"/>
  <c r="P176" i="30"/>
  <c r="O176" i="30"/>
  <c r="I176" i="30"/>
  <c r="H176" i="30"/>
  <c r="G176" i="30"/>
  <c r="F176" i="30"/>
  <c r="E176" i="30"/>
  <c r="R175" i="30"/>
  <c r="Q175" i="30"/>
  <c r="P175" i="30"/>
  <c r="O175" i="30"/>
  <c r="I175" i="30"/>
  <c r="H175" i="30"/>
  <c r="G175" i="30"/>
  <c r="F175" i="30"/>
  <c r="E175" i="30"/>
  <c r="R174" i="30"/>
  <c r="Q174" i="30"/>
  <c r="P174" i="30"/>
  <c r="O174" i="30"/>
  <c r="I174" i="30"/>
  <c r="H174" i="30"/>
  <c r="G174" i="30"/>
  <c r="F174" i="30"/>
  <c r="E174" i="30"/>
  <c r="R173" i="30"/>
  <c r="Q173" i="30"/>
  <c r="P173" i="30"/>
  <c r="O173" i="30"/>
  <c r="I173" i="30"/>
  <c r="H173" i="30"/>
  <c r="G173" i="30"/>
  <c r="F173" i="30"/>
  <c r="R172" i="30"/>
  <c r="Q172" i="30"/>
  <c r="P172" i="30"/>
  <c r="O172" i="30"/>
  <c r="I172" i="30"/>
  <c r="H172" i="30"/>
  <c r="G172" i="30"/>
  <c r="F172" i="30"/>
  <c r="E172" i="30"/>
  <c r="R171" i="30"/>
  <c r="Q171" i="30"/>
  <c r="P171" i="30"/>
  <c r="O171" i="30"/>
  <c r="I171" i="30"/>
  <c r="H171" i="30"/>
  <c r="G171" i="30"/>
  <c r="F171" i="30"/>
  <c r="E171" i="30"/>
  <c r="R170" i="30"/>
  <c r="Q170" i="30"/>
  <c r="P170" i="30"/>
  <c r="O170" i="30"/>
  <c r="I170" i="30"/>
  <c r="H170" i="30"/>
  <c r="G170" i="30"/>
  <c r="F170" i="30"/>
  <c r="E170" i="30"/>
  <c r="R169" i="30"/>
  <c r="Q169" i="30"/>
  <c r="P169" i="30"/>
  <c r="O169" i="30"/>
  <c r="I169" i="30"/>
  <c r="H169" i="30"/>
  <c r="G169" i="30"/>
  <c r="F169" i="30"/>
  <c r="E169" i="30"/>
  <c r="R168" i="30"/>
  <c r="Q168" i="30"/>
  <c r="P168" i="30"/>
  <c r="O168" i="30"/>
  <c r="I168" i="30"/>
  <c r="H168" i="30"/>
  <c r="G168" i="30"/>
  <c r="F168" i="30"/>
  <c r="E168" i="30"/>
  <c r="R167" i="30"/>
  <c r="Q167" i="30"/>
  <c r="P167" i="30"/>
  <c r="O167" i="30"/>
  <c r="I167" i="30"/>
  <c r="H167" i="30"/>
  <c r="G167" i="30"/>
  <c r="F167" i="30"/>
  <c r="E167" i="30"/>
  <c r="R166" i="30"/>
  <c r="Q166" i="30"/>
  <c r="P166" i="30"/>
  <c r="O166" i="30"/>
  <c r="I166" i="30"/>
  <c r="H166" i="30"/>
  <c r="G166" i="30"/>
  <c r="F166" i="30"/>
  <c r="E166" i="30"/>
  <c r="R165" i="30"/>
  <c r="Q165" i="30"/>
  <c r="P165" i="30"/>
  <c r="O165" i="30"/>
  <c r="I165" i="30"/>
  <c r="H165" i="30"/>
  <c r="G165" i="30"/>
  <c r="R164" i="30"/>
  <c r="Q164" i="30"/>
  <c r="P164" i="30"/>
  <c r="O164" i="30"/>
  <c r="I164" i="30"/>
  <c r="H164" i="30"/>
  <c r="G164" i="30"/>
  <c r="F164" i="30"/>
  <c r="E164" i="30"/>
  <c r="R163" i="30"/>
  <c r="Q163" i="30"/>
  <c r="P163" i="30"/>
  <c r="O163" i="30"/>
  <c r="I163" i="30"/>
  <c r="H163" i="30"/>
  <c r="G163" i="30"/>
  <c r="F163" i="30"/>
  <c r="E163" i="30"/>
  <c r="R162" i="30"/>
  <c r="Q162" i="30"/>
  <c r="P162" i="30"/>
  <c r="O162" i="30"/>
  <c r="I162" i="30"/>
  <c r="H162" i="30"/>
  <c r="F162" i="30"/>
  <c r="E162" i="30"/>
  <c r="R161" i="30"/>
  <c r="Q161" i="30"/>
  <c r="P161" i="30"/>
  <c r="O161" i="30"/>
  <c r="I161" i="30"/>
  <c r="H161" i="30"/>
  <c r="G161" i="30"/>
  <c r="F161" i="30"/>
  <c r="E161" i="30"/>
  <c r="R160" i="30"/>
  <c r="Q160" i="30"/>
  <c r="P160" i="30"/>
  <c r="O160" i="30"/>
  <c r="I160" i="30"/>
  <c r="H160" i="30"/>
  <c r="G160" i="30"/>
  <c r="F160" i="30"/>
  <c r="E160" i="30"/>
  <c r="R159" i="30"/>
  <c r="Q159" i="30"/>
  <c r="P159" i="30"/>
  <c r="O159" i="30"/>
  <c r="I159" i="30"/>
  <c r="H159" i="30"/>
  <c r="F159" i="30"/>
  <c r="E159" i="30"/>
  <c r="R158" i="30"/>
  <c r="Q158" i="30"/>
  <c r="P158" i="30"/>
  <c r="O158" i="30"/>
  <c r="I158" i="30"/>
  <c r="H158" i="30"/>
  <c r="G158" i="30"/>
  <c r="F158" i="30"/>
  <c r="E158" i="30"/>
  <c r="R157" i="30"/>
  <c r="Q157" i="30"/>
  <c r="P157" i="30"/>
  <c r="O157" i="30"/>
  <c r="I157" i="30"/>
  <c r="H157" i="30"/>
  <c r="G157" i="30"/>
  <c r="F157" i="30"/>
  <c r="E157" i="30"/>
  <c r="R156" i="30"/>
  <c r="Q156" i="30"/>
  <c r="P156" i="30"/>
  <c r="O156" i="30"/>
  <c r="I156" i="30"/>
  <c r="H156" i="30"/>
  <c r="G156" i="30"/>
  <c r="F156" i="30"/>
  <c r="E156" i="30"/>
  <c r="R155" i="30"/>
  <c r="Q155" i="30"/>
  <c r="P155" i="30"/>
  <c r="O155" i="30"/>
  <c r="I155" i="30"/>
  <c r="H155" i="30"/>
  <c r="G155" i="30"/>
  <c r="F155" i="30"/>
  <c r="E155" i="30"/>
  <c r="R154" i="30"/>
  <c r="Q154" i="30"/>
  <c r="P154" i="30"/>
  <c r="O154" i="30"/>
  <c r="I154" i="30"/>
  <c r="H154" i="30"/>
  <c r="G154" i="30"/>
  <c r="F154" i="30"/>
  <c r="E154" i="30"/>
  <c r="R153" i="30"/>
  <c r="Q153" i="30"/>
  <c r="P153" i="30"/>
  <c r="O153" i="30"/>
  <c r="I153" i="30"/>
  <c r="H153" i="30"/>
  <c r="G153" i="30"/>
  <c r="F153" i="30"/>
  <c r="E153" i="30"/>
  <c r="R152" i="30"/>
  <c r="Q152" i="30"/>
  <c r="P152" i="30"/>
  <c r="O152" i="30"/>
  <c r="I152" i="30"/>
  <c r="H152" i="30"/>
  <c r="G152" i="30"/>
  <c r="F152" i="30"/>
  <c r="E152" i="30"/>
  <c r="R151" i="30"/>
  <c r="Q151" i="30"/>
  <c r="P151" i="30"/>
  <c r="O151" i="30"/>
  <c r="I151" i="30"/>
  <c r="H151" i="30"/>
  <c r="G151" i="30"/>
  <c r="F151" i="30"/>
  <c r="E151" i="30"/>
  <c r="R150" i="30"/>
  <c r="Q150" i="30"/>
  <c r="P150" i="30"/>
  <c r="O150" i="30"/>
  <c r="I150" i="30"/>
  <c r="H150" i="30"/>
  <c r="G150" i="30"/>
  <c r="F150" i="30"/>
  <c r="E150" i="30"/>
  <c r="R149" i="30"/>
  <c r="Q149" i="30"/>
  <c r="P149" i="30"/>
  <c r="O149" i="30"/>
  <c r="I149" i="30"/>
  <c r="H149" i="30"/>
  <c r="G149" i="30"/>
  <c r="F149" i="30"/>
  <c r="E149" i="30"/>
  <c r="R148" i="30"/>
  <c r="Q148" i="30"/>
  <c r="P148" i="30"/>
  <c r="O148" i="30"/>
  <c r="I148" i="30"/>
  <c r="H148" i="30"/>
  <c r="G148" i="30"/>
  <c r="F148" i="30"/>
  <c r="E148" i="30"/>
  <c r="R147" i="30"/>
  <c r="Q147" i="30"/>
  <c r="P147" i="30"/>
  <c r="O147" i="30"/>
  <c r="I147" i="30"/>
  <c r="H147" i="30"/>
  <c r="G147" i="30"/>
  <c r="F147" i="30"/>
  <c r="E147" i="30"/>
  <c r="R146" i="30"/>
  <c r="Q146" i="30"/>
  <c r="P146" i="30"/>
  <c r="O146" i="30"/>
  <c r="I146" i="30"/>
  <c r="H146" i="30"/>
  <c r="G146" i="30"/>
  <c r="F146" i="30"/>
  <c r="E146" i="30"/>
  <c r="R145" i="30"/>
  <c r="Q145" i="30"/>
  <c r="P145" i="30"/>
  <c r="O145" i="30"/>
  <c r="I145" i="30"/>
  <c r="H145" i="30"/>
  <c r="G145" i="30"/>
  <c r="F145" i="30"/>
  <c r="E145" i="30"/>
  <c r="R144" i="30"/>
  <c r="Q144" i="30"/>
  <c r="P144" i="30"/>
  <c r="O144" i="30"/>
  <c r="I144" i="30"/>
  <c r="H144" i="30"/>
  <c r="G144" i="30"/>
  <c r="F144" i="30"/>
  <c r="E144" i="30"/>
  <c r="R143" i="30"/>
  <c r="Q143" i="30"/>
  <c r="P143" i="30"/>
  <c r="O143" i="30"/>
  <c r="I143" i="30"/>
  <c r="H143" i="30"/>
  <c r="G143" i="30"/>
  <c r="F143" i="30"/>
  <c r="E143" i="30"/>
  <c r="R142" i="30"/>
  <c r="Q142" i="30"/>
  <c r="P142" i="30"/>
  <c r="O142" i="30"/>
  <c r="I142" i="30"/>
  <c r="H142" i="30"/>
  <c r="G142" i="30"/>
  <c r="F142" i="30"/>
  <c r="E142" i="30"/>
  <c r="R141" i="30"/>
  <c r="Q141" i="30"/>
  <c r="P141" i="30"/>
  <c r="O141" i="30"/>
  <c r="I141" i="30"/>
  <c r="H141" i="30"/>
  <c r="G141" i="30"/>
  <c r="F141" i="30"/>
  <c r="E141" i="30"/>
  <c r="R140" i="30"/>
  <c r="Q140" i="30"/>
  <c r="P140" i="30"/>
  <c r="O140" i="30"/>
  <c r="I140" i="30"/>
  <c r="H140" i="30"/>
  <c r="G140" i="30"/>
  <c r="F140" i="30"/>
  <c r="E140" i="30"/>
  <c r="R139" i="30"/>
  <c r="Q139" i="30"/>
  <c r="P139" i="30"/>
  <c r="O139" i="30"/>
  <c r="I139" i="30"/>
  <c r="H139" i="30"/>
  <c r="G139" i="30"/>
  <c r="F139" i="30"/>
  <c r="E139" i="30"/>
  <c r="R138" i="30"/>
  <c r="Q138" i="30"/>
  <c r="P138" i="30"/>
  <c r="O138" i="30"/>
  <c r="I138" i="30"/>
  <c r="H138" i="30"/>
  <c r="G138" i="30"/>
  <c r="F138" i="30"/>
  <c r="E138" i="30"/>
  <c r="R137" i="30"/>
  <c r="Q137" i="30"/>
  <c r="P137" i="30"/>
  <c r="O137" i="30"/>
  <c r="I137" i="30"/>
  <c r="H137" i="30"/>
  <c r="G137" i="30"/>
  <c r="F137" i="30"/>
  <c r="E137" i="30"/>
  <c r="R136" i="30"/>
  <c r="Q136" i="30"/>
  <c r="P136" i="30"/>
  <c r="O136" i="30"/>
  <c r="I136" i="30"/>
  <c r="H136" i="30"/>
  <c r="G136" i="30"/>
  <c r="F136" i="30"/>
  <c r="E136" i="30"/>
  <c r="R132" i="30"/>
  <c r="Q132" i="30"/>
  <c r="P132" i="30"/>
  <c r="O132" i="30"/>
  <c r="I132" i="30"/>
  <c r="H132" i="30"/>
  <c r="G132" i="30"/>
  <c r="F132" i="30"/>
  <c r="E132" i="30"/>
  <c r="R131" i="30"/>
  <c r="Q131" i="30"/>
  <c r="P131" i="30"/>
  <c r="O131" i="30"/>
  <c r="I131" i="30"/>
  <c r="H131" i="30"/>
  <c r="G131" i="30"/>
  <c r="F131" i="30"/>
  <c r="E131" i="30"/>
  <c r="R130" i="30"/>
  <c r="Q130" i="30"/>
  <c r="P130" i="30"/>
  <c r="O130" i="30"/>
  <c r="I130" i="30"/>
  <c r="H130" i="30"/>
  <c r="G130" i="30"/>
  <c r="F130" i="30"/>
  <c r="E130" i="30"/>
  <c r="R129" i="30"/>
  <c r="Q129" i="30"/>
  <c r="P129" i="30"/>
  <c r="O129" i="30"/>
  <c r="I129" i="30"/>
  <c r="H129" i="30"/>
  <c r="G129" i="30"/>
  <c r="F129" i="30"/>
  <c r="E129" i="30"/>
  <c r="R128" i="30"/>
  <c r="Q128" i="30"/>
  <c r="P128" i="30"/>
  <c r="O128" i="30"/>
  <c r="I128" i="30"/>
  <c r="H128" i="30"/>
  <c r="G128" i="30"/>
  <c r="F128" i="30"/>
  <c r="E128" i="30"/>
  <c r="R127" i="30"/>
  <c r="Q127" i="30"/>
  <c r="P127" i="30"/>
  <c r="O127" i="30"/>
  <c r="I127" i="30"/>
  <c r="H127" i="30"/>
  <c r="G127" i="30"/>
  <c r="F127" i="30"/>
  <c r="E127" i="30"/>
  <c r="R126" i="30"/>
  <c r="Q126" i="30"/>
  <c r="P126" i="30"/>
  <c r="O126" i="30"/>
  <c r="I126" i="30"/>
  <c r="H126" i="30"/>
  <c r="G126" i="30"/>
  <c r="E126" i="30"/>
  <c r="R125" i="30"/>
  <c r="Q125" i="30"/>
  <c r="P125" i="30"/>
  <c r="O125" i="30"/>
  <c r="I125" i="30"/>
  <c r="H125" i="30"/>
  <c r="G125" i="30"/>
  <c r="E125" i="30"/>
  <c r="R124" i="30"/>
  <c r="Q124" i="30"/>
  <c r="P124" i="30"/>
  <c r="O124" i="30"/>
  <c r="I124" i="30"/>
  <c r="H124" i="30"/>
  <c r="G124" i="30"/>
  <c r="F124" i="30"/>
  <c r="E124" i="30"/>
  <c r="R123" i="30"/>
  <c r="Q123" i="30"/>
  <c r="P123" i="30"/>
  <c r="O123" i="30"/>
  <c r="I123" i="30"/>
  <c r="H123" i="30"/>
  <c r="G123" i="30"/>
  <c r="F123" i="30"/>
  <c r="E123" i="30"/>
  <c r="R122" i="30"/>
  <c r="Q122" i="30"/>
  <c r="P122" i="30"/>
  <c r="O122" i="30"/>
  <c r="I122" i="30"/>
  <c r="H122" i="30"/>
  <c r="G122" i="30"/>
  <c r="F122" i="30"/>
  <c r="E122" i="30"/>
  <c r="R121" i="30"/>
  <c r="Q121" i="30"/>
  <c r="P121" i="30"/>
  <c r="O121" i="30"/>
  <c r="I121" i="30"/>
  <c r="H121" i="30"/>
  <c r="G121" i="30"/>
  <c r="F121" i="30"/>
  <c r="E121" i="30"/>
  <c r="R120" i="30"/>
  <c r="Q120" i="30"/>
  <c r="P120" i="30"/>
  <c r="O120" i="30"/>
  <c r="I120" i="30"/>
  <c r="H120" i="30"/>
  <c r="G120" i="30"/>
  <c r="F120" i="30"/>
  <c r="E120" i="30"/>
  <c r="R119" i="30"/>
  <c r="Q119" i="30"/>
  <c r="P119" i="30"/>
  <c r="O119" i="30"/>
  <c r="I119" i="30"/>
  <c r="H119" i="30"/>
  <c r="G119" i="30"/>
  <c r="F119" i="30"/>
  <c r="E119" i="30"/>
  <c r="R118" i="30"/>
  <c r="Q118" i="30"/>
  <c r="P118" i="30"/>
  <c r="O118" i="30"/>
  <c r="I118" i="30"/>
  <c r="H118" i="30"/>
  <c r="G118" i="30"/>
  <c r="F118" i="30"/>
  <c r="E118" i="30"/>
  <c r="R117" i="30"/>
  <c r="Q117" i="30"/>
  <c r="P117" i="30"/>
  <c r="O117" i="30"/>
  <c r="I117" i="30"/>
  <c r="H117" i="30"/>
  <c r="G117" i="30"/>
  <c r="F117" i="30"/>
  <c r="E117" i="30"/>
  <c r="R116" i="30"/>
  <c r="Q116" i="30"/>
  <c r="P116" i="30"/>
  <c r="O116" i="30"/>
  <c r="I116" i="30"/>
  <c r="H116" i="30"/>
  <c r="G116" i="30"/>
  <c r="F116" i="30"/>
  <c r="E116" i="30"/>
  <c r="R115" i="30"/>
  <c r="Q115" i="30"/>
  <c r="P115" i="30"/>
  <c r="O115" i="30"/>
  <c r="I115" i="30"/>
  <c r="H115" i="30"/>
  <c r="G115" i="30"/>
  <c r="F115" i="30"/>
  <c r="E115" i="30"/>
  <c r="R114" i="30"/>
  <c r="Q114" i="30"/>
  <c r="P114" i="30"/>
  <c r="O114" i="30"/>
  <c r="I114" i="30"/>
  <c r="H114" i="30"/>
  <c r="G114" i="30"/>
  <c r="F114" i="30"/>
  <c r="E114" i="30"/>
  <c r="R113" i="30"/>
  <c r="Q113" i="30"/>
  <c r="P113" i="30"/>
  <c r="O113" i="30"/>
  <c r="I113" i="30"/>
  <c r="H113" i="30"/>
  <c r="G113" i="30"/>
  <c r="F113" i="30"/>
  <c r="E113" i="30"/>
  <c r="R112" i="30"/>
  <c r="Q112" i="30"/>
  <c r="P112" i="30"/>
  <c r="O112" i="30"/>
  <c r="I112" i="30"/>
  <c r="H112" i="30"/>
  <c r="G112" i="30"/>
  <c r="F112" i="30"/>
  <c r="E112" i="30"/>
  <c r="R111" i="30"/>
  <c r="Q111" i="30"/>
  <c r="P111" i="30"/>
  <c r="O111" i="30"/>
  <c r="I111" i="30"/>
  <c r="H111" i="30"/>
  <c r="G111" i="30"/>
  <c r="F111" i="30"/>
  <c r="E111" i="30"/>
  <c r="R110" i="30"/>
  <c r="Q110" i="30"/>
  <c r="P110" i="30"/>
  <c r="O110" i="30"/>
  <c r="I110" i="30"/>
  <c r="H110" i="30"/>
  <c r="G110" i="30"/>
  <c r="F110" i="30"/>
  <c r="E110" i="30"/>
  <c r="R109" i="30"/>
  <c r="Q109" i="30"/>
  <c r="P109" i="30"/>
  <c r="O109" i="30"/>
  <c r="I109" i="30"/>
  <c r="H109" i="30"/>
  <c r="G109" i="30"/>
  <c r="F109" i="30"/>
  <c r="E109" i="30"/>
  <c r="R108" i="30"/>
  <c r="Q108" i="30"/>
  <c r="P108" i="30"/>
  <c r="O108" i="30"/>
  <c r="I108" i="30"/>
  <c r="H108" i="30"/>
  <c r="G108" i="30"/>
  <c r="F108" i="30"/>
  <c r="E108" i="30"/>
  <c r="R107" i="30"/>
  <c r="Q107" i="30"/>
  <c r="P107" i="30"/>
  <c r="O107" i="30"/>
  <c r="I107" i="30"/>
  <c r="H107" i="30"/>
  <c r="G107" i="30"/>
  <c r="F107" i="30"/>
  <c r="E107" i="30"/>
  <c r="R106" i="30"/>
  <c r="Q106" i="30"/>
  <c r="P106" i="30"/>
  <c r="O106" i="30"/>
  <c r="I106" i="30"/>
  <c r="H106" i="30"/>
  <c r="G106" i="30"/>
  <c r="F106" i="30"/>
  <c r="E106" i="30"/>
  <c r="R105" i="30"/>
  <c r="Q105" i="30"/>
  <c r="P105" i="30"/>
  <c r="O105" i="30"/>
  <c r="I105" i="30"/>
  <c r="H105" i="30"/>
  <c r="G105" i="30"/>
  <c r="F105" i="30"/>
  <c r="E105" i="30"/>
  <c r="R104" i="30"/>
  <c r="Q104" i="30"/>
  <c r="P104" i="30"/>
  <c r="O104" i="30"/>
  <c r="I104" i="30"/>
  <c r="H104" i="30"/>
  <c r="G104" i="30"/>
  <c r="F104" i="30"/>
  <c r="E104" i="30"/>
  <c r="R103" i="30"/>
  <c r="Q103" i="30"/>
  <c r="P103" i="30"/>
  <c r="O103" i="30"/>
  <c r="I103" i="30"/>
  <c r="H103" i="30"/>
  <c r="G103" i="30"/>
  <c r="F103" i="30"/>
  <c r="E103" i="30"/>
  <c r="R102" i="30"/>
  <c r="Q102" i="30"/>
  <c r="P102" i="30"/>
  <c r="O102" i="30"/>
  <c r="I102" i="30"/>
  <c r="H102" i="30"/>
  <c r="G102" i="30"/>
  <c r="F102" i="30"/>
  <c r="E102" i="30"/>
  <c r="R101" i="30"/>
  <c r="Q101" i="30"/>
  <c r="P101" i="30"/>
  <c r="O101" i="30"/>
  <c r="I101" i="30"/>
  <c r="H101" i="30"/>
  <c r="G101" i="30"/>
  <c r="F101" i="30"/>
  <c r="E101" i="30"/>
  <c r="R100" i="30"/>
  <c r="Q100" i="30"/>
  <c r="P100" i="30"/>
  <c r="O100" i="30"/>
  <c r="I100" i="30"/>
  <c r="H100" i="30"/>
  <c r="G100" i="30"/>
  <c r="F100" i="30"/>
  <c r="E100" i="30"/>
  <c r="R99" i="30"/>
  <c r="Q99" i="30"/>
  <c r="P99" i="30"/>
  <c r="O99" i="30"/>
  <c r="I99" i="30"/>
  <c r="H99" i="30"/>
  <c r="G99" i="30"/>
  <c r="F99" i="30"/>
  <c r="E99" i="30"/>
  <c r="R98" i="30"/>
  <c r="Q98" i="30"/>
  <c r="P98" i="30"/>
  <c r="O98" i="30"/>
  <c r="I98" i="30"/>
  <c r="H98" i="30"/>
  <c r="G98" i="30"/>
  <c r="F98" i="30"/>
  <c r="E98" i="30"/>
  <c r="R97" i="30"/>
  <c r="Q97" i="30"/>
  <c r="P97" i="30"/>
  <c r="O97" i="30"/>
  <c r="I97" i="30"/>
  <c r="H97" i="30"/>
  <c r="G97" i="30"/>
  <c r="F97" i="30"/>
  <c r="E97" i="30"/>
  <c r="R96" i="30"/>
  <c r="Q96" i="30"/>
  <c r="P96" i="30"/>
  <c r="O96" i="30"/>
  <c r="I96" i="30"/>
  <c r="H96" i="30"/>
  <c r="G96" i="30"/>
  <c r="F96" i="30"/>
  <c r="E96" i="30"/>
  <c r="R95" i="30"/>
  <c r="Q95" i="30"/>
  <c r="P95" i="30"/>
  <c r="O95" i="30"/>
  <c r="I95" i="30"/>
  <c r="H95" i="30"/>
  <c r="G95" i="30"/>
  <c r="F95" i="30"/>
  <c r="E95" i="30"/>
  <c r="R94" i="30"/>
  <c r="Q94" i="30"/>
  <c r="P94" i="30"/>
  <c r="O94" i="30"/>
  <c r="I94" i="30"/>
  <c r="H94" i="30"/>
  <c r="G94" i="30"/>
  <c r="F94" i="30"/>
  <c r="E94" i="30"/>
  <c r="R93" i="30"/>
  <c r="Q93" i="30"/>
  <c r="P93" i="30"/>
  <c r="O93" i="30"/>
  <c r="I93" i="30"/>
  <c r="H93" i="30"/>
  <c r="G93" i="30"/>
  <c r="F93" i="30"/>
  <c r="E93" i="30"/>
  <c r="R92" i="30"/>
  <c r="Q92" i="30"/>
  <c r="P92" i="30"/>
  <c r="O92" i="30"/>
  <c r="I92" i="30"/>
  <c r="H92" i="30"/>
  <c r="G92" i="30"/>
  <c r="F92" i="30"/>
  <c r="E92" i="30"/>
  <c r="R91" i="30"/>
  <c r="Q91" i="30"/>
  <c r="P91" i="30"/>
  <c r="O91" i="30"/>
  <c r="I91" i="30"/>
  <c r="H91" i="30"/>
  <c r="G91" i="30"/>
  <c r="F91" i="30"/>
  <c r="E91" i="30"/>
  <c r="R90" i="30"/>
  <c r="Q90" i="30"/>
  <c r="P90" i="30"/>
  <c r="O90" i="30"/>
  <c r="I90" i="30"/>
  <c r="H90" i="30"/>
  <c r="G90" i="30"/>
  <c r="F90" i="30"/>
  <c r="E90" i="30"/>
  <c r="R89" i="30"/>
  <c r="Q89" i="30"/>
  <c r="P89" i="30"/>
  <c r="O89" i="30"/>
  <c r="I89" i="30"/>
  <c r="H89" i="30"/>
  <c r="F89" i="30"/>
  <c r="E89" i="30"/>
  <c r="R88" i="30"/>
  <c r="Q88" i="30"/>
  <c r="P88" i="30"/>
  <c r="O88" i="30"/>
  <c r="I88" i="30"/>
  <c r="H88" i="30"/>
  <c r="G88" i="30"/>
  <c r="F88" i="30"/>
  <c r="E88" i="30"/>
  <c r="R87" i="30"/>
  <c r="Q87" i="30"/>
  <c r="P87" i="30"/>
  <c r="O87" i="30"/>
  <c r="I87" i="30"/>
  <c r="H87" i="30"/>
  <c r="G87" i="30"/>
  <c r="F87" i="30"/>
  <c r="E87" i="30"/>
  <c r="R86" i="30"/>
  <c r="Q86" i="30"/>
  <c r="P86" i="30"/>
  <c r="O86" i="30"/>
  <c r="I86" i="30"/>
  <c r="H86" i="30"/>
  <c r="F86" i="30"/>
  <c r="E86" i="30"/>
  <c r="R85" i="30"/>
  <c r="Q85" i="30"/>
  <c r="P85" i="30"/>
  <c r="O85" i="30"/>
  <c r="I85" i="30"/>
  <c r="H85" i="30"/>
  <c r="G85" i="30"/>
  <c r="F85" i="30"/>
  <c r="E85" i="30"/>
  <c r="R84" i="30"/>
  <c r="Q84" i="30"/>
  <c r="P84" i="30"/>
  <c r="O84" i="30"/>
  <c r="I84" i="30"/>
  <c r="H84" i="30"/>
  <c r="G84" i="30"/>
  <c r="F84" i="30"/>
  <c r="E84" i="30"/>
  <c r="R83" i="30"/>
  <c r="Q83" i="30"/>
  <c r="P83" i="30"/>
  <c r="O83" i="30"/>
  <c r="I83" i="30"/>
  <c r="H83" i="30"/>
  <c r="G83" i="30"/>
  <c r="F83" i="30"/>
  <c r="E83" i="30"/>
  <c r="R82" i="30"/>
  <c r="Q82" i="30"/>
  <c r="P82" i="30"/>
  <c r="O82" i="30"/>
  <c r="I82" i="30"/>
  <c r="H82" i="30"/>
  <c r="G82" i="30"/>
  <c r="F82" i="30"/>
  <c r="E82" i="30"/>
  <c r="R81" i="30"/>
  <c r="Q81" i="30"/>
  <c r="P81" i="30"/>
  <c r="O81" i="30"/>
  <c r="I81" i="30"/>
  <c r="H81" i="30"/>
  <c r="G81" i="30"/>
  <c r="F81" i="30"/>
  <c r="E81" i="30"/>
  <c r="R80" i="30"/>
  <c r="Q80" i="30"/>
  <c r="P80" i="30"/>
  <c r="O80" i="30"/>
  <c r="I80" i="30"/>
  <c r="H80" i="30"/>
  <c r="G80" i="30"/>
  <c r="F80" i="30"/>
  <c r="E80" i="30"/>
  <c r="R79" i="30"/>
  <c r="Q79" i="30"/>
  <c r="P79" i="30"/>
  <c r="O79" i="30"/>
  <c r="I79" i="30"/>
  <c r="H79" i="30"/>
  <c r="G79" i="30"/>
  <c r="F79" i="30"/>
  <c r="E79" i="30"/>
  <c r="R78" i="30"/>
  <c r="Q78" i="30"/>
  <c r="P78" i="30"/>
  <c r="O78" i="30"/>
  <c r="I78" i="30"/>
  <c r="H78" i="30"/>
  <c r="G78" i="30"/>
  <c r="F78" i="30"/>
  <c r="E78" i="30"/>
  <c r="R77" i="30"/>
  <c r="Q77" i="30"/>
  <c r="P77" i="30"/>
  <c r="O77" i="30"/>
  <c r="I77" i="30"/>
  <c r="H77" i="30"/>
  <c r="G77" i="30"/>
  <c r="F77" i="30"/>
  <c r="E77" i="30"/>
  <c r="R76" i="30"/>
  <c r="Q76" i="30"/>
  <c r="P76" i="30"/>
  <c r="O76" i="30"/>
  <c r="I76" i="30"/>
  <c r="H76" i="30"/>
  <c r="G76" i="30"/>
  <c r="F76" i="30"/>
  <c r="E76" i="30"/>
  <c r="R75" i="30"/>
  <c r="Q75" i="30"/>
  <c r="P75" i="30"/>
  <c r="O75" i="30"/>
  <c r="I75" i="30"/>
  <c r="H75" i="30"/>
  <c r="G75" i="30"/>
  <c r="F75" i="30"/>
  <c r="E75" i="30"/>
  <c r="R74" i="30"/>
  <c r="Q74" i="30"/>
  <c r="P74" i="30"/>
  <c r="O74" i="30"/>
  <c r="I74" i="30"/>
  <c r="H74" i="30"/>
  <c r="G74" i="30"/>
  <c r="F74" i="30"/>
  <c r="E74" i="30"/>
  <c r="R73" i="30"/>
  <c r="Q73" i="30"/>
  <c r="P73" i="30"/>
  <c r="O73" i="30"/>
  <c r="I73" i="30"/>
  <c r="H73" i="30"/>
  <c r="G73" i="30"/>
  <c r="F73" i="30"/>
  <c r="E73" i="30"/>
  <c r="R72" i="30"/>
  <c r="Q72" i="30"/>
  <c r="P72" i="30"/>
  <c r="O72" i="30"/>
  <c r="I72" i="30"/>
  <c r="H72" i="30"/>
  <c r="G72" i="30"/>
  <c r="F72" i="30"/>
  <c r="E72" i="30"/>
  <c r="R71" i="30"/>
  <c r="Q71" i="30"/>
  <c r="P71" i="30"/>
  <c r="O71" i="30"/>
  <c r="I71" i="30"/>
  <c r="H71" i="30"/>
  <c r="G71" i="30"/>
  <c r="F71" i="30"/>
  <c r="E71" i="30"/>
  <c r="R70" i="30"/>
  <c r="Q70" i="30"/>
  <c r="P70" i="30"/>
  <c r="O70" i="30"/>
  <c r="I70" i="30"/>
  <c r="H70" i="30"/>
  <c r="G70" i="30"/>
  <c r="F70" i="30"/>
  <c r="E70" i="30"/>
  <c r="R69" i="30"/>
  <c r="Q69" i="30"/>
  <c r="P69" i="30"/>
  <c r="O69" i="30"/>
  <c r="I69" i="30"/>
  <c r="H69" i="30"/>
  <c r="G69" i="30"/>
  <c r="F69" i="30"/>
  <c r="E69" i="30"/>
  <c r="R68" i="30"/>
  <c r="Q68" i="30"/>
  <c r="P68" i="30"/>
  <c r="O68" i="30"/>
  <c r="I68" i="30"/>
  <c r="H68" i="30"/>
  <c r="G68" i="30"/>
  <c r="F68" i="30"/>
  <c r="E68" i="30"/>
  <c r="R67" i="30"/>
  <c r="Q67" i="30"/>
  <c r="P67" i="30"/>
  <c r="O67" i="30"/>
  <c r="I67" i="30"/>
  <c r="H67" i="30"/>
  <c r="G67" i="30"/>
  <c r="F67" i="30"/>
  <c r="E67" i="30"/>
  <c r="R66" i="30"/>
  <c r="Q66" i="30"/>
  <c r="P66" i="30"/>
  <c r="O66" i="30"/>
  <c r="I66" i="30"/>
  <c r="H66" i="30"/>
  <c r="G66" i="30"/>
  <c r="F66" i="30"/>
  <c r="E66" i="30"/>
  <c r="R65" i="30"/>
  <c r="Q65" i="30"/>
  <c r="P65" i="30"/>
  <c r="O65" i="30"/>
  <c r="I65" i="30"/>
  <c r="H65" i="30"/>
  <c r="G65" i="30"/>
  <c r="F65" i="30"/>
  <c r="E65" i="30"/>
  <c r="R64" i="30"/>
  <c r="Q64" i="30"/>
  <c r="P64" i="30"/>
  <c r="O64" i="30"/>
  <c r="I64" i="30"/>
  <c r="H64" i="30"/>
  <c r="G64" i="30"/>
  <c r="F64" i="30"/>
  <c r="E64" i="30"/>
  <c r="R63" i="30"/>
  <c r="Q63" i="30"/>
  <c r="P63" i="30"/>
  <c r="O63" i="30"/>
  <c r="I63" i="30"/>
  <c r="H63" i="30"/>
  <c r="G63" i="30"/>
  <c r="F63" i="30"/>
  <c r="E63" i="30"/>
  <c r="R62" i="30"/>
  <c r="Q62" i="30"/>
  <c r="P62" i="30"/>
  <c r="O62" i="30"/>
  <c r="I62" i="30"/>
  <c r="H62" i="30"/>
  <c r="G62" i="30"/>
  <c r="F62" i="30"/>
  <c r="E62" i="30"/>
  <c r="R61" i="30"/>
  <c r="Q61" i="30"/>
  <c r="P61" i="30"/>
  <c r="O61" i="30"/>
  <c r="I61" i="30"/>
  <c r="H61" i="30"/>
  <c r="G61" i="30"/>
  <c r="F61" i="30"/>
  <c r="E61" i="30"/>
  <c r="R60" i="30"/>
  <c r="Q60" i="30"/>
  <c r="P60" i="30"/>
  <c r="O60" i="30"/>
  <c r="I60" i="30"/>
  <c r="H60" i="30"/>
  <c r="G60" i="30"/>
  <c r="F60" i="30"/>
  <c r="E60" i="30"/>
  <c r="R59" i="30"/>
  <c r="Q59" i="30"/>
  <c r="P59" i="30"/>
  <c r="O59" i="30"/>
  <c r="I59" i="30"/>
  <c r="H59" i="30"/>
  <c r="G59" i="30"/>
  <c r="F59" i="30"/>
  <c r="E59" i="30"/>
  <c r="R58" i="30"/>
  <c r="Q58" i="30"/>
  <c r="P58" i="30"/>
  <c r="O58" i="30"/>
  <c r="I58" i="30"/>
  <c r="H58" i="30"/>
  <c r="G58" i="30"/>
  <c r="F58" i="30"/>
  <c r="E58" i="30"/>
  <c r="R57" i="30"/>
  <c r="Q57" i="30"/>
  <c r="P57" i="30"/>
  <c r="O57" i="30"/>
  <c r="I57" i="30"/>
  <c r="H57" i="30"/>
  <c r="G57" i="30"/>
  <c r="F57" i="30"/>
  <c r="E57" i="30"/>
  <c r="R56" i="30"/>
  <c r="Q56" i="30"/>
  <c r="P56" i="30"/>
  <c r="O56" i="30"/>
  <c r="I56" i="30"/>
  <c r="H56" i="30"/>
  <c r="G56" i="30"/>
  <c r="F56" i="30"/>
  <c r="E56" i="30"/>
  <c r="R55" i="30"/>
  <c r="Q55" i="30"/>
  <c r="P55" i="30"/>
  <c r="O55" i="30"/>
  <c r="I55" i="30"/>
  <c r="H55" i="30"/>
  <c r="G55" i="30"/>
  <c r="F55" i="30"/>
  <c r="E55" i="30"/>
  <c r="R54" i="30"/>
  <c r="Q54" i="30"/>
  <c r="P54" i="30"/>
  <c r="O54" i="30"/>
  <c r="I54" i="30"/>
  <c r="H54" i="30"/>
  <c r="G54" i="30"/>
  <c r="F54" i="30"/>
  <c r="E54" i="30"/>
  <c r="R53" i="30"/>
  <c r="Q53" i="30"/>
  <c r="P53" i="30"/>
  <c r="O53" i="30"/>
  <c r="I53" i="30"/>
  <c r="H53" i="30"/>
  <c r="G53" i="30"/>
  <c r="F53" i="30"/>
  <c r="E53" i="30"/>
  <c r="R64" i="35"/>
  <c r="Q64" i="35"/>
  <c r="P64" i="35"/>
  <c r="O64" i="35"/>
  <c r="I64" i="35"/>
  <c r="H64" i="35"/>
  <c r="G64" i="35"/>
  <c r="F64" i="35"/>
  <c r="E64" i="35"/>
  <c r="R63" i="35"/>
  <c r="Q63" i="35"/>
  <c r="P63" i="35"/>
  <c r="O63" i="35"/>
  <c r="I63" i="35"/>
  <c r="H63" i="35"/>
  <c r="G63" i="35"/>
  <c r="F63" i="35"/>
  <c r="E63" i="35"/>
  <c r="R62" i="35"/>
  <c r="Q62" i="35"/>
  <c r="P62" i="35"/>
  <c r="O62" i="35"/>
  <c r="I62" i="35"/>
  <c r="H62" i="35"/>
  <c r="G62" i="35"/>
  <c r="F62" i="35"/>
  <c r="E62" i="35"/>
  <c r="R61" i="35"/>
  <c r="Q61" i="35"/>
  <c r="P61" i="35"/>
  <c r="O61" i="35"/>
  <c r="I61" i="35"/>
  <c r="H61" i="35"/>
  <c r="G61" i="35"/>
  <c r="F61" i="35"/>
  <c r="E61" i="35"/>
  <c r="R60" i="35"/>
  <c r="Q60" i="35"/>
  <c r="P60" i="35"/>
  <c r="O60" i="35"/>
  <c r="I60" i="35"/>
  <c r="H60" i="35"/>
  <c r="G60" i="35"/>
  <c r="F60" i="35"/>
  <c r="E60" i="35"/>
  <c r="R59" i="35"/>
  <c r="Q59" i="35"/>
  <c r="P59" i="35"/>
  <c r="O59" i="35"/>
  <c r="I59" i="35"/>
  <c r="H59" i="35"/>
  <c r="G59" i="35"/>
  <c r="F59" i="35"/>
  <c r="E59" i="35"/>
  <c r="R58" i="35"/>
  <c r="Q58" i="35"/>
  <c r="P58" i="35"/>
  <c r="O58" i="35"/>
  <c r="I58" i="35"/>
  <c r="H58" i="35"/>
  <c r="G58" i="35"/>
  <c r="E58" i="35"/>
  <c r="R57" i="35"/>
  <c r="Q57" i="35"/>
  <c r="P57" i="35"/>
  <c r="O57" i="35"/>
  <c r="I57" i="35"/>
  <c r="H57" i="35"/>
  <c r="G57" i="35"/>
  <c r="E57" i="35"/>
  <c r="R56" i="35"/>
  <c r="Q56" i="35"/>
  <c r="P56" i="35"/>
  <c r="O56" i="35"/>
  <c r="I56" i="35"/>
  <c r="H56" i="35"/>
  <c r="G56" i="35"/>
  <c r="E56" i="35"/>
  <c r="R55" i="35"/>
  <c r="Q55" i="35"/>
  <c r="P55" i="35"/>
  <c r="O55" i="35"/>
  <c r="I55" i="35"/>
  <c r="H55" i="35"/>
  <c r="G55" i="35"/>
  <c r="F55" i="35"/>
  <c r="E55" i="35"/>
  <c r="R54" i="35"/>
  <c r="Q54" i="35"/>
  <c r="P54" i="35"/>
  <c r="O54" i="35"/>
  <c r="I54" i="35"/>
  <c r="H54" i="35"/>
  <c r="G54" i="35"/>
  <c r="F54" i="35"/>
  <c r="E54" i="35"/>
  <c r="R53" i="35"/>
  <c r="Q53" i="35"/>
  <c r="P53" i="35"/>
  <c r="O53" i="35"/>
  <c r="I53" i="35"/>
  <c r="H53" i="35"/>
  <c r="G53" i="35"/>
  <c r="F53" i="35"/>
  <c r="E53" i="35"/>
  <c r="R52" i="35"/>
  <c r="Q52" i="35"/>
  <c r="P52" i="35"/>
  <c r="O52" i="35"/>
  <c r="I52" i="35"/>
  <c r="H52" i="35"/>
  <c r="G52" i="35"/>
  <c r="F52" i="35"/>
  <c r="E52" i="35"/>
  <c r="R51" i="35"/>
  <c r="Q51" i="35"/>
  <c r="P51" i="35"/>
  <c r="O51" i="35"/>
  <c r="I51" i="35"/>
  <c r="H51" i="35"/>
  <c r="G51" i="35"/>
  <c r="F51" i="35"/>
  <c r="E51" i="35"/>
  <c r="R50" i="35"/>
  <c r="Q50" i="35"/>
  <c r="P50" i="35"/>
  <c r="O50" i="35"/>
  <c r="I50" i="35"/>
  <c r="H50" i="35"/>
  <c r="G50" i="35"/>
  <c r="F50" i="35"/>
  <c r="E50" i="35"/>
  <c r="R49" i="35"/>
  <c r="Q49" i="35"/>
  <c r="P49" i="35"/>
  <c r="O49" i="35"/>
  <c r="I49" i="35"/>
  <c r="H49" i="35"/>
  <c r="G49" i="35"/>
  <c r="F49" i="35"/>
  <c r="E49" i="35"/>
  <c r="R45" i="35"/>
  <c r="Q45" i="35"/>
  <c r="I45" i="35"/>
  <c r="H45" i="35"/>
  <c r="G45" i="35"/>
  <c r="R44" i="35"/>
  <c r="Q44" i="35"/>
  <c r="I44" i="35"/>
  <c r="H44" i="35"/>
  <c r="G44" i="35"/>
  <c r="R43" i="35"/>
  <c r="Q43" i="35"/>
  <c r="I43" i="35"/>
  <c r="H43" i="35"/>
  <c r="G43" i="35"/>
  <c r="R35" i="35"/>
  <c r="Q35" i="35"/>
  <c r="P35" i="35"/>
  <c r="O35" i="35"/>
  <c r="I35" i="35"/>
  <c r="H35" i="35"/>
  <c r="G35" i="35"/>
  <c r="F35" i="35"/>
  <c r="E35" i="35"/>
  <c r="R34" i="35"/>
  <c r="Q34" i="35"/>
  <c r="P34" i="35"/>
  <c r="O34" i="35"/>
  <c r="I34" i="35"/>
  <c r="H34" i="35"/>
  <c r="G34" i="35"/>
  <c r="F34" i="35"/>
  <c r="E34" i="35"/>
  <c r="R33" i="35"/>
  <c r="Q33" i="35"/>
  <c r="P33" i="35"/>
  <c r="O33" i="35"/>
  <c r="I33" i="35"/>
  <c r="H33" i="35"/>
  <c r="G33" i="35"/>
  <c r="E33" i="35"/>
  <c r="R32" i="35"/>
  <c r="Q32" i="35"/>
  <c r="P32" i="35"/>
  <c r="O32" i="35"/>
  <c r="I32" i="35"/>
  <c r="H32" i="35"/>
  <c r="G32" i="35"/>
  <c r="E32" i="35"/>
  <c r="R31" i="35"/>
  <c r="Q31" i="35"/>
  <c r="P31" i="35"/>
  <c r="O31" i="35"/>
  <c r="I31" i="35"/>
  <c r="H31" i="35"/>
  <c r="G31" i="35"/>
  <c r="E31" i="35"/>
  <c r="R30" i="35"/>
  <c r="Q30" i="35"/>
  <c r="P30" i="35"/>
  <c r="O30" i="35"/>
  <c r="I30" i="35"/>
  <c r="H30" i="35"/>
  <c r="G30" i="35"/>
  <c r="E30" i="35"/>
  <c r="R29" i="35"/>
  <c r="Q29" i="35"/>
  <c r="P29" i="35"/>
  <c r="O29" i="35"/>
  <c r="I29" i="35"/>
  <c r="H29" i="35"/>
  <c r="G29" i="35"/>
  <c r="E29" i="35"/>
  <c r="R28" i="35"/>
  <c r="Q28" i="35"/>
  <c r="P28" i="35"/>
  <c r="O28" i="35"/>
  <c r="I28" i="35"/>
  <c r="H28" i="35"/>
  <c r="G28" i="35"/>
  <c r="E28" i="35"/>
  <c r="R27" i="35"/>
  <c r="Q27" i="35"/>
  <c r="P27" i="35"/>
  <c r="O27" i="35"/>
  <c r="I27" i="35"/>
  <c r="H27" i="35"/>
  <c r="G27" i="35"/>
  <c r="F27" i="35"/>
  <c r="E27" i="35"/>
  <c r="R26" i="35"/>
  <c r="Q26" i="35"/>
  <c r="P26" i="35"/>
  <c r="O26" i="35"/>
  <c r="I26" i="35"/>
  <c r="H26" i="35"/>
  <c r="G26" i="35"/>
  <c r="F26" i="35"/>
  <c r="E26" i="35"/>
  <c r="R25" i="35"/>
  <c r="Q25" i="35"/>
  <c r="P25" i="35"/>
  <c r="O25" i="35"/>
  <c r="I25" i="35"/>
  <c r="H25" i="35"/>
  <c r="G25" i="35"/>
  <c r="F25" i="35"/>
  <c r="E25" i="35"/>
  <c r="R24" i="35"/>
  <c r="Q24" i="35"/>
  <c r="P24" i="35"/>
  <c r="O24" i="35"/>
  <c r="I24" i="35"/>
  <c r="H24" i="35"/>
  <c r="G24" i="35"/>
  <c r="F24" i="35"/>
  <c r="E24" i="35"/>
  <c r="R23" i="35"/>
  <c r="Q23" i="35"/>
  <c r="P23" i="35"/>
  <c r="O23" i="35"/>
  <c r="I23" i="35"/>
  <c r="H23" i="35"/>
  <c r="G23" i="35"/>
  <c r="F23" i="35"/>
  <c r="E23" i="35"/>
  <c r="R22" i="35"/>
  <c r="Q22" i="35"/>
  <c r="P22" i="35"/>
  <c r="O22" i="35"/>
  <c r="I22" i="35"/>
  <c r="H22" i="35"/>
  <c r="G22" i="35"/>
  <c r="F22" i="35"/>
  <c r="E22" i="35"/>
  <c r="R21" i="35"/>
  <c r="Q21" i="35"/>
  <c r="P21" i="35"/>
  <c r="O21" i="35"/>
  <c r="I21" i="35"/>
  <c r="H21" i="35"/>
  <c r="G21" i="35"/>
  <c r="F21" i="35"/>
  <c r="E21" i="35"/>
  <c r="R20" i="35"/>
  <c r="Q20" i="35"/>
  <c r="P20" i="35"/>
  <c r="O20" i="35"/>
  <c r="I20" i="35"/>
  <c r="H20" i="35"/>
  <c r="G20" i="35"/>
  <c r="F20" i="35"/>
  <c r="E20" i="35"/>
  <c r="R19" i="35"/>
  <c r="Q19" i="35"/>
  <c r="P19" i="35"/>
  <c r="O19" i="35"/>
  <c r="I19" i="35"/>
  <c r="H19" i="35"/>
  <c r="G19" i="35"/>
  <c r="F19" i="35"/>
  <c r="E19" i="35"/>
  <c r="R18" i="35"/>
  <c r="Q18" i="35"/>
  <c r="P18" i="35"/>
  <c r="O18" i="35"/>
  <c r="I18" i="35"/>
  <c r="H18" i="35"/>
  <c r="G18" i="35"/>
  <c r="F18" i="35"/>
  <c r="E18" i="35"/>
  <c r="R17" i="35"/>
  <c r="Q17" i="35"/>
  <c r="P17" i="35"/>
  <c r="O17" i="35"/>
  <c r="I17" i="35"/>
  <c r="H17" i="35"/>
  <c r="G17" i="35"/>
  <c r="F17" i="35"/>
  <c r="E17" i="35"/>
  <c r="R16" i="35"/>
  <c r="Q16" i="35"/>
  <c r="P16" i="35"/>
  <c r="O16" i="35"/>
  <c r="I16" i="35"/>
  <c r="H16" i="35"/>
  <c r="G16" i="35"/>
  <c r="F16" i="35"/>
  <c r="E16" i="35"/>
  <c r="R15" i="35"/>
  <c r="Q15" i="35"/>
  <c r="P15" i="35"/>
  <c r="O15" i="35"/>
  <c r="I15" i="35"/>
  <c r="H15" i="35"/>
  <c r="G15" i="35"/>
  <c r="F15" i="35"/>
  <c r="E15" i="35"/>
  <c r="R14" i="35"/>
  <c r="Q14" i="35"/>
  <c r="P14" i="35"/>
  <c r="O14" i="35"/>
  <c r="I14" i="35"/>
  <c r="H14" i="35"/>
  <c r="G14" i="35"/>
  <c r="F14" i="35"/>
  <c r="E14" i="35"/>
  <c r="R293" i="12"/>
  <c r="Q293" i="12"/>
  <c r="P293" i="12"/>
  <c r="O293" i="12"/>
  <c r="I293" i="12"/>
  <c r="H293" i="12"/>
  <c r="G293" i="12"/>
  <c r="F293" i="12"/>
  <c r="E293" i="12"/>
  <c r="R292" i="12"/>
  <c r="Q292" i="12"/>
  <c r="P292" i="12"/>
  <c r="O292" i="12"/>
  <c r="I292" i="12"/>
  <c r="H292" i="12"/>
  <c r="G292" i="12"/>
  <c r="F292" i="12"/>
  <c r="E292" i="12"/>
  <c r="R291" i="12"/>
  <c r="Q291" i="12"/>
  <c r="P291" i="12"/>
  <c r="O291" i="12"/>
  <c r="I291" i="12"/>
  <c r="H291" i="12"/>
  <c r="G291" i="12"/>
  <c r="F291" i="12"/>
  <c r="E291" i="12"/>
  <c r="R290" i="12"/>
  <c r="Q290" i="12"/>
  <c r="P290" i="12"/>
  <c r="O290" i="12"/>
  <c r="I290" i="12"/>
  <c r="H290" i="12"/>
  <c r="G290" i="12"/>
  <c r="F290" i="12"/>
  <c r="E290" i="12"/>
  <c r="R289" i="12"/>
  <c r="Q289" i="12"/>
  <c r="P289" i="12"/>
  <c r="O289" i="12"/>
  <c r="I289" i="12"/>
  <c r="H289" i="12"/>
  <c r="G289" i="12"/>
  <c r="F289" i="12"/>
  <c r="E289" i="12"/>
  <c r="R288" i="12"/>
  <c r="Q288" i="12"/>
  <c r="P288" i="12"/>
  <c r="O288" i="12"/>
  <c r="I288" i="12"/>
  <c r="H288" i="12"/>
  <c r="G288" i="12"/>
  <c r="F288" i="12"/>
  <c r="E288" i="12"/>
  <c r="R287" i="12"/>
  <c r="Q287" i="12"/>
  <c r="P287" i="12"/>
  <c r="O287" i="12"/>
  <c r="I287" i="12"/>
  <c r="H287" i="12"/>
  <c r="G287" i="12"/>
  <c r="F287" i="12"/>
  <c r="E287" i="12"/>
  <c r="R286" i="12"/>
  <c r="Q286" i="12"/>
  <c r="P286" i="12"/>
  <c r="O286" i="12"/>
  <c r="I286" i="12"/>
  <c r="H286" i="12"/>
  <c r="G286" i="12"/>
  <c r="F286" i="12"/>
  <c r="E286" i="12"/>
  <c r="R285" i="12"/>
  <c r="Q285" i="12"/>
  <c r="P285" i="12"/>
  <c r="O285" i="12"/>
  <c r="I285" i="12"/>
  <c r="H285" i="12"/>
  <c r="G285" i="12"/>
  <c r="F285" i="12"/>
  <c r="E285" i="12"/>
  <c r="R284" i="12"/>
  <c r="Q284" i="12"/>
  <c r="P284" i="12"/>
  <c r="O284" i="12"/>
  <c r="I284" i="12"/>
  <c r="H284" i="12"/>
  <c r="G284" i="12"/>
  <c r="F284" i="12"/>
  <c r="E284" i="12"/>
  <c r="R283" i="12"/>
  <c r="Q283" i="12"/>
  <c r="P283" i="12"/>
  <c r="O283" i="12"/>
  <c r="I283" i="12"/>
  <c r="H283" i="12"/>
  <c r="G283" i="12"/>
  <c r="F283" i="12"/>
  <c r="E283" i="12"/>
  <c r="R282" i="12"/>
  <c r="Q282" i="12"/>
  <c r="P282" i="12"/>
  <c r="O282" i="12"/>
  <c r="I282" i="12"/>
  <c r="H282" i="12"/>
  <c r="G282" i="12"/>
  <c r="F282" i="12"/>
  <c r="E282" i="12"/>
  <c r="R281" i="12"/>
  <c r="Q281" i="12"/>
  <c r="P281" i="12"/>
  <c r="O281" i="12"/>
  <c r="I281" i="12"/>
  <c r="H281" i="12"/>
  <c r="G281" i="12"/>
  <c r="F281" i="12"/>
  <c r="E281" i="12"/>
  <c r="R280" i="12"/>
  <c r="Q280" i="12"/>
  <c r="P280" i="12"/>
  <c r="O280" i="12"/>
  <c r="I280" i="12"/>
  <c r="H280" i="12"/>
  <c r="G280" i="12"/>
  <c r="F280" i="12"/>
  <c r="E280" i="12"/>
  <c r="R279" i="12"/>
  <c r="Q279" i="12"/>
  <c r="P279" i="12"/>
  <c r="O279" i="12"/>
  <c r="I279" i="12"/>
  <c r="H279" i="12"/>
  <c r="G279" i="12"/>
  <c r="F279" i="12"/>
  <c r="E279" i="12"/>
  <c r="R278" i="12"/>
  <c r="Q278" i="12"/>
  <c r="P278" i="12"/>
  <c r="O278" i="12"/>
  <c r="I278" i="12"/>
  <c r="H278" i="12"/>
  <c r="G278" i="12"/>
  <c r="F278" i="12"/>
  <c r="E278" i="12"/>
  <c r="R277" i="12"/>
  <c r="Q277" i="12"/>
  <c r="P277" i="12"/>
  <c r="O277" i="12"/>
  <c r="I277" i="12"/>
  <c r="H277" i="12"/>
  <c r="G277" i="12"/>
  <c r="F277" i="12"/>
  <c r="E277" i="12"/>
  <c r="R276" i="12"/>
  <c r="Q276" i="12"/>
  <c r="P276" i="12"/>
  <c r="O276" i="12"/>
  <c r="I276" i="12"/>
  <c r="H276" i="12"/>
  <c r="G276" i="12"/>
  <c r="F276" i="12"/>
  <c r="E276" i="12"/>
  <c r="R275" i="12"/>
  <c r="Q275" i="12"/>
  <c r="P275" i="12"/>
  <c r="O275" i="12"/>
  <c r="I275" i="12"/>
  <c r="H275" i="12"/>
  <c r="G275" i="12"/>
  <c r="F275" i="12"/>
  <c r="E275" i="12"/>
  <c r="R274" i="12"/>
  <c r="Q274" i="12"/>
  <c r="P274" i="12"/>
  <c r="O274" i="12"/>
  <c r="I274" i="12"/>
  <c r="H274" i="12"/>
  <c r="G274" i="12"/>
  <c r="F274" i="12"/>
  <c r="E274" i="12"/>
  <c r="R273" i="12"/>
  <c r="Q273" i="12"/>
  <c r="P273" i="12"/>
  <c r="O273" i="12"/>
  <c r="I273" i="12"/>
  <c r="H273" i="12"/>
  <c r="G273" i="12"/>
  <c r="F273" i="12"/>
  <c r="E273" i="12"/>
  <c r="R272" i="12"/>
  <c r="Q272" i="12"/>
  <c r="P272" i="12"/>
  <c r="O272" i="12"/>
  <c r="I272" i="12"/>
  <c r="H272" i="12"/>
  <c r="G272" i="12"/>
  <c r="F272" i="12"/>
  <c r="R271" i="12"/>
  <c r="Q271" i="12"/>
  <c r="P271" i="12"/>
  <c r="O271" i="12"/>
  <c r="I271" i="12"/>
  <c r="H271" i="12"/>
  <c r="G271" i="12"/>
  <c r="F271" i="12"/>
  <c r="R270" i="12"/>
  <c r="Q270" i="12"/>
  <c r="P270" i="12"/>
  <c r="O270" i="12"/>
  <c r="I270" i="12"/>
  <c r="H270" i="12"/>
  <c r="G270" i="12"/>
  <c r="F270" i="12"/>
  <c r="R269" i="12"/>
  <c r="Q269" i="12"/>
  <c r="P269" i="12"/>
  <c r="O269" i="12"/>
  <c r="I269" i="12"/>
  <c r="H269" i="12"/>
  <c r="G269" i="12"/>
  <c r="F269" i="12"/>
  <c r="R268" i="12"/>
  <c r="Q268" i="12"/>
  <c r="P268" i="12"/>
  <c r="O268" i="12"/>
  <c r="I268" i="12"/>
  <c r="H268" i="12"/>
  <c r="G268" i="12"/>
  <c r="F268" i="12"/>
  <c r="R267" i="12"/>
  <c r="Q267" i="12"/>
  <c r="P267" i="12"/>
  <c r="O267" i="12"/>
  <c r="I267" i="12"/>
  <c r="H267" i="12"/>
  <c r="G267" i="12"/>
  <c r="F267" i="12"/>
  <c r="R266" i="12"/>
  <c r="Q266" i="12"/>
  <c r="P266" i="12"/>
  <c r="O266" i="12"/>
  <c r="I266" i="12"/>
  <c r="H266" i="12"/>
  <c r="G266" i="12"/>
  <c r="F266" i="12"/>
  <c r="R265" i="12"/>
  <c r="Q265" i="12"/>
  <c r="P265" i="12"/>
  <c r="O265" i="12"/>
  <c r="I265" i="12"/>
  <c r="H265" i="12"/>
  <c r="G265" i="12"/>
  <c r="F265" i="12"/>
  <c r="R264" i="12"/>
  <c r="Q264" i="12"/>
  <c r="P264" i="12"/>
  <c r="O264" i="12"/>
  <c r="I264" i="12"/>
  <c r="H264" i="12"/>
  <c r="G264" i="12"/>
  <c r="F264" i="12"/>
  <c r="R263" i="12"/>
  <c r="Q263" i="12"/>
  <c r="P263" i="12"/>
  <c r="O263" i="12"/>
  <c r="I263" i="12"/>
  <c r="H263" i="12"/>
  <c r="G263" i="12"/>
  <c r="F263" i="12"/>
  <c r="R262" i="12"/>
  <c r="Q262" i="12"/>
  <c r="P262" i="12"/>
  <c r="O262" i="12"/>
  <c r="I262" i="12"/>
  <c r="H262" i="12"/>
  <c r="G262" i="12"/>
  <c r="F262" i="12"/>
  <c r="E262" i="12"/>
  <c r="R261" i="12"/>
  <c r="Q261" i="12"/>
  <c r="P261" i="12"/>
  <c r="O261" i="12"/>
  <c r="I261" i="12"/>
  <c r="H261" i="12"/>
  <c r="G261" i="12"/>
  <c r="F261" i="12"/>
  <c r="E261" i="12"/>
  <c r="R260" i="12"/>
  <c r="Q260" i="12"/>
  <c r="P260" i="12"/>
  <c r="O260" i="12"/>
  <c r="I260" i="12"/>
  <c r="H260" i="12"/>
  <c r="G260" i="12"/>
  <c r="F260" i="12"/>
  <c r="E260" i="12"/>
  <c r="R259" i="12"/>
  <c r="Q259" i="12"/>
  <c r="P259" i="12"/>
  <c r="O259" i="12"/>
  <c r="I259" i="12"/>
  <c r="H259" i="12"/>
  <c r="G259" i="12"/>
  <c r="F259" i="12"/>
  <c r="E259" i="12"/>
  <c r="R258" i="12"/>
  <c r="Q258" i="12"/>
  <c r="P258" i="12"/>
  <c r="O258" i="12"/>
  <c r="I258" i="12"/>
  <c r="H258" i="12"/>
  <c r="G258" i="12"/>
  <c r="F258" i="12"/>
  <c r="E258" i="12"/>
  <c r="R257" i="12"/>
  <c r="Q257" i="12"/>
  <c r="P257" i="12"/>
  <c r="O257" i="12"/>
  <c r="I257" i="12"/>
  <c r="H257" i="12"/>
  <c r="G257" i="12"/>
  <c r="F257" i="12"/>
  <c r="E257" i="12"/>
  <c r="R256" i="12"/>
  <c r="Q256" i="12"/>
  <c r="P256" i="12"/>
  <c r="O256" i="12"/>
  <c r="I256" i="12"/>
  <c r="H256" i="12"/>
  <c r="G256" i="12"/>
  <c r="F256" i="12"/>
  <c r="E256" i="12"/>
  <c r="R255" i="12"/>
  <c r="Q255" i="12"/>
  <c r="P255" i="12"/>
  <c r="O255" i="12"/>
  <c r="I255" i="12"/>
  <c r="H255" i="12"/>
  <c r="G255" i="12"/>
  <c r="F255" i="12"/>
  <c r="E255" i="12"/>
  <c r="R254" i="12"/>
  <c r="Q254" i="12"/>
  <c r="P254" i="12"/>
  <c r="O254" i="12"/>
  <c r="I254" i="12"/>
  <c r="H254" i="12"/>
  <c r="G254" i="12"/>
  <c r="F254" i="12"/>
  <c r="E254" i="12"/>
  <c r="R253" i="12"/>
  <c r="Q253" i="12"/>
  <c r="P253" i="12"/>
  <c r="O253" i="12"/>
  <c r="I253" i="12"/>
  <c r="H253" i="12"/>
  <c r="G253" i="12"/>
  <c r="F253" i="12"/>
  <c r="E253" i="12"/>
  <c r="R252" i="12"/>
  <c r="Q252" i="12"/>
  <c r="P252" i="12"/>
  <c r="O252" i="12"/>
  <c r="I252" i="12"/>
  <c r="H252" i="12"/>
  <c r="G252" i="12"/>
  <c r="F252" i="12"/>
  <c r="E252" i="12"/>
  <c r="R251" i="12"/>
  <c r="Q251" i="12"/>
  <c r="P251" i="12"/>
  <c r="O251" i="12"/>
  <c r="I251" i="12"/>
  <c r="H251" i="12"/>
  <c r="G251" i="12"/>
  <c r="F251" i="12"/>
  <c r="E251" i="12"/>
  <c r="R250" i="12"/>
  <c r="Q250" i="12"/>
  <c r="P250" i="12"/>
  <c r="O250" i="12"/>
  <c r="I250" i="12"/>
  <c r="H250" i="12"/>
  <c r="G250" i="12"/>
  <c r="F250" i="12"/>
  <c r="E250" i="12"/>
  <c r="R249" i="12"/>
  <c r="Q249" i="12"/>
  <c r="P249" i="12"/>
  <c r="O249" i="12"/>
  <c r="I249" i="12"/>
  <c r="H249" i="12"/>
  <c r="G249" i="12"/>
  <c r="F249" i="12"/>
  <c r="E249" i="12"/>
  <c r="R248" i="12"/>
  <c r="Q248" i="12"/>
  <c r="P248" i="12"/>
  <c r="O248" i="12"/>
  <c r="I248" i="12"/>
  <c r="H248" i="12"/>
  <c r="G248" i="12"/>
  <c r="F248" i="12"/>
  <c r="E248" i="12"/>
  <c r="R247" i="12"/>
  <c r="Q247" i="12"/>
  <c r="P247" i="12"/>
  <c r="O247" i="12"/>
  <c r="I247" i="12"/>
  <c r="H247" i="12"/>
  <c r="G247" i="12"/>
  <c r="F247" i="12"/>
  <c r="E247" i="12"/>
  <c r="R246" i="12"/>
  <c r="Q246" i="12"/>
  <c r="P246" i="12"/>
  <c r="O246" i="12"/>
  <c r="I246" i="12"/>
  <c r="H246" i="12"/>
  <c r="G246" i="12"/>
  <c r="F246" i="12"/>
  <c r="E246" i="12"/>
  <c r="R245" i="12"/>
  <c r="Q245" i="12"/>
  <c r="P245" i="12"/>
  <c r="O245" i="12"/>
  <c r="I245" i="12"/>
  <c r="H245" i="12"/>
  <c r="G245" i="12"/>
  <c r="F245" i="12"/>
  <c r="E245" i="12"/>
  <c r="R244" i="12"/>
  <c r="Q244" i="12"/>
  <c r="P244" i="12"/>
  <c r="O244" i="12"/>
  <c r="I244" i="12"/>
  <c r="H244" i="12"/>
  <c r="G244" i="12"/>
  <c r="F244" i="12"/>
  <c r="E244" i="12"/>
  <c r="R243" i="12"/>
  <c r="Q243" i="12"/>
  <c r="P243" i="12"/>
  <c r="O243" i="12"/>
  <c r="I243" i="12"/>
  <c r="H243" i="12"/>
  <c r="G243" i="12"/>
  <c r="F243" i="12"/>
  <c r="E243" i="12"/>
  <c r="R242" i="12"/>
  <c r="Q242" i="12"/>
  <c r="P242" i="12"/>
  <c r="O242" i="12"/>
  <c r="I242" i="12"/>
  <c r="H242" i="12"/>
  <c r="G242" i="12"/>
  <c r="F242" i="12"/>
  <c r="E242" i="12"/>
  <c r="R241" i="12"/>
  <c r="Q241" i="12"/>
  <c r="P241" i="12"/>
  <c r="O241" i="12"/>
  <c r="I241" i="12"/>
  <c r="H241" i="12"/>
  <c r="G241" i="12"/>
  <c r="F241" i="12"/>
  <c r="E241" i="12"/>
  <c r="R240" i="12"/>
  <c r="Q240" i="12"/>
  <c r="P240" i="12"/>
  <c r="O240" i="12"/>
  <c r="I240" i="12"/>
  <c r="H240" i="12"/>
  <c r="G240" i="12"/>
  <c r="F240" i="12"/>
  <c r="E240" i="12"/>
  <c r="R239" i="12"/>
  <c r="Q239" i="12"/>
  <c r="P239" i="12"/>
  <c r="O239" i="12"/>
  <c r="I239" i="12"/>
  <c r="H239" i="12"/>
  <c r="G239" i="12"/>
  <c r="F239" i="12"/>
  <c r="E239" i="12"/>
  <c r="R238" i="12"/>
  <c r="Q238" i="12"/>
  <c r="P238" i="12"/>
  <c r="O238" i="12"/>
  <c r="I238" i="12"/>
  <c r="H238" i="12"/>
  <c r="G238" i="12"/>
  <c r="F238" i="12"/>
  <c r="E238" i="12"/>
  <c r="R237" i="12"/>
  <c r="Q237" i="12"/>
  <c r="P237" i="12"/>
  <c r="O237" i="12"/>
  <c r="I237" i="12"/>
  <c r="H237" i="12"/>
  <c r="G237" i="12"/>
  <c r="F237" i="12"/>
  <c r="E237" i="12"/>
  <c r="R236" i="12"/>
  <c r="Q236" i="12"/>
  <c r="P236" i="12"/>
  <c r="O236" i="12"/>
  <c r="I236" i="12"/>
  <c r="H236" i="12"/>
  <c r="G236" i="12"/>
  <c r="F236" i="12"/>
  <c r="E236" i="12"/>
  <c r="R235" i="12"/>
  <c r="Q235" i="12"/>
  <c r="P235" i="12"/>
  <c r="O235" i="12"/>
  <c r="I235" i="12"/>
  <c r="H235" i="12"/>
  <c r="G235" i="12"/>
  <c r="F235" i="12"/>
  <c r="E235" i="12"/>
  <c r="R234" i="12"/>
  <c r="Q234" i="12"/>
  <c r="P234" i="12"/>
  <c r="O234" i="12"/>
  <c r="I234" i="12"/>
  <c r="H234" i="12"/>
  <c r="G234" i="12"/>
  <c r="F234" i="12"/>
  <c r="E234" i="12"/>
  <c r="R233" i="12"/>
  <c r="Q233" i="12"/>
  <c r="P233" i="12"/>
  <c r="O233" i="12"/>
  <c r="I233" i="12"/>
  <c r="H233" i="12"/>
  <c r="G233" i="12"/>
  <c r="F233" i="12"/>
  <c r="E233" i="12"/>
  <c r="R232" i="12"/>
  <c r="Q232" i="12"/>
  <c r="P232" i="12"/>
  <c r="O232" i="12"/>
  <c r="I232" i="12"/>
  <c r="H232" i="12"/>
  <c r="G232" i="12"/>
  <c r="F232" i="12"/>
  <c r="E232" i="12"/>
  <c r="R231" i="12"/>
  <c r="Q231" i="12"/>
  <c r="P231" i="12"/>
  <c r="O231" i="12"/>
  <c r="I231" i="12"/>
  <c r="H231" i="12"/>
  <c r="G231" i="12"/>
  <c r="F231" i="12"/>
  <c r="E231" i="12"/>
  <c r="R230" i="12"/>
  <c r="Q230" i="12"/>
  <c r="P230" i="12"/>
  <c r="O230" i="12"/>
  <c r="I230" i="12"/>
  <c r="H230" i="12"/>
  <c r="G230" i="12"/>
  <c r="F230" i="12"/>
  <c r="E230" i="12"/>
  <c r="R229" i="12"/>
  <c r="Q229" i="12"/>
  <c r="P229" i="12"/>
  <c r="O229" i="12"/>
  <c r="I229" i="12"/>
  <c r="H229" i="12"/>
  <c r="G229" i="12"/>
  <c r="F229" i="12"/>
  <c r="E229" i="12"/>
  <c r="R228" i="12"/>
  <c r="Q228" i="12"/>
  <c r="P228" i="12"/>
  <c r="O228" i="12"/>
  <c r="I228" i="12"/>
  <c r="H228" i="12"/>
  <c r="G228" i="12"/>
  <c r="F228" i="12"/>
  <c r="E228" i="12"/>
  <c r="R227" i="12"/>
  <c r="Q227" i="12"/>
  <c r="P227" i="12"/>
  <c r="O227" i="12"/>
  <c r="I227" i="12"/>
  <c r="H227" i="12"/>
  <c r="G227" i="12"/>
  <c r="F227" i="12"/>
  <c r="E227" i="12"/>
  <c r="R226" i="12"/>
  <c r="Q226" i="12"/>
  <c r="P226" i="12"/>
  <c r="O226" i="12"/>
  <c r="I226" i="12"/>
  <c r="H226" i="12"/>
  <c r="G226" i="12"/>
  <c r="F226" i="12"/>
  <c r="E226" i="12"/>
  <c r="R225" i="12"/>
  <c r="Q225" i="12"/>
  <c r="P225" i="12"/>
  <c r="O225" i="12"/>
  <c r="I225" i="12"/>
  <c r="H225" i="12"/>
  <c r="G225" i="12"/>
  <c r="F225" i="12"/>
  <c r="E225" i="12"/>
  <c r="R224" i="12"/>
  <c r="Q224" i="12"/>
  <c r="P224" i="12"/>
  <c r="O224" i="12"/>
  <c r="I224" i="12"/>
  <c r="H224" i="12"/>
  <c r="G224" i="12"/>
  <c r="F224" i="12"/>
  <c r="E224" i="12"/>
  <c r="R223" i="12"/>
  <c r="Q223" i="12"/>
  <c r="P223" i="12"/>
  <c r="O223" i="12"/>
  <c r="I223" i="12"/>
  <c r="H223" i="12"/>
  <c r="G223" i="12"/>
  <c r="F223" i="12"/>
  <c r="E223" i="12"/>
  <c r="R222" i="12"/>
  <c r="Q222" i="12"/>
  <c r="P222" i="12"/>
  <c r="O222" i="12"/>
  <c r="I222" i="12"/>
  <c r="H222" i="12"/>
  <c r="G222" i="12"/>
  <c r="F222" i="12"/>
  <c r="E222" i="12"/>
  <c r="R221" i="12"/>
  <c r="Q221" i="12"/>
  <c r="P221" i="12"/>
  <c r="O221" i="12"/>
  <c r="I221" i="12"/>
  <c r="H221" i="12"/>
  <c r="G221" i="12"/>
  <c r="F221" i="12"/>
  <c r="E221" i="12"/>
  <c r="R220" i="12"/>
  <c r="Q220" i="12"/>
  <c r="P220" i="12"/>
  <c r="O220" i="12"/>
  <c r="I220" i="12"/>
  <c r="H220" i="12"/>
  <c r="G220" i="12"/>
  <c r="F220" i="12"/>
  <c r="E220" i="12"/>
  <c r="R219" i="12"/>
  <c r="Q219" i="12"/>
  <c r="P219" i="12"/>
  <c r="O219" i="12"/>
  <c r="I219" i="12"/>
  <c r="H219" i="12"/>
  <c r="G219" i="12"/>
  <c r="F219" i="12"/>
  <c r="E219" i="12"/>
  <c r="R218" i="12"/>
  <c r="Q218" i="12"/>
  <c r="P218" i="12"/>
  <c r="O218" i="12"/>
  <c r="I218" i="12"/>
  <c r="H218" i="12"/>
  <c r="G218" i="12"/>
  <c r="F218" i="12"/>
  <c r="E218" i="12"/>
  <c r="R217" i="12"/>
  <c r="Q217" i="12"/>
  <c r="P217" i="12"/>
  <c r="O217" i="12"/>
  <c r="I217" i="12"/>
  <c r="H217" i="12"/>
  <c r="G217" i="12"/>
  <c r="F217" i="12"/>
  <c r="E217" i="12"/>
  <c r="R216" i="12"/>
  <c r="Q216" i="12"/>
  <c r="P216" i="12"/>
  <c r="O216" i="12"/>
  <c r="I216" i="12"/>
  <c r="H216" i="12"/>
  <c r="G216" i="12"/>
  <c r="F216" i="12"/>
  <c r="E216" i="12"/>
  <c r="R215" i="12"/>
  <c r="Q215" i="12"/>
  <c r="P215" i="12"/>
  <c r="O215" i="12"/>
  <c r="I215" i="12"/>
  <c r="H215" i="12"/>
  <c r="G215" i="12"/>
  <c r="F215" i="12"/>
  <c r="E215" i="12"/>
  <c r="R214" i="12"/>
  <c r="Q214" i="12"/>
  <c r="P214" i="12"/>
  <c r="O214" i="12"/>
  <c r="I214" i="12"/>
  <c r="H214" i="12"/>
  <c r="G214" i="12"/>
  <c r="F214" i="12"/>
  <c r="E214" i="12"/>
  <c r="R196" i="12"/>
  <c r="Q196" i="12"/>
  <c r="P196" i="12"/>
  <c r="O196" i="12"/>
  <c r="I196" i="12"/>
  <c r="H196" i="12"/>
  <c r="G196" i="12"/>
  <c r="F196" i="12"/>
  <c r="E196" i="12"/>
  <c r="R195" i="12"/>
  <c r="Q195" i="12"/>
  <c r="P195" i="12"/>
  <c r="O195" i="12"/>
  <c r="I195" i="12"/>
  <c r="H195" i="12"/>
  <c r="G195" i="12"/>
  <c r="F195" i="12"/>
  <c r="E195" i="12"/>
  <c r="R194" i="12"/>
  <c r="Q194" i="12"/>
  <c r="P194" i="12"/>
  <c r="O194" i="12"/>
  <c r="I194" i="12"/>
  <c r="H194" i="12"/>
  <c r="G194" i="12"/>
  <c r="F194" i="12"/>
  <c r="E194" i="12"/>
  <c r="R193" i="12"/>
  <c r="Q193" i="12"/>
  <c r="P193" i="12"/>
  <c r="O193" i="12"/>
  <c r="I193" i="12"/>
  <c r="H193" i="12"/>
  <c r="G193" i="12"/>
  <c r="F193" i="12"/>
  <c r="E193" i="12"/>
  <c r="R192" i="12"/>
  <c r="Q192" i="12"/>
  <c r="P192" i="12"/>
  <c r="O192" i="12"/>
  <c r="I192" i="12"/>
  <c r="H192" i="12"/>
  <c r="G192" i="12"/>
  <c r="F192" i="12"/>
  <c r="R191" i="12"/>
  <c r="Q191" i="12"/>
  <c r="P191" i="12"/>
  <c r="O191" i="12"/>
  <c r="I191" i="12"/>
  <c r="H191" i="12"/>
  <c r="G191" i="12"/>
  <c r="F191" i="12"/>
  <c r="R190" i="12"/>
  <c r="Q190" i="12"/>
  <c r="P190" i="12"/>
  <c r="O190" i="12"/>
  <c r="I190" i="12"/>
  <c r="H190" i="12"/>
  <c r="G190" i="12"/>
  <c r="F190" i="12"/>
  <c r="R189" i="12"/>
  <c r="Q189" i="12"/>
  <c r="P189" i="12"/>
  <c r="O189" i="12"/>
  <c r="I189" i="12"/>
  <c r="H189" i="12"/>
  <c r="G189" i="12"/>
  <c r="F189" i="12"/>
  <c r="R188" i="12"/>
  <c r="Q188" i="12"/>
  <c r="P188" i="12"/>
  <c r="O188" i="12"/>
  <c r="I188" i="12"/>
  <c r="H188" i="12"/>
  <c r="G188" i="12"/>
  <c r="F188" i="12"/>
  <c r="R187" i="12"/>
  <c r="Q187" i="12"/>
  <c r="P187" i="12"/>
  <c r="O187" i="12"/>
  <c r="I187" i="12"/>
  <c r="H187" i="12"/>
  <c r="G187" i="12"/>
  <c r="F187" i="12"/>
  <c r="R186" i="12"/>
  <c r="Q186" i="12"/>
  <c r="P186" i="12"/>
  <c r="O186" i="12"/>
  <c r="I186" i="12"/>
  <c r="H186" i="12"/>
  <c r="G186" i="12"/>
  <c r="F186" i="12"/>
  <c r="R185" i="12"/>
  <c r="Q185" i="12"/>
  <c r="P185" i="12"/>
  <c r="O185" i="12"/>
  <c r="I185" i="12"/>
  <c r="H185" i="12"/>
  <c r="G185" i="12"/>
  <c r="F185" i="12"/>
  <c r="R184" i="12"/>
  <c r="Q184" i="12"/>
  <c r="P184" i="12"/>
  <c r="O184" i="12"/>
  <c r="I184" i="12"/>
  <c r="H184" i="12"/>
  <c r="G184" i="12"/>
  <c r="F184" i="12"/>
  <c r="R183" i="12"/>
  <c r="Q183" i="12"/>
  <c r="P183" i="12"/>
  <c r="O183" i="12"/>
  <c r="I183" i="12"/>
  <c r="H183" i="12"/>
  <c r="G183" i="12"/>
  <c r="F183" i="12"/>
  <c r="R182" i="12"/>
  <c r="Q182" i="12"/>
  <c r="P182" i="12"/>
  <c r="O182" i="12"/>
  <c r="I182" i="12"/>
  <c r="H182" i="12"/>
  <c r="G182" i="12"/>
  <c r="F182" i="12"/>
  <c r="R181" i="12"/>
  <c r="Q181" i="12"/>
  <c r="P181" i="12"/>
  <c r="O181" i="12"/>
  <c r="I181" i="12"/>
  <c r="H181" i="12"/>
  <c r="G181" i="12"/>
  <c r="F181" i="12"/>
  <c r="R180" i="12"/>
  <c r="Q180" i="12"/>
  <c r="P180" i="12"/>
  <c r="O180" i="12"/>
  <c r="I180" i="12"/>
  <c r="H180" i="12"/>
  <c r="G180" i="12"/>
  <c r="F180" i="12"/>
  <c r="E180" i="12"/>
  <c r="R179" i="12"/>
  <c r="Q179" i="12"/>
  <c r="P179" i="12"/>
  <c r="O179" i="12"/>
  <c r="I179" i="12"/>
  <c r="R178" i="12"/>
  <c r="Q178" i="12"/>
  <c r="P178" i="12"/>
  <c r="O178" i="12"/>
  <c r="I178" i="12"/>
  <c r="H178" i="12"/>
  <c r="G178" i="12"/>
  <c r="F178" i="12"/>
  <c r="E178" i="12"/>
  <c r="R177" i="12"/>
  <c r="Q177" i="12"/>
  <c r="P177" i="12"/>
  <c r="O177" i="12"/>
  <c r="I177" i="12"/>
  <c r="H177" i="12"/>
  <c r="G177" i="12"/>
  <c r="F177" i="12"/>
  <c r="E177" i="12"/>
  <c r="R176" i="12"/>
  <c r="Q176" i="12"/>
  <c r="P176" i="12"/>
  <c r="O176" i="12"/>
  <c r="I176" i="12"/>
  <c r="H176" i="12"/>
  <c r="G176" i="12"/>
  <c r="F176" i="12"/>
  <c r="E176" i="12"/>
  <c r="R175" i="12"/>
  <c r="Q175" i="12"/>
  <c r="P175" i="12"/>
  <c r="O175" i="12"/>
  <c r="I175" i="12"/>
  <c r="H175" i="12"/>
  <c r="G175" i="12"/>
  <c r="F175" i="12"/>
  <c r="E175" i="12"/>
  <c r="R174" i="12"/>
  <c r="Q174" i="12"/>
  <c r="P174" i="12"/>
  <c r="O174" i="12"/>
  <c r="I174" i="12"/>
  <c r="H174" i="12"/>
  <c r="G174" i="12"/>
  <c r="F174" i="12"/>
  <c r="E174" i="12"/>
  <c r="R173" i="12"/>
  <c r="Q173" i="12"/>
  <c r="P173" i="12"/>
  <c r="O173" i="12"/>
  <c r="I173" i="12"/>
  <c r="H173" i="12"/>
  <c r="G173" i="12"/>
  <c r="F173" i="12"/>
  <c r="E173" i="12"/>
  <c r="R172" i="12"/>
  <c r="Q172" i="12"/>
  <c r="P172" i="12"/>
  <c r="O172" i="12"/>
  <c r="I172" i="12"/>
  <c r="H172" i="12"/>
  <c r="G172" i="12"/>
  <c r="F172" i="12"/>
  <c r="E172" i="12"/>
  <c r="R171" i="12"/>
  <c r="Q171" i="12"/>
  <c r="P171" i="12"/>
  <c r="O171" i="12"/>
  <c r="I171" i="12"/>
  <c r="H171" i="12"/>
  <c r="G171" i="12"/>
  <c r="F171" i="12"/>
  <c r="E171" i="12"/>
  <c r="R170" i="12"/>
  <c r="Q170" i="12"/>
  <c r="P170" i="12"/>
  <c r="O170" i="12"/>
  <c r="I170" i="12"/>
  <c r="H170" i="12"/>
  <c r="G170" i="12"/>
  <c r="F170" i="12"/>
  <c r="E170" i="12"/>
  <c r="R169" i="12"/>
  <c r="Q169" i="12"/>
  <c r="P169" i="12"/>
  <c r="O169" i="12"/>
  <c r="I169" i="12"/>
  <c r="H169" i="12"/>
  <c r="G169" i="12"/>
  <c r="F169" i="12"/>
  <c r="E169" i="12"/>
  <c r="R168" i="12"/>
  <c r="Q168" i="12"/>
  <c r="P168" i="12"/>
  <c r="O168" i="12"/>
  <c r="I168" i="12"/>
  <c r="H168" i="12"/>
  <c r="G168" i="12"/>
  <c r="F168" i="12"/>
  <c r="E168" i="12"/>
  <c r="R167" i="12"/>
  <c r="Q167" i="12"/>
  <c r="P167" i="12"/>
  <c r="O167" i="12"/>
  <c r="I167" i="12"/>
  <c r="H167" i="12"/>
  <c r="G167" i="12"/>
  <c r="F167" i="12"/>
  <c r="E167" i="12"/>
  <c r="R166" i="12"/>
  <c r="Q166" i="12"/>
  <c r="P166" i="12"/>
  <c r="O166" i="12"/>
  <c r="I166" i="12"/>
  <c r="H166" i="12"/>
  <c r="G166" i="12"/>
  <c r="F166" i="12"/>
  <c r="E166" i="12"/>
  <c r="R165" i="12"/>
  <c r="Q165" i="12"/>
  <c r="P165" i="12"/>
  <c r="O165" i="12"/>
  <c r="I165" i="12"/>
  <c r="H165" i="12"/>
  <c r="G165" i="12"/>
  <c r="F165" i="12"/>
  <c r="E165" i="12"/>
  <c r="R164" i="12"/>
  <c r="Q164" i="12"/>
  <c r="P164" i="12"/>
  <c r="O164" i="12"/>
  <c r="I164" i="12"/>
  <c r="H164" i="12"/>
  <c r="G164" i="12"/>
  <c r="F164" i="12"/>
  <c r="E164" i="12"/>
  <c r="R163" i="12"/>
  <c r="Q163" i="12"/>
  <c r="P163" i="12"/>
  <c r="O163" i="12"/>
  <c r="I163" i="12"/>
  <c r="H163" i="12"/>
  <c r="G163" i="12"/>
  <c r="F163" i="12"/>
  <c r="E163" i="12"/>
  <c r="R162" i="12"/>
  <c r="Q162" i="12"/>
  <c r="P162" i="12"/>
  <c r="O162" i="12"/>
  <c r="I162" i="12"/>
  <c r="H162" i="12"/>
  <c r="G162" i="12"/>
  <c r="F162" i="12"/>
  <c r="E162" i="12"/>
  <c r="R161" i="12"/>
  <c r="Q161" i="12"/>
  <c r="P161" i="12"/>
  <c r="O161" i="12"/>
  <c r="I161" i="12"/>
  <c r="H161" i="12"/>
  <c r="G161" i="12"/>
  <c r="F161" i="12"/>
  <c r="E161" i="12"/>
  <c r="R160" i="12"/>
  <c r="Q160" i="12"/>
  <c r="P160" i="12"/>
  <c r="O160" i="12"/>
  <c r="I160" i="12"/>
  <c r="H160" i="12"/>
  <c r="G160" i="12"/>
  <c r="F160" i="12"/>
  <c r="E160" i="12"/>
  <c r="R159" i="12"/>
  <c r="Q159" i="12"/>
  <c r="P159" i="12"/>
  <c r="O159" i="12"/>
  <c r="I159" i="12"/>
  <c r="H159" i="12"/>
  <c r="G159" i="12"/>
  <c r="F159" i="12"/>
  <c r="E159" i="12"/>
  <c r="R158" i="12"/>
  <c r="Q158" i="12"/>
  <c r="P158" i="12"/>
  <c r="O158" i="12"/>
  <c r="I158" i="12"/>
  <c r="H158" i="12"/>
  <c r="G158" i="12"/>
  <c r="F158" i="12"/>
  <c r="E158" i="12"/>
  <c r="R157" i="12"/>
  <c r="Q157" i="12"/>
  <c r="P157" i="12"/>
  <c r="O157" i="12"/>
  <c r="I157" i="12"/>
  <c r="H157" i="12"/>
  <c r="G157" i="12"/>
  <c r="F157" i="12"/>
  <c r="E157" i="12"/>
  <c r="R156" i="12"/>
  <c r="Q156" i="12"/>
  <c r="P156" i="12"/>
  <c r="O156" i="12"/>
  <c r="I156" i="12"/>
  <c r="H156" i="12"/>
  <c r="G156" i="12"/>
  <c r="F156" i="12"/>
  <c r="E156" i="12"/>
  <c r="R155" i="12"/>
  <c r="Q155" i="12"/>
  <c r="P155" i="12"/>
  <c r="O155" i="12"/>
  <c r="I155" i="12"/>
  <c r="H155" i="12"/>
  <c r="G155" i="12"/>
  <c r="F155" i="12"/>
  <c r="E155" i="12"/>
  <c r="R154" i="12"/>
  <c r="Q154" i="12"/>
  <c r="P154" i="12"/>
  <c r="O154" i="12"/>
  <c r="I154" i="12"/>
  <c r="H154" i="12"/>
  <c r="G154" i="12"/>
  <c r="F154" i="12"/>
  <c r="E154" i="12"/>
  <c r="R153" i="12"/>
  <c r="Q153" i="12"/>
  <c r="P153" i="12"/>
  <c r="O153" i="12"/>
  <c r="I153" i="12"/>
  <c r="H153" i="12"/>
  <c r="G153" i="12"/>
  <c r="F153" i="12"/>
  <c r="E153" i="12"/>
  <c r="R152" i="12"/>
  <c r="Q152" i="12"/>
  <c r="P152" i="12"/>
  <c r="O152" i="12"/>
  <c r="I152" i="12"/>
  <c r="H152" i="12"/>
  <c r="G152" i="12"/>
  <c r="F152" i="12"/>
  <c r="E152" i="12"/>
  <c r="R151" i="12"/>
  <c r="Q151" i="12"/>
  <c r="P151" i="12"/>
  <c r="O151" i="12"/>
  <c r="I151" i="12"/>
  <c r="H151" i="12"/>
  <c r="G151" i="12"/>
  <c r="F151" i="12"/>
  <c r="E151" i="12"/>
  <c r="R150" i="12"/>
  <c r="Q150" i="12"/>
  <c r="P150" i="12"/>
  <c r="O150" i="12"/>
  <c r="I150" i="12"/>
  <c r="H150" i="12"/>
  <c r="G150" i="12"/>
  <c r="F150" i="12"/>
  <c r="E150" i="12"/>
  <c r="R149" i="12"/>
  <c r="Q149" i="12"/>
  <c r="P149" i="12"/>
  <c r="O149" i="12"/>
  <c r="I149" i="12"/>
  <c r="H149" i="12"/>
  <c r="G149" i="12"/>
  <c r="F149" i="12"/>
  <c r="E149" i="12"/>
  <c r="R148" i="12"/>
  <c r="Q148" i="12"/>
  <c r="P148" i="12"/>
  <c r="O148" i="12"/>
  <c r="I148" i="12"/>
  <c r="H148" i="12"/>
  <c r="G148" i="12"/>
  <c r="F148" i="12"/>
  <c r="E148" i="12"/>
  <c r="R147" i="12"/>
  <c r="Q147" i="12"/>
  <c r="P147" i="12"/>
  <c r="O147" i="12"/>
  <c r="I147" i="12"/>
  <c r="H147" i="12"/>
  <c r="G147" i="12"/>
  <c r="F147" i="12"/>
  <c r="E147" i="12"/>
  <c r="R146" i="12"/>
  <c r="Q146" i="12"/>
  <c r="P146" i="12"/>
  <c r="O146" i="12"/>
  <c r="I146" i="12"/>
  <c r="H146" i="12"/>
  <c r="G146" i="12"/>
  <c r="F146" i="12"/>
  <c r="E146" i="12"/>
  <c r="R145" i="12"/>
  <c r="Q145" i="12"/>
  <c r="P145" i="12"/>
  <c r="O145" i="12"/>
  <c r="I145" i="12"/>
  <c r="H145" i="12"/>
  <c r="G145" i="12"/>
  <c r="F145" i="12"/>
  <c r="E145" i="12"/>
  <c r="R144" i="12"/>
  <c r="Q144" i="12"/>
  <c r="P144" i="12"/>
  <c r="O144" i="12"/>
  <c r="I144" i="12"/>
  <c r="H144" i="12"/>
  <c r="G144" i="12"/>
  <c r="F144" i="12"/>
  <c r="E144" i="12"/>
  <c r="R143" i="12"/>
  <c r="Q143" i="12"/>
  <c r="P143" i="12"/>
  <c r="O143" i="12"/>
  <c r="I143" i="12"/>
  <c r="H143" i="12"/>
  <c r="G143" i="12"/>
  <c r="F143" i="12"/>
  <c r="E143" i="12"/>
  <c r="R142" i="12"/>
  <c r="Q142" i="12"/>
  <c r="P142" i="12"/>
  <c r="O142" i="12"/>
  <c r="I142" i="12"/>
  <c r="H142" i="12"/>
  <c r="G142" i="12"/>
  <c r="F142" i="12"/>
  <c r="E142" i="12"/>
  <c r="R141" i="12"/>
  <c r="Q141" i="12"/>
  <c r="P141" i="12"/>
  <c r="O141" i="12"/>
  <c r="I141" i="12"/>
  <c r="H141" i="12"/>
  <c r="G141" i="12"/>
  <c r="F141" i="12"/>
  <c r="E141" i="12"/>
  <c r="R140" i="12"/>
  <c r="Q140" i="12"/>
  <c r="P140" i="12"/>
  <c r="O140" i="12"/>
  <c r="I140" i="12"/>
  <c r="H140" i="12"/>
  <c r="G140" i="12"/>
  <c r="F140" i="12"/>
  <c r="E140" i="12"/>
  <c r="R139" i="12"/>
  <c r="Q139" i="12"/>
  <c r="P139" i="12"/>
  <c r="O139" i="12"/>
  <c r="I139" i="12"/>
  <c r="H139" i="12"/>
  <c r="G139" i="12"/>
  <c r="F139" i="12"/>
  <c r="E139" i="12"/>
  <c r="R138" i="12"/>
  <c r="Q138" i="12"/>
  <c r="P138" i="12"/>
  <c r="O138" i="12"/>
  <c r="I138" i="12"/>
  <c r="H138" i="12"/>
  <c r="G138" i="12"/>
  <c r="F138" i="12"/>
  <c r="E138" i="12"/>
  <c r="R137" i="12"/>
  <c r="Q137" i="12"/>
  <c r="P137" i="12"/>
  <c r="O137" i="12"/>
  <c r="I137" i="12"/>
  <c r="H137" i="12"/>
  <c r="G137" i="12"/>
  <c r="F137" i="12"/>
  <c r="E137" i="12"/>
  <c r="R136" i="12"/>
  <c r="Q136" i="12"/>
  <c r="P136" i="12"/>
  <c r="O136" i="12"/>
  <c r="I136" i="12"/>
  <c r="H136" i="12"/>
  <c r="G136" i="12"/>
  <c r="F136" i="12"/>
  <c r="E136" i="12"/>
  <c r="R135" i="12"/>
  <c r="Q135" i="12"/>
  <c r="P135" i="12"/>
  <c r="O135" i="12"/>
  <c r="I135" i="12"/>
  <c r="H135" i="12"/>
  <c r="G135" i="12"/>
  <c r="F135" i="12"/>
  <c r="E135" i="12"/>
  <c r="R134" i="12"/>
  <c r="Q134" i="12"/>
  <c r="P134" i="12"/>
  <c r="O134" i="12"/>
  <c r="I134" i="12"/>
  <c r="H134" i="12"/>
  <c r="G134" i="12"/>
  <c r="F134" i="12"/>
  <c r="E134" i="12"/>
  <c r="R133" i="12"/>
  <c r="Q133" i="12"/>
  <c r="P133" i="12"/>
  <c r="O133" i="12"/>
  <c r="R132" i="12"/>
  <c r="Q132" i="12"/>
  <c r="P132" i="12"/>
  <c r="O132" i="12"/>
  <c r="R131" i="12"/>
  <c r="Q131" i="12"/>
  <c r="P131" i="12"/>
  <c r="O131" i="12"/>
  <c r="R130" i="12"/>
  <c r="Q130" i="12"/>
  <c r="P130" i="12"/>
  <c r="O130" i="12"/>
  <c r="R129" i="12"/>
  <c r="Q129" i="12"/>
  <c r="P129" i="12"/>
  <c r="O129" i="12"/>
  <c r="I129" i="12"/>
  <c r="H129" i="12"/>
  <c r="G129" i="12"/>
  <c r="F129" i="12"/>
  <c r="E129" i="12"/>
  <c r="R128" i="12"/>
  <c r="Q128" i="12"/>
  <c r="P128" i="12"/>
  <c r="O128" i="12"/>
  <c r="I128" i="12"/>
  <c r="H128" i="12"/>
  <c r="G128" i="12"/>
  <c r="F128" i="12"/>
  <c r="E128" i="12"/>
  <c r="R127" i="12"/>
  <c r="Q127" i="12"/>
  <c r="P127" i="12"/>
  <c r="O127" i="12"/>
  <c r="I127" i="12"/>
  <c r="H127" i="12"/>
  <c r="G127" i="12"/>
  <c r="F127" i="12"/>
  <c r="E127" i="12"/>
  <c r="R126" i="12"/>
  <c r="Q126" i="12"/>
  <c r="P126" i="12"/>
  <c r="O126" i="12"/>
  <c r="I126" i="12"/>
  <c r="H126" i="12"/>
  <c r="G126" i="12"/>
  <c r="F126" i="12"/>
  <c r="E126" i="12"/>
  <c r="R125" i="12"/>
  <c r="Q125" i="12"/>
  <c r="P125" i="12"/>
  <c r="O125" i="12"/>
  <c r="I125" i="12"/>
  <c r="H125" i="12"/>
  <c r="G125" i="12"/>
  <c r="F125" i="12"/>
  <c r="E125" i="12"/>
  <c r="R124" i="12"/>
  <c r="Q124" i="12"/>
  <c r="P124" i="12"/>
  <c r="O124" i="12"/>
  <c r="I124" i="12"/>
  <c r="H124" i="12"/>
  <c r="G124" i="12"/>
  <c r="F124" i="12"/>
  <c r="E124" i="12"/>
  <c r="R123" i="12"/>
  <c r="Q123" i="12"/>
  <c r="P123" i="12"/>
  <c r="O123" i="12"/>
  <c r="I123" i="12"/>
  <c r="H123" i="12"/>
  <c r="G123" i="12"/>
  <c r="F123" i="12"/>
  <c r="E123" i="12"/>
  <c r="R122" i="12"/>
  <c r="Q122" i="12"/>
  <c r="P122" i="12"/>
  <c r="O122" i="12"/>
  <c r="I122" i="12"/>
  <c r="H122" i="12"/>
  <c r="G122" i="12"/>
  <c r="F122" i="12"/>
  <c r="E122" i="12"/>
  <c r="R121" i="12"/>
  <c r="Q121" i="12"/>
  <c r="P121" i="12"/>
  <c r="O121" i="12"/>
  <c r="I121" i="12"/>
  <c r="H121" i="12"/>
  <c r="G121" i="12"/>
  <c r="F121" i="12"/>
  <c r="E121" i="12"/>
  <c r="R120" i="12"/>
  <c r="Q120" i="12"/>
  <c r="P120" i="12"/>
  <c r="O120" i="12"/>
  <c r="I120" i="12"/>
  <c r="H120" i="12"/>
  <c r="G120" i="12"/>
  <c r="F120" i="12"/>
  <c r="E120" i="12"/>
  <c r="R119" i="12"/>
  <c r="Q119" i="12"/>
  <c r="P119" i="12"/>
  <c r="O119" i="12"/>
  <c r="I119" i="12"/>
  <c r="H119" i="12"/>
  <c r="G119" i="12"/>
  <c r="F119" i="12"/>
  <c r="E119" i="12"/>
  <c r="R118" i="12"/>
  <c r="Q118" i="12"/>
  <c r="P118" i="12"/>
  <c r="O118" i="12"/>
  <c r="I118" i="12"/>
  <c r="H118" i="12"/>
  <c r="G118" i="12"/>
  <c r="F118" i="12"/>
  <c r="E118" i="12"/>
  <c r="R117" i="12"/>
  <c r="Q117" i="12"/>
  <c r="P117" i="12"/>
  <c r="O117" i="12"/>
  <c r="I117" i="12"/>
  <c r="H117" i="12"/>
  <c r="G117" i="12"/>
  <c r="F117" i="12"/>
  <c r="E117" i="12"/>
  <c r="R116" i="12"/>
  <c r="Q116" i="12"/>
  <c r="P116" i="12"/>
  <c r="O116" i="12"/>
  <c r="I116" i="12"/>
  <c r="H116" i="12"/>
  <c r="G116" i="12"/>
  <c r="F116" i="12"/>
  <c r="E116" i="12"/>
  <c r="R115" i="12"/>
  <c r="Q115" i="12"/>
  <c r="P115" i="12"/>
  <c r="O115" i="12"/>
  <c r="I115" i="12"/>
  <c r="H115" i="12"/>
  <c r="G115" i="12"/>
  <c r="F115" i="12"/>
  <c r="E115" i="12"/>
  <c r="R114" i="12"/>
  <c r="Q114" i="12"/>
  <c r="P114" i="12"/>
  <c r="O114" i="12"/>
  <c r="I114" i="12"/>
  <c r="H114" i="12"/>
  <c r="G114" i="12"/>
  <c r="F114" i="12"/>
  <c r="E114" i="12"/>
  <c r="R113" i="12"/>
  <c r="Q113" i="12"/>
  <c r="P113" i="12"/>
  <c r="O113" i="12"/>
  <c r="I113" i="12"/>
  <c r="H113" i="12"/>
  <c r="G113" i="12"/>
  <c r="F113" i="12"/>
  <c r="E113" i="12"/>
  <c r="R112" i="12"/>
  <c r="Q112" i="12"/>
  <c r="P112" i="12"/>
  <c r="O112" i="12"/>
  <c r="I112" i="12"/>
  <c r="H112" i="12"/>
  <c r="G112" i="12"/>
  <c r="F112" i="12"/>
  <c r="E112" i="12"/>
  <c r="R111" i="12"/>
  <c r="Q111" i="12"/>
  <c r="P111" i="12"/>
  <c r="O111" i="12"/>
  <c r="I111" i="12"/>
  <c r="H111" i="12"/>
  <c r="G111" i="12"/>
  <c r="F111" i="12"/>
  <c r="E111" i="12"/>
  <c r="R110" i="12"/>
  <c r="Q110" i="12"/>
  <c r="P110" i="12"/>
  <c r="O110" i="12"/>
  <c r="I110" i="12"/>
  <c r="H110" i="12"/>
  <c r="G110" i="12"/>
  <c r="F110" i="12"/>
  <c r="E110" i="12"/>
  <c r="R109" i="12"/>
  <c r="Q109" i="12"/>
  <c r="P109" i="12"/>
  <c r="O109" i="12"/>
  <c r="I109" i="12"/>
  <c r="H109" i="12"/>
  <c r="G109" i="12"/>
  <c r="F109" i="12"/>
  <c r="E109" i="12"/>
  <c r="R108" i="12"/>
  <c r="Q108" i="12"/>
  <c r="P108" i="12"/>
  <c r="O108" i="12"/>
  <c r="I108" i="12"/>
  <c r="H108" i="12"/>
  <c r="G108" i="12"/>
  <c r="F108" i="12"/>
  <c r="E108" i="12"/>
  <c r="R107" i="12"/>
  <c r="Q107" i="12"/>
  <c r="P107" i="12"/>
  <c r="O107" i="12"/>
  <c r="I107" i="12"/>
  <c r="H107" i="12"/>
  <c r="G107" i="12"/>
  <c r="F107" i="12"/>
  <c r="E107" i="12"/>
  <c r="R106" i="12"/>
  <c r="Q106" i="12"/>
  <c r="P106" i="12"/>
  <c r="O106" i="12"/>
  <c r="I106" i="12"/>
  <c r="H106" i="12"/>
  <c r="G106" i="12"/>
  <c r="F106" i="12"/>
  <c r="E106" i="12"/>
  <c r="R105" i="12"/>
  <c r="Q105" i="12"/>
  <c r="P105" i="12"/>
  <c r="O105" i="12"/>
  <c r="I105" i="12"/>
  <c r="H105" i="12"/>
  <c r="G105" i="12"/>
  <c r="F105" i="12"/>
  <c r="E105" i="12"/>
  <c r="R104" i="12"/>
  <c r="Q104" i="12"/>
  <c r="P104" i="12"/>
  <c r="O104" i="12"/>
  <c r="I104" i="12"/>
  <c r="H104" i="12"/>
  <c r="G104" i="12"/>
  <c r="F104" i="12"/>
  <c r="E104" i="12"/>
  <c r="R103" i="12"/>
  <c r="Q103" i="12"/>
  <c r="P103" i="12"/>
  <c r="O103" i="12"/>
  <c r="I103" i="12"/>
  <c r="H103" i="12"/>
  <c r="G103" i="12"/>
  <c r="F103" i="12"/>
  <c r="E103" i="12"/>
  <c r="R102" i="12"/>
  <c r="Q102" i="12"/>
  <c r="P102" i="12"/>
  <c r="O102" i="12"/>
  <c r="I102" i="12"/>
  <c r="H102" i="12"/>
  <c r="G102" i="12"/>
  <c r="F102" i="12"/>
  <c r="E102" i="12"/>
  <c r="R101" i="12"/>
  <c r="Q101" i="12"/>
  <c r="P101" i="12"/>
  <c r="O101" i="12"/>
  <c r="I101" i="12"/>
  <c r="H101" i="12"/>
  <c r="G101" i="12"/>
  <c r="F101" i="12"/>
  <c r="E101" i="12"/>
  <c r="R100" i="12"/>
  <c r="Q100" i="12"/>
  <c r="P100" i="12"/>
  <c r="O100" i="12"/>
  <c r="I100" i="12"/>
  <c r="H100" i="12"/>
  <c r="G100" i="12"/>
  <c r="F100" i="12"/>
  <c r="E100" i="12"/>
  <c r="R99" i="12"/>
  <c r="Q99" i="12"/>
  <c r="P99" i="12"/>
  <c r="O99" i="12"/>
  <c r="I99" i="12"/>
  <c r="H99" i="12"/>
  <c r="G99" i="12"/>
  <c r="F99" i="12"/>
  <c r="E99" i="12"/>
  <c r="R98" i="12"/>
  <c r="Q98" i="12"/>
  <c r="P98" i="12"/>
  <c r="O98" i="12"/>
  <c r="I98" i="12"/>
  <c r="H98" i="12"/>
  <c r="G98" i="12"/>
  <c r="F98" i="12"/>
  <c r="E98" i="12"/>
  <c r="R97" i="12"/>
  <c r="Q97" i="12"/>
  <c r="P97" i="12"/>
  <c r="O97" i="12"/>
  <c r="I97" i="12"/>
  <c r="H97" i="12"/>
  <c r="G97" i="12"/>
  <c r="F97" i="12"/>
  <c r="E97" i="12"/>
  <c r="R96" i="12"/>
  <c r="Q96" i="12"/>
  <c r="P96" i="12"/>
  <c r="O96" i="12"/>
  <c r="I96" i="12"/>
  <c r="H96" i="12"/>
  <c r="G96" i="12"/>
  <c r="F96" i="12"/>
  <c r="E96" i="12"/>
  <c r="R95" i="12"/>
  <c r="Q95" i="12"/>
  <c r="P95" i="12"/>
  <c r="O95" i="12"/>
  <c r="I95" i="12"/>
  <c r="H95" i="12"/>
  <c r="G95" i="12"/>
  <c r="F95" i="12"/>
  <c r="E95" i="12"/>
  <c r="R94" i="12"/>
  <c r="Q94" i="12"/>
  <c r="P94" i="12"/>
  <c r="O94" i="12"/>
  <c r="I94" i="12"/>
  <c r="H94" i="12"/>
  <c r="G94" i="12"/>
  <c r="F94" i="12"/>
  <c r="E94" i="12"/>
  <c r="R93" i="12"/>
  <c r="Q93" i="12"/>
  <c r="P93" i="12"/>
  <c r="O93" i="12"/>
  <c r="I93" i="12"/>
  <c r="H93" i="12"/>
  <c r="G93" i="12"/>
  <c r="F93" i="12"/>
  <c r="E93" i="12"/>
  <c r="R92" i="12"/>
  <c r="Q92" i="12"/>
  <c r="P92" i="12"/>
  <c r="O92" i="12"/>
  <c r="I92" i="12"/>
  <c r="H92" i="12"/>
  <c r="G92" i="12"/>
  <c r="F92" i="12"/>
  <c r="E92" i="12"/>
  <c r="R91" i="12"/>
  <c r="Q91" i="12"/>
  <c r="P91" i="12"/>
  <c r="O91" i="12"/>
  <c r="I91" i="12"/>
  <c r="H91" i="12"/>
  <c r="G91" i="12"/>
  <c r="F91" i="12"/>
  <c r="E91" i="12"/>
  <c r="R90" i="12"/>
  <c r="Q90" i="12"/>
  <c r="P90" i="12"/>
  <c r="O90" i="12"/>
  <c r="I90" i="12"/>
  <c r="H90" i="12"/>
  <c r="G90" i="12"/>
  <c r="F90" i="12"/>
  <c r="E90" i="12"/>
  <c r="R89" i="12"/>
  <c r="Q89" i="12"/>
  <c r="P89" i="12"/>
  <c r="O89" i="12"/>
  <c r="I89" i="12"/>
  <c r="H89" i="12"/>
  <c r="G89" i="12"/>
  <c r="F89" i="12"/>
  <c r="E89" i="12"/>
  <c r="R88" i="12"/>
  <c r="Q88" i="12"/>
  <c r="P88" i="12"/>
  <c r="O88" i="12"/>
  <c r="I88" i="12"/>
  <c r="H88" i="12"/>
  <c r="G88" i="12"/>
  <c r="F88" i="12"/>
  <c r="E88" i="12"/>
  <c r="R87" i="12"/>
  <c r="Q87" i="12"/>
  <c r="P87" i="12"/>
  <c r="O87" i="12"/>
  <c r="I87" i="12"/>
  <c r="H87" i="12"/>
  <c r="G87" i="12"/>
  <c r="F87" i="12"/>
  <c r="E87" i="12"/>
  <c r="R86" i="12"/>
  <c r="Q86" i="12"/>
  <c r="P86" i="12"/>
  <c r="O86" i="12"/>
  <c r="I86" i="12"/>
  <c r="H86" i="12"/>
  <c r="G86" i="12"/>
  <c r="F86" i="12"/>
  <c r="E86" i="12"/>
  <c r="R85" i="12"/>
  <c r="Q85" i="12"/>
  <c r="P85" i="12"/>
  <c r="O85" i="12"/>
  <c r="I85" i="12"/>
  <c r="H85" i="12"/>
  <c r="G85" i="12"/>
  <c r="F85" i="12"/>
  <c r="E85" i="12"/>
  <c r="R84" i="12"/>
  <c r="Q84" i="12"/>
  <c r="P84" i="12"/>
  <c r="O84" i="12"/>
  <c r="I84" i="12"/>
  <c r="H84" i="12"/>
  <c r="G84" i="12"/>
  <c r="F84" i="12"/>
  <c r="E84" i="12"/>
  <c r="R83" i="12"/>
  <c r="Q83" i="12"/>
  <c r="P83" i="12"/>
  <c r="O83" i="12"/>
  <c r="I83" i="12"/>
  <c r="H83" i="12"/>
  <c r="G83" i="12"/>
  <c r="F83" i="12"/>
  <c r="E83" i="12"/>
  <c r="R82" i="12"/>
  <c r="Q82" i="12"/>
  <c r="P82" i="12"/>
  <c r="O82" i="12"/>
  <c r="I82" i="12"/>
  <c r="H82" i="12"/>
  <c r="G82" i="12"/>
  <c r="F82" i="12"/>
  <c r="E82" i="12"/>
  <c r="R81" i="12"/>
  <c r="Q81" i="12"/>
  <c r="P81" i="12"/>
  <c r="O81" i="12"/>
  <c r="I81" i="12"/>
  <c r="H81" i="12"/>
  <c r="G81" i="12"/>
  <c r="F81" i="12"/>
  <c r="E81" i="12"/>
  <c r="R80" i="12"/>
  <c r="Q80" i="12"/>
  <c r="P80" i="12"/>
  <c r="O80" i="12"/>
  <c r="I80" i="12"/>
  <c r="H80" i="12"/>
  <c r="G80" i="12"/>
  <c r="F80" i="12"/>
  <c r="E80" i="12"/>
  <c r="R79" i="12"/>
  <c r="Q79" i="12"/>
  <c r="P79" i="12"/>
  <c r="O79" i="12"/>
  <c r="I79" i="12"/>
  <c r="H79" i="12"/>
  <c r="G79" i="12"/>
  <c r="F79" i="12"/>
  <c r="E79" i="12"/>
  <c r="R78" i="12"/>
  <c r="Q78" i="12"/>
  <c r="P78" i="12"/>
  <c r="O78" i="12"/>
  <c r="I78" i="12"/>
  <c r="H78" i="12"/>
  <c r="G78" i="12"/>
  <c r="F78" i="12"/>
  <c r="E78" i="12"/>
  <c r="R77" i="12"/>
  <c r="Q77" i="12"/>
  <c r="P77" i="12"/>
  <c r="O77" i="12"/>
  <c r="I77" i="12"/>
  <c r="H77" i="12"/>
  <c r="G77" i="12"/>
  <c r="F77" i="12"/>
  <c r="E77" i="12"/>
  <c r="R76" i="12"/>
  <c r="Q76" i="12"/>
  <c r="P76" i="12"/>
  <c r="O76" i="12"/>
  <c r="I76" i="12"/>
  <c r="H76" i="12"/>
  <c r="G76" i="12"/>
  <c r="F76" i="12"/>
  <c r="E76" i="12"/>
  <c r="R75" i="12"/>
  <c r="Q75" i="12"/>
  <c r="P75" i="12"/>
  <c r="O75" i="12"/>
  <c r="I75" i="12"/>
  <c r="H75" i="12"/>
  <c r="G75" i="12"/>
  <c r="F75" i="12"/>
  <c r="E75" i="12"/>
  <c r="R74" i="12"/>
  <c r="Q74" i="12"/>
  <c r="P74" i="12"/>
  <c r="O74" i="12"/>
  <c r="I74" i="12"/>
  <c r="H74" i="12"/>
  <c r="G74" i="12"/>
  <c r="F74" i="12"/>
  <c r="E74" i="12"/>
  <c r="R73" i="12"/>
  <c r="Q73" i="12"/>
  <c r="P73" i="12"/>
  <c r="O73" i="12"/>
  <c r="I73" i="12"/>
  <c r="H73" i="12"/>
  <c r="G73" i="12"/>
  <c r="F73" i="12"/>
  <c r="E73" i="12"/>
  <c r="R72" i="12"/>
  <c r="Q72" i="12"/>
  <c r="P72" i="12"/>
  <c r="O72" i="12"/>
  <c r="I72" i="12"/>
  <c r="H72" i="12"/>
  <c r="G72" i="12"/>
  <c r="F72" i="12"/>
  <c r="E72" i="12"/>
  <c r="R71" i="12"/>
  <c r="Q71" i="12"/>
  <c r="P71" i="12"/>
  <c r="O71" i="12"/>
  <c r="I71" i="12"/>
  <c r="H71" i="12"/>
  <c r="G71" i="12"/>
  <c r="F71" i="12"/>
  <c r="E71" i="12"/>
  <c r="R70" i="12"/>
  <c r="Q70" i="12"/>
  <c r="P70" i="12"/>
  <c r="O70" i="12"/>
  <c r="I70" i="12"/>
  <c r="H70" i="12"/>
  <c r="G70" i="12"/>
  <c r="F70" i="12"/>
  <c r="E70" i="12"/>
  <c r="R69" i="12"/>
  <c r="Q69" i="12"/>
  <c r="P69" i="12"/>
  <c r="O69" i="12"/>
  <c r="I69" i="12"/>
  <c r="H69" i="12"/>
  <c r="G69" i="12"/>
  <c r="F69" i="12"/>
  <c r="E69" i="12"/>
  <c r="R68" i="12"/>
  <c r="Q68" i="12"/>
  <c r="P68" i="12"/>
  <c r="O68" i="12"/>
  <c r="I68" i="12"/>
  <c r="H68" i="12"/>
  <c r="G68" i="12"/>
  <c r="F68" i="12"/>
  <c r="E68" i="12"/>
  <c r="R67" i="12"/>
  <c r="Q67" i="12"/>
  <c r="P67" i="12"/>
  <c r="O67" i="12"/>
  <c r="I67" i="12"/>
  <c r="H67" i="12"/>
  <c r="G67" i="12"/>
  <c r="F67" i="12"/>
  <c r="E67" i="12"/>
  <c r="R66" i="12"/>
  <c r="Q66" i="12"/>
  <c r="P66" i="12"/>
  <c r="O66" i="12"/>
  <c r="I66" i="12"/>
  <c r="H66" i="12"/>
  <c r="G66" i="12"/>
  <c r="F66" i="12"/>
  <c r="E66" i="12"/>
  <c r="R65" i="12"/>
  <c r="Q65" i="12"/>
  <c r="P65" i="12"/>
  <c r="O65" i="12"/>
  <c r="I65" i="12"/>
  <c r="H65" i="12"/>
  <c r="G65" i="12"/>
  <c r="F65" i="12"/>
  <c r="E65" i="12"/>
  <c r="R64" i="12"/>
  <c r="Q64" i="12"/>
  <c r="P64" i="12"/>
  <c r="O64" i="12"/>
  <c r="I64" i="12"/>
  <c r="H64" i="12"/>
  <c r="G64" i="12"/>
  <c r="F64" i="12"/>
  <c r="E64" i="12"/>
  <c r="R63" i="12"/>
  <c r="Q63" i="12"/>
  <c r="P63" i="12"/>
  <c r="O63" i="12"/>
  <c r="I63" i="12"/>
  <c r="H63" i="12"/>
  <c r="G63" i="12"/>
  <c r="F63" i="12"/>
  <c r="E63" i="12"/>
  <c r="R62" i="12"/>
  <c r="Q62" i="12"/>
  <c r="P62" i="12"/>
  <c r="O62" i="12"/>
  <c r="I62" i="12"/>
  <c r="H62" i="12"/>
  <c r="G62" i="12"/>
  <c r="F62" i="12"/>
  <c r="E62" i="12"/>
  <c r="R61" i="12"/>
  <c r="Q61" i="12"/>
  <c r="P61" i="12"/>
  <c r="O61" i="12"/>
  <c r="I61" i="12"/>
  <c r="H61" i="12"/>
  <c r="G61" i="12"/>
  <c r="F61" i="12"/>
  <c r="E61" i="12"/>
  <c r="R60" i="12"/>
  <c r="Q60" i="12"/>
  <c r="P60" i="12"/>
  <c r="O60" i="12"/>
  <c r="I60" i="12"/>
  <c r="H60" i="12"/>
  <c r="G60" i="12"/>
  <c r="F60" i="12"/>
  <c r="E60" i="12"/>
  <c r="R59" i="12"/>
  <c r="Q59" i="12"/>
  <c r="P59" i="12"/>
  <c r="O59" i="12"/>
  <c r="I59" i="12"/>
  <c r="H59" i="12"/>
  <c r="G59" i="12"/>
  <c r="F59" i="12"/>
  <c r="E59" i="12"/>
  <c r="R58" i="12"/>
  <c r="Q58" i="12"/>
  <c r="P58" i="12"/>
  <c r="O58" i="12"/>
  <c r="I58" i="12"/>
  <c r="H58" i="12"/>
  <c r="G58" i="12"/>
  <c r="F58" i="12"/>
  <c r="E58" i="12"/>
  <c r="R57" i="12"/>
  <c r="Q57" i="12"/>
  <c r="P57" i="12"/>
  <c r="O57" i="12"/>
  <c r="I57" i="12"/>
  <c r="H57" i="12"/>
  <c r="G57" i="12"/>
  <c r="F57" i="12"/>
  <c r="E57" i="12"/>
  <c r="R56" i="12"/>
  <c r="Q56" i="12"/>
  <c r="P56" i="12"/>
  <c r="O56" i="12"/>
  <c r="I56" i="12"/>
  <c r="H56" i="12"/>
  <c r="G56" i="12"/>
  <c r="F56" i="12"/>
  <c r="E56" i="12"/>
  <c r="R55" i="12"/>
  <c r="Q55" i="12"/>
  <c r="P55" i="12"/>
  <c r="O55" i="12"/>
  <c r="I55" i="12"/>
  <c r="H55" i="12"/>
  <c r="G55" i="12"/>
  <c r="F55" i="12"/>
  <c r="E55" i="12"/>
  <c r="R54" i="12"/>
  <c r="Q54" i="12"/>
  <c r="P54" i="12"/>
  <c r="O54" i="12"/>
  <c r="I54" i="12"/>
  <c r="H54" i="12"/>
  <c r="G54" i="12"/>
  <c r="F54" i="12"/>
  <c r="E54" i="12"/>
  <c r="R53" i="12"/>
  <c r="Q53" i="12"/>
  <c r="P53" i="12"/>
  <c r="O53" i="12"/>
  <c r="I53" i="12"/>
  <c r="H53" i="12"/>
  <c r="G53" i="12"/>
  <c r="F53" i="12"/>
  <c r="E53" i="12"/>
  <c r="R52" i="12"/>
  <c r="Q52" i="12"/>
  <c r="P52" i="12"/>
  <c r="O52" i="12"/>
  <c r="I52" i="12"/>
  <c r="H52" i="12"/>
  <c r="G52" i="12"/>
  <c r="F52" i="12"/>
  <c r="E52" i="12"/>
  <c r="R51" i="12"/>
  <c r="Q51" i="12"/>
  <c r="P51" i="12"/>
  <c r="O51" i="12"/>
  <c r="I51" i="12"/>
  <c r="H51" i="12"/>
  <c r="G51" i="12"/>
  <c r="F51" i="12"/>
  <c r="E51" i="12"/>
  <c r="R50" i="12"/>
  <c r="Q50" i="12"/>
  <c r="P50" i="12"/>
  <c r="O50" i="12"/>
  <c r="I50" i="12"/>
  <c r="H50" i="12"/>
  <c r="G50" i="12"/>
  <c r="F50" i="12"/>
  <c r="E50" i="12"/>
  <c r="R49" i="12"/>
  <c r="Q49" i="12"/>
  <c r="P49" i="12"/>
  <c r="O49" i="12"/>
  <c r="I49" i="12"/>
  <c r="H49" i="12"/>
  <c r="G49" i="12"/>
  <c r="F49" i="12"/>
  <c r="E49" i="12"/>
  <c r="R48" i="12"/>
  <c r="Q48" i="12"/>
  <c r="P48" i="12"/>
  <c r="O48" i="12"/>
  <c r="I48" i="12"/>
  <c r="H48" i="12"/>
  <c r="G48" i="12"/>
  <c r="F48" i="12"/>
  <c r="E48" i="12"/>
  <c r="R47" i="12"/>
  <c r="Q47" i="12"/>
  <c r="P47" i="12"/>
  <c r="O47" i="12"/>
  <c r="I47" i="12"/>
  <c r="H47" i="12"/>
  <c r="G47" i="12"/>
  <c r="F47" i="12"/>
  <c r="E47" i="12"/>
  <c r="R46" i="12"/>
  <c r="Q46" i="12"/>
  <c r="P46" i="12"/>
  <c r="O46" i="12"/>
  <c r="I46" i="12"/>
  <c r="H46" i="12"/>
  <c r="G46" i="12"/>
  <c r="F46" i="12"/>
  <c r="E46" i="12"/>
  <c r="R45" i="12"/>
  <c r="Q45" i="12"/>
  <c r="P45" i="12"/>
  <c r="O45" i="12"/>
  <c r="I45" i="12"/>
  <c r="H45" i="12"/>
  <c r="G45" i="12"/>
  <c r="F45" i="12"/>
  <c r="E45" i="12"/>
  <c r="R44" i="12"/>
  <c r="Q44" i="12"/>
  <c r="P44" i="12"/>
  <c r="O44" i="12"/>
  <c r="I44" i="12"/>
  <c r="H44" i="12"/>
  <c r="G44" i="12"/>
  <c r="F44" i="12"/>
  <c r="E44" i="12"/>
  <c r="R43" i="12"/>
  <c r="Q43" i="12"/>
  <c r="P43" i="12"/>
  <c r="O43" i="12"/>
  <c r="I43" i="12"/>
  <c r="H43" i="12"/>
  <c r="G43" i="12"/>
  <c r="F43" i="12"/>
  <c r="E43" i="12"/>
  <c r="R42" i="12"/>
  <c r="Q42" i="12"/>
  <c r="P42" i="12"/>
  <c r="O42" i="12"/>
  <c r="I42" i="12"/>
  <c r="H42" i="12"/>
  <c r="G42" i="12"/>
  <c r="F42" i="12"/>
  <c r="E42" i="12"/>
  <c r="R41" i="12"/>
  <c r="Q41" i="12"/>
  <c r="P41" i="12"/>
  <c r="O41" i="12"/>
  <c r="I41" i="12"/>
  <c r="H41" i="12"/>
  <c r="G41" i="12"/>
  <c r="F41" i="12"/>
  <c r="E41" i="12"/>
  <c r="R40" i="12"/>
  <c r="Q40" i="12"/>
  <c r="P40" i="12"/>
  <c r="O40" i="12"/>
  <c r="I40" i="12"/>
  <c r="H40" i="12"/>
  <c r="G40" i="12"/>
  <c r="F40" i="12"/>
  <c r="E40" i="12"/>
  <c r="R39" i="12"/>
  <c r="Q39" i="12"/>
  <c r="P39" i="12"/>
  <c r="O39" i="12"/>
  <c r="I39" i="12"/>
  <c r="H39" i="12"/>
  <c r="G39" i="12"/>
  <c r="F39" i="12"/>
  <c r="E39" i="12"/>
  <c r="R38" i="12"/>
  <c r="Q38" i="12"/>
  <c r="P38" i="12"/>
  <c r="O38" i="12"/>
  <c r="I38" i="12"/>
  <c r="H38" i="12"/>
  <c r="G38" i="12"/>
  <c r="F38" i="12"/>
  <c r="E38" i="12"/>
  <c r="R37" i="12"/>
  <c r="Q37" i="12"/>
  <c r="P37" i="12"/>
  <c r="O37" i="12"/>
  <c r="I37" i="12"/>
  <c r="H37" i="12"/>
  <c r="G37" i="12"/>
  <c r="F37" i="12"/>
  <c r="E37" i="12"/>
  <c r="R36" i="12"/>
  <c r="Q36" i="12"/>
  <c r="P36" i="12"/>
  <c r="O36" i="12"/>
  <c r="I36" i="12"/>
  <c r="H36" i="12"/>
  <c r="G36" i="12"/>
  <c r="F36" i="12"/>
  <c r="E36" i="12"/>
  <c r="R35" i="12"/>
  <c r="Q35" i="12"/>
  <c r="P35" i="12"/>
  <c r="O35" i="12"/>
  <c r="I35" i="12"/>
  <c r="H35" i="12"/>
  <c r="G35" i="12"/>
  <c r="F35" i="12"/>
  <c r="E35" i="12"/>
  <c r="R34" i="12"/>
  <c r="Q34" i="12"/>
  <c r="P34" i="12"/>
  <c r="O34" i="12"/>
  <c r="I34" i="12"/>
  <c r="H34" i="12"/>
  <c r="G34" i="12"/>
  <c r="F34" i="12"/>
  <c r="E34" i="12"/>
  <c r="R33" i="12"/>
  <c r="Q33" i="12"/>
  <c r="P33" i="12"/>
  <c r="O33" i="12"/>
  <c r="I33" i="12"/>
  <c r="H33" i="12"/>
  <c r="G33" i="12"/>
  <c r="F33" i="12"/>
  <c r="E33" i="12"/>
  <c r="R32" i="12"/>
  <c r="Q32" i="12"/>
  <c r="P32" i="12"/>
  <c r="O32" i="12"/>
  <c r="I32" i="12"/>
  <c r="H32" i="12"/>
  <c r="G32" i="12"/>
  <c r="F32" i="12"/>
  <c r="E32" i="12"/>
  <c r="R31" i="12"/>
  <c r="Q31" i="12"/>
  <c r="P31" i="12"/>
  <c r="O31" i="12"/>
  <c r="I31" i="12"/>
  <c r="H31" i="12"/>
  <c r="G31" i="12"/>
  <c r="F31" i="12"/>
  <c r="E31" i="12"/>
  <c r="R30" i="12"/>
  <c r="Q30" i="12"/>
  <c r="P30" i="12"/>
  <c r="O30" i="12"/>
  <c r="I30" i="12"/>
  <c r="H30" i="12"/>
  <c r="G30" i="12"/>
  <c r="F30" i="12"/>
  <c r="E30" i="12"/>
  <c r="R29" i="12"/>
  <c r="Q29" i="12"/>
  <c r="P29" i="12"/>
  <c r="O29" i="12"/>
  <c r="I29" i="12"/>
  <c r="H29" i="12"/>
  <c r="G29" i="12"/>
  <c r="F29" i="12"/>
  <c r="E29" i="12"/>
  <c r="R28" i="12"/>
  <c r="Q28" i="12"/>
  <c r="P28" i="12"/>
  <c r="O28" i="12"/>
  <c r="I28" i="12"/>
  <c r="H28" i="12"/>
  <c r="G28" i="12"/>
  <c r="F28" i="12"/>
  <c r="E28" i="12"/>
  <c r="R27" i="12"/>
  <c r="Q27" i="12"/>
  <c r="P27" i="12"/>
  <c r="O27" i="12"/>
  <c r="I27" i="12"/>
  <c r="H27" i="12"/>
  <c r="G27" i="12"/>
  <c r="F27" i="12"/>
  <c r="E27" i="12"/>
  <c r="R26" i="12"/>
  <c r="Q26" i="12"/>
  <c r="P26" i="12"/>
  <c r="O26" i="12"/>
  <c r="I26" i="12"/>
  <c r="H26" i="12"/>
  <c r="G26" i="12"/>
  <c r="F26" i="12"/>
  <c r="E26" i="12"/>
  <c r="R25" i="12"/>
  <c r="Q25" i="12"/>
  <c r="P25" i="12"/>
  <c r="O25" i="12"/>
  <c r="I25" i="12"/>
  <c r="H25" i="12"/>
  <c r="G25" i="12"/>
  <c r="F25" i="12"/>
  <c r="E25" i="12"/>
  <c r="R24" i="12"/>
  <c r="Q24" i="12"/>
  <c r="P24" i="12"/>
  <c r="O24" i="12"/>
  <c r="I24" i="12"/>
  <c r="H24" i="12"/>
  <c r="G24" i="12"/>
  <c r="F24" i="12"/>
  <c r="E24" i="12"/>
  <c r="R23" i="12"/>
  <c r="Q23" i="12"/>
  <c r="P23" i="12"/>
  <c r="O23" i="12"/>
  <c r="I23" i="12"/>
  <c r="H23" i="12"/>
  <c r="G23" i="12"/>
  <c r="F23" i="12"/>
  <c r="E23" i="12"/>
  <c r="R22" i="12"/>
  <c r="Q22" i="12"/>
  <c r="P22" i="12"/>
  <c r="O22" i="12"/>
  <c r="I22" i="12"/>
  <c r="H22" i="12"/>
  <c r="G22" i="12"/>
  <c r="F22" i="12"/>
  <c r="E22" i="12"/>
  <c r="R21" i="12"/>
  <c r="Q21" i="12"/>
  <c r="P21" i="12"/>
  <c r="O21" i="12"/>
  <c r="I21" i="12"/>
  <c r="H21" i="12"/>
  <c r="G21" i="12"/>
  <c r="F21" i="12"/>
  <c r="E21" i="12"/>
  <c r="R20" i="12"/>
  <c r="Q20" i="12"/>
  <c r="P20" i="12"/>
  <c r="O20" i="12"/>
  <c r="I20" i="12"/>
  <c r="H20" i="12"/>
  <c r="G20" i="12"/>
  <c r="F20" i="12"/>
  <c r="E20" i="12"/>
  <c r="R19" i="12"/>
  <c r="Q19" i="12"/>
  <c r="P19" i="12"/>
  <c r="O19" i="12"/>
  <c r="I19" i="12"/>
  <c r="H19" i="12"/>
  <c r="G19" i="12"/>
  <c r="F19" i="12"/>
  <c r="E19" i="12"/>
  <c r="R18" i="12"/>
  <c r="Q18" i="12"/>
  <c r="P18" i="12"/>
  <c r="O18" i="12"/>
  <c r="I18" i="12"/>
  <c r="H18" i="12"/>
  <c r="G18" i="12"/>
  <c r="F18" i="12"/>
  <c r="E18" i="12"/>
  <c r="R17" i="12"/>
  <c r="Q17" i="12"/>
  <c r="P17" i="12"/>
  <c r="O17" i="12"/>
  <c r="I17" i="12"/>
  <c r="H17" i="12"/>
  <c r="G17" i="12"/>
  <c r="F17" i="12"/>
  <c r="E17" i="12"/>
  <c r="R16" i="12"/>
  <c r="Q16" i="12"/>
  <c r="P16" i="12"/>
  <c r="O16" i="12"/>
  <c r="I16" i="12"/>
  <c r="H16" i="12"/>
  <c r="G16" i="12"/>
  <c r="F16" i="12"/>
  <c r="E16" i="12"/>
  <c r="R15" i="12"/>
  <c r="Q15" i="12"/>
  <c r="P15" i="12"/>
  <c r="O15" i="12"/>
  <c r="I15" i="12"/>
  <c r="H15" i="12"/>
  <c r="G15" i="12"/>
  <c r="F15" i="12"/>
  <c r="E15" i="12"/>
  <c r="R14" i="12"/>
  <c r="Q14" i="12"/>
  <c r="P14" i="12"/>
  <c r="O14" i="12"/>
  <c r="I14" i="12"/>
  <c r="H14" i="12"/>
  <c r="G14" i="12"/>
  <c r="F14" i="12"/>
  <c r="E14" i="12"/>
  <c r="R13" i="12"/>
  <c r="Q13" i="12"/>
  <c r="P13" i="12"/>
  <c r="O13" i="12"/>
  <c r="I13" i="12"/>
  <c r="H13" i="12"/>
  <c r="G13" i="12"/>
  <c r="F13" i="12"/>
  <c r="E13" i="12"/>
  <c r="R12" i="12"/>
  <c r="Q12" i="12"/>
  <c r="P12" i="12"/>
  <c r="O12" i="12"/>
  <c r="I12" i="12"/>
  <c r="H12" i="12"/>
  <c r="G12" i="12"/>
  <c r="F12" i="12"/>
  <c r="E12" i="12"/>
  <c r="R11" i="12"/>
  <c r="Q11" i="12"/>
  <c r="P11" i="12"/>
  <c r="O11" i="12"/>
  <c r="I11" i="12"/>
  <c r="H11" i="12"/>
  <c r="G11" i="12"/>
  <c r="F11" i="12"/>
  <c r="E11" i="12"/>
  <c r="R10" i="12"/>
  <c r="Q10" i="12"/>
  <c r="P10" i="12"/>
  <c r="O10" i="12"/>
  <c r="I10" i="12"/>
  <c r="H10" i="12"/>
  <c r="G10" i="12"/>
  <c r="F10" i="12"/>
  <c r="E10" i="12"/>
  <c r="R9" i="12"/>
  <c r="Q9" i="12"/>
  <c r="P9" i="12"/>
  <c r="O9" i="12"/>
  <c r="I9" i="12"/>
  <c r="H9" i="12"/>
  <c r="G9" i="12"/>
  <c r="F9" i="12"/>
  <c r="E9" i="12"/>
  <c r="R8" i="12"/>
  <c r="Q8" i="12"/>
  <c r="P8" i="12"/>
  <c r="O8" i="12"/>
  <c r="I8" i="12"/>
  <c r="H8" i="12"/>
  <c r="G8" i="12"/>
  <c r="F8" i="12"/>
  <c r="E8" i="12"/>
  <c r="R7" i="12"/>
  <c r="Q7" i="12"/>
  <c r="P7" i="12"/>
  <c r="O7" i="12"/>
  <c r="I7" i="12"/>
  <c r="H7" i="12"/>
  <c r="G7" i="12"/>
  <c r="F7" i="12"/>
  <c r="E7" i="12"/>
  <c r="R6" i="12"/>
  <c r="Q6" i="12"/>
  <c r="P6" i="12"/>
  <c r="O6" i="12"/>
  <c r="I6" i="12"/>
  <c r="H6" i="12"/>
  <c r="G6" i="12"/>
  <c r="F6" i="12"/>
  <c r="E6" i="12"/>
  <c r="R5" i="12"/>
  <c r="Q5" i="12"/>
  <c r="P5" i="12"/>
  <c r="O5" i="12"/>
  <c r="I5" i="12"/>
  <c r="H5" i="12"/>
  <c r="G5" i="12"/>
  <c r="F5" i="12"/>
  <c r="E5" i="12"/>
  <c r="R172" i="34"/>
  <c r="Q172" i="34"/>
  <c r="P172" i="34"/>
  <c r="O172" i="34"/>
  <c r="I172" i="34"/>
  <c r="H172" i="34"/>
  <c r="G172" i="34"/>
  <c r="F172" i="34"/>
  <c r="E172" i="34"/>
  <c r="R171" i="34"/>
  <c r="Q171" i="34"/>
  <c r="P171" i="34"/>
  <c r="O171" i="34"/>
  <c r="I171" i="34"/>
  <c r="H171" i="34"/>
  <c r="G171" i="34"/>
  <c r="F171" i="34"/>
  <c r="E171" i="34"/>
  <c r="R170" i="34"/>
  <c r="Q170" i="34"/>
  <c r="P170" i="34"/>
  <c r="O170" i="34"/>
  <c r="I170" i="34"/>
  <c r="H170" i="34"/>
  <c r="G170" i="34"/>
  <c r="F170" i="34"/>
  <c r="E170" i="34"/>
  <c r="R169" i="34"/>
  <c r="Q169" i="34"/>
  <c r="P169" i="34"/>
  <c r="O169" i="34"/>
  <c r="I169" i="34"/>
  <c r="H169" i="34"/>
  <c r="G169" i="34"/>
  <c r="F169" i="34"/>
  <c r="E169" i="34"/>
  <c r="R168" i="34"/>
  <c r="Q168" i="34"/>
  <c r="P168" i="34"/>
  <c r="O168" i="34"/>
  <c r="I168" i="34"/>
  <c r="H168" i="34"/>
  <c r="G168" i="34"/>
  <c r="F168" i="34"/>
  <c r="E168" i="34"/>
  <c r="R167" i="34"/>
  <c r="Q167" i="34"/>
  <c r="P167" i="34"/>
  <c r="O167" i="34"/>
  <c r="I167" i="34"/>
  <c r="H167" i="34"/>
  <c r="G167" i="34"/>
  <c r="F167" i="34"/>
  <c r="E167" i="34"/>
  <c r="R166" i="34"/>
  <c r="Q166" i="34"/>
  <c r="P166" i="34"/>
  <c r="O166" i="34"/>
  <c r="I166" i="34"/>
  <c r="H166" i="34"/>
  <c r="G166" i="34"/>
  <c r="F166" i="34"/>
  <c r="E166" i="34"/>
  <c r="R165" i="34"/>
  <c r="Q165" i="34"/>
  <c r="P165" i="34"/>
  <c r="O165" i="34"/>
  <c r="I165" i="34"/>
  <c r="H165" i="34"/>
  <c r="G165" i="34"/>
  <c r="F165" i="34"/>
  <c r="E165" i="34"/>
  <c r="R164" i="34"/>
  <c r="Q164" i="34"/>
  <c r="P164" i="34"/>
  <c r="O164" i="34"/>
  <c r="I164" i="34"/>
  <c r="H164" i="34"/>
  <c r="G164" i="34"/>
  <c r="F164" i="34"/>
  <c r="E164" i="34"/>
  <c r="R163" i="34"/>
  <c r="Q163" i="34"/>
  <c r="P163" i="34"/>
  <c r="O163" i="34"/>
  <c r="I163" i="34"/>
  <c r="H163" i="34"/>
  <c r="G163" i="34"/>
  <c r="F163" i="34"/>
  <c r="R162" i="34"/>
  <c r="Q162" i="34"/>
  <c r="P162" i="34"/>
  <c r="O162" i="34"/>
  <c r="I162" i="34"/>
  <c r="H162" i="34"/>
  <c r="G162" i="34"/>
  <c r="F162" i="34"/>
  <c r="E162" i="34"/>
  <c r="R161" i="34"/>
  <c r="Q161" i="34"/>
  <c r="P161" i="34"/>
  <c r="O161" i="34"/>
  <c r="I161" i="34"/>
  <c r="H161" i="34"/>
  <c r="G161" i="34"/>
  <c r="F161" i="34"/>
  <c r="E161" i="34"/>
  <c r="R160" i="34"/>
  <c r="Q160" i="34"/>
  <c r="P160" i="34"/>
  <c r="O160" i="34"/>
  <c r="I160" i="34"/>
  <c r="H160" i="34"/>
  <c r="G160" i="34"/>
  <c r="F160" i="34"/>
  <c r="E160" i="34"/>
  <c r="R159" i="34"/>
  <c r="Q159" i="34"/>
  <c r="P159" i="34"/>
  <c r="O159" i="34"/>
  <c r="I159" i="34"/>
  <c r="H159" i="34"/>
  <c r="G159" i="34"/>
  <c r="F159" i="34"/>
  <c r="E159" i="34"/>
  <c r="R158" i="34"/>
  <c r="Q158" i="34"/>
  <c r="P158" i="34"/>
  <c r="O158" i="34"/>
  <c r="I158" i="34"/>
  <c r="H158" i="34"/>
  <c r="G158" i="34"/>
  <c r="F158" i="34"/>
  <c r="E158" i="34"/>
  <c r="R157" i="34"/>
  <c r="Q157" i="34"/>
  <c r="P157" i="34"/>
  <c r="O157" i="34"/>
  <c r="I157" i="34"/>
  <c r="H157" i="34"/>
  <c r="G157" i="34"/>
  <c r="F157" i="34"/>
  <c r="E157" i="34"/>
  <c r="R156" i="34"/>
  <c r="Q156" i="34"/>
  <c r="P156" i="34"/>
  <c r="O156" i="34"/>
  <c r="I156" i="34"/>
  <c r="H156" i="34"/>
  <c r="G156" i="34"/>
  <c r="F156" i="34"/>
  <c r="E156" i="34"/>
  <c r="R155" i="34"/>
  <c r="Q155" i="34"/>
  <c r="P155" i="34"/>
  <c r="O155" i="34"/>
  <c r="I155" i="34"/>
  <c r="H155" i="34"/>
  <c r="G155" i="34"/>
  <c r="F155" i="34"/>
  <c r="E155" i="34"/>
  <c r="R154" i="34"/>
  <c r="Q154" i="34"/>
  <c r="P154" i="34"/>
  <c r="O154" i="34"/>
  <c r="I154" i="34"/>
  <c r="H154" i="34"/>
  <c r="G154" i="34"/>
  <c r="F154" i="34"/>
  <c r="E154" i="34"/>
  <c r="R153" i="34"/>
  <c r="Q153" i="34"/>
  <c r="P153" i="34"/>
  <c r="O153" i="34"/>
  <c r="I153" i="34"/>
  <c r="H153" i="34"/>
  <c r="G153" i="34"/>
  <c r="F153" i="34"/>
  <c r="E153" i="34"/>
  <c r="R152" i="34"/>
  <c r="Q152" i="34"/>
  <c r="P152" i="34"/>
  <c r="O152" i="34"/>
  <c r="I152" i="34"/>
  <c r="H152" i="34"/>
  <c r="G152" i="34"/>
  <c r="F152" i="34"/>
  <c r="E152" i="34"/>
  <c r="R151" i="34"/>
  <c r="Q151" i="34"/>
  <c r="P151" i="34"/>
  <c r="O151" i="34"/>
  <c r="I151" i="34"/>
  <c r="H151" i="34"/>
  <c r="G151" i="34"/>
  <c r="F151" i="34"/>
  <c r="E151" i="34"/>
  <c r="R150" i="34"/>
  <c r="Q150" i="34"/>
  <c r="P150" i="34"/>
  <c r="O150" i="34"/>
  <c r="I150" i="34"/>
  <c r="H150" i="34"/>
  <c r="G150" i="34"/>
  <c r="F150" i="34"/>
  <c r="E150" i="34"/>
  <c r="R149" i="34"/>
  <c r="Q149" i="34"/>
  <c r="P149" i="34"/>
  <c r="O149" i="34"/>
  <c r="I149" i="34"/>
  <c r="H149" i="34"/>
  <c r="G149" i="34"/>
  <c r="F149" i="34"/>
  <c r="E149" i="34"/>
  <c r="R148" i="34"/>
  <c r="Q148" i="34"/>
  <c r="P148" i="34"/>
  <c r="O148" i="34"/>
  <c r="I148" i="34"/>
  <c r="H148" i="34"/>
  <c r="G148" i="34"/>
  <c r="F148" i="34"/>
  <c r="E148" i="34"/>
  <c r="R147" i="34"/>
  <c r="Q147" i="34"/>
  <c r="P147" i="34"/>
  <c r="O147" i="34"/>
  <c r="I147" i="34"/>
  <c r="H147" i="34"/>
  <c r="G147" i="34"/>
  <c r="F147" i="34"/>
  <c r="E147" i="34"/>
  <c r="R146" i="34"/>
  <c r="Q146" i="34"/>
  <c r="P146" i="34"/>
  <c r="O146" i="34"/>
  <c r="I146" i="34"/>
  <c r="H146" i="34"/>
  <c r="G146" i="34"/>
  <c r="F146" i="34"/>
  <c r="E146" i="34"/>
  <c r="R145" i="34"/>
  <c r="Q145" i="34"/>
  <c r="P145" i="34"/>
  <c r="O145" i="34"/>
  <c r="I145" i="34"/>
  <c r="H145" i="34"/>
  <c r="G145" i="34"/>
  <c r="F145" i="34"/>
  <c r="E145" i="34"/>
  <c r="R144" i="34"/>
  <c r="Q144" i="34"/>
  <c r="P144" i="34"/>
  <c r="O144" i="34"/>
  <c r="I144" i="34"/>
  <c r="H144" i="34"/>
  <c r="G144" i="34"/>
  <c r="F144" i="34"/>
  <c r="E144" i="34"/>
  <c r="R143" i="34"/>
  <c r="Q143" i="34"/>
  <c r="P143" i="34"/>
  <c r="O143" i="34"/>
  <c r="I143" i="34"/>
  <c r="H143" i="34"/>
  <c r="G143" i="34"/>
  <c r="F143" i="34"/>
  <c r="E143" i="34"/>
  <c r="R142" i="34"/>
  <c r="Q142" i="34"/>
  <c r="P142" i="34"/>
  <c r="O142" i="34"/>
  <c r="I142" i="34"/>
  <c r="H142" i="34"/>
  <c r="G142" i="34"/>
  <c r="F142" i="34"/>
  <c r="E142" i="34"/>
  <c r="R141" i="34"/>
  <c r="Q141" i="34"/>
  <c r="P141" i="34"/>
  <c r="O141" i="34"/>
  <c r="I141" i="34"/>
  <c r="H141" i="34"/>
  <c r="G141" i="34"/>
  <c r="F141" i="34"/>
  <c r="E141" i="34"/>
  <c r="R137" i="34"/>
  <c r="Q137" i="34"/>
  <c r="P137" i="34"/>
  <c r="O137" i="34"/>
  <c r="I137" i="34"/>
  <c r="H137" i="34"/>
  <c r="G137" i="34"/>
  <c r="F137" i="34"/>
  <c r="E137" i="34"/>
  <c r="R136" i="34"/>
  <c r="Q136" i="34"/>
  <c r="P136" i="34"/>
  <c r="O136" i="34"/>
  <c r="I136" i="34"/>
  <c r="H136" i="34"/>
  <c r="G136" i="34"/>
  <c r="F136" i="34"/>
  <c r="E136" i="34"/>
  <c r="R135" i="34"/>
  <c r="Q135" i="34"/>
  <c r="P135" i="34"/>
  <c r="O135" i="34"/>
  <c r="I135" i="34"/>
  <c r="H135" i="34"/>
  <c r="G135" i="34"/>
  <c r="F135" i="34"/>
  <c r="E135" i="34"/>
  <c r="R134" i="34"/>
  <c r="Q134" i="34"/>
  <c r="P134" i="34"/>
  <c r="O134" i="34"/>
  <c r="I134" i="34"/>
  <c r="H134" i="34"/>
  <c r="G134" i="34"/>
  <c r="F134" i="34"/>
  <c r="E134" i="34"/>
  <c r="R133" i="34"/>
  <c r="Q133" i="34"/>
  <c r="P133" i="34"/>
  <c r="O133" i="34"/>
  <c r="I133" i="34"/>
  <c r="H133" i="34"/>
  <c r="G133" i="34"/>
  <c r="F133" i="34"/>
  <c r="E133" i="34"/>
  <c r="R132" i="34"/>
  <c r="Q132" i="34"/>
  <c r="P132" i="34"/>
  <c r="O132" i="34"/>
  <c r="I132" i="34"/>
  <c r="H132" i="34"/>
  <c r="G132" i="34"/>
  <c r="F132" i="34"/>
  <c r="E132" i="34"/>
  <c r="R131" i="34"/>
  <c r="Q131" i="34"/>
  <c r="P131" i="34"/>
  <c r="O131" i="34"/>
  <c r="I131" i="34"/>
  <c r="H131" i="34"/>
  <c r="G131" i="34"/>
  <c r="F131" i="34"/>
  <c r="E131" i="34"/>
  <c r="R130" i="34"/>
  <c r="Q130" i="34"/>
  <c r="P130" i="34"/>
  <c r="O130" i="34"/>
  <c r="I130" i="34"/>
  <c r="H130" i="34"/>
  <c r="G130" i="34"/>
  <c r="F130" i="34"/>
  <c r="E130" i="34"/>
  <c r="R129" i="34"/>
  <c r="Q129" i="34"/>
  <c r="P129" i="34"/>
  <c r="O129" i="34"/>
  <c r="I129" i="34"/>
  <c r="H129" i="34"/>
  <c r="G129" i="34"/>
  <c r="F129" i="34"/>
  <c r="E129" i="34"/>
  <c r="R128" i="34"/>
  <c r="Q128" i="34"/>
  <c r="P128" i="34"/>
  <c r="O128" i="34"/>
  <c r="R127" i="34"/>
  <c r="Q127" i="34"/>
  <c r="P127" i="34"/>
  <c r="O127" i="34"/>
  <c r="R126" i="34"/>
  <c r="Q126" i="34"/>
  <c r="P126" i="34"/>
  <c r="O126" i="34"/>
  <c r="R125" i="34"/>
  <c r="Q125" i="34"/>
  <c r="P125" i="34"/>
  <c r="O125" i="34"/>
  <c r="R124" i="34"/>
  <c r="Q124" i="34"/>
  <c r="P124" i="34"/>
  <c r="O124" i="34"/>
  <c r="R123" i="34"/>
  <c r="Q123" i="34"/>
  <c r="P123" i="34"/>
  <c r="O123" i="34"/>
  <c r="R122" i="34"/>
  <c r="Q122" i="34"/>
  <c r="P122" i="34"/>
  <c r="O122" i="34"/>
  <c r="R121" i="34"/>
  <c r="Q121" i="34"/>
  <c r="P121" i="34"/>
  <c r="O121" i="34"/>
  <c r="R120" i="34"/>
  <c r="Q120" i="34"/>
  <c r="P120" i="34"/>
  <c r="O120" i="34"/>
  <c r="R119" i="34"/>
  <c r="Q119" i="34"/>
  <c r="P119" i="34"/>
  <c r="O119" i="34"/>
  <c r="R118" i="34"/>
  <c r="Q118" i="34"/>
  <c r="P118" i="34"/>
  <c r="O118" i="34"/>
  <c r="R117" i="34"/>
  <c r="Q117" i="34"/>
  <c r="P117" i="34"/>
  <c r="O117" i="34"/>
  <c r="R116" i="34"/>
  <c r="Q116" i="34"/>
  <c r="P116" i="34"/>
  <c r="O116" i="34"/>
  <c r="R115" i="34"/>
  <c r="Q115" i="34"/>
  <c r="P115" i="34"/>
  <c r="O115" i="34"/>
  <c r="R114" i="34"/>
  <c r="Q114" i="34"/>
  <c r="P114" i="34"/>
  <c r="O114" i="34"/>
  <c r="R113" i="34"/>
  <c r="Q113" i="34"/>
  <c r="P113" i="34"/>
  <c r="O113" i="34"/>
  <c r="R112" i="34"/>
  <c r="Q112" i="34"/>
  <c r="P112" i="34"/>
  <c r="O112" i="34"/>
  <c r="R111" i="34"/>
  <c r="Q111" i="34"/>
  <c r="P111" i="34"/>
  <c r="O111" i="34"/>
  <c r="R110" i="34"/>
  <c r="Q110" i="34"/>
  <c r="P110" i="34"/>
  <c r="O110" i="34"/>
  <c r="H110" i="34"/>
  <c r="G110" i="34"/>
  <c r="F110" i="34"/>
  <c r="E110" i="34"/>
  <c r="R109" i="34"/>
  <c r="Q109" i="34"/>
  <c r="P109" i="34"/>
  <c r="O109" i="34"/>
  <c r="H109" i="34"/>
  <c r="G109" i="34"/>
  <c r="F109" i="34"/>
  <c r="E109" i="34"/>
  <c r="R108" i="34"/>
  <c r="Q108" i="34"/>
  <c r="P108" i="34"/>
  <c r="O108" i="34"/>
  <c r="H108" i="34"/>
  <c r="G108" i="34"/>
  <c r="F108" i="34"/>
  <c r="E108" i="34"/>
  <c r="R107" i="34"/>
  <c r="Q107" i="34"/>
  <c r="P107" i="34"/>
  <c r="O107" i="34"/>
  <c r="H107" i="34"/>
  <c r="G107" i="34"/>
  <c r="F107" i="34"/>
  <c r="E107" i="34"/>
  <c r="R106" i="34"/>
  <c r="Q106" i="34"/>
  <c r="P106" i="34"/>
  <c r="O106" i="34"/>
  <c r="H106" i="34"/>
  <c r="G106" i="34"/>
  <c r="F106" i="34"/>
  <c r="E106" i="34"/>
  <c r="R105" i="34"/>
  <c r="Q105" i="34"/>
  <c r="P105" i="34"/>
  <c r="O105" i="34"/>
  <c r="H105" i="34"/>
  <c r="G105" i="34"/>
  <c r="F105" i="34"/>
  <c r="E105" i="34"/>
  <c r="R104" i="34"/>
  <c r="Q104" i="34"/>
  <c r="P104" i="34"/>
  <c r="O104" i="34"/>
  <c r="H104" i="34"/>
  <c r="G104" i="34"/>
  <c r="F104" i="34"/>
  <c r="E104" i="34"/>
  <c r="R103" i="34"/>
  <c r="Q103" i="34"/>
  <c r="P103" i="34"/>
  <c r="O103" i="34"/>
  <c r="H103" i="34"/>
  <c r="G103" i="34"/>
  <c r="F103" i="34"/>
  <c r="E103" i="34"/>
  <c r="R102" i="34"/>
  <c r="Q102" i="34"/>
  <c r="P102" i="34"/>
  <c r="O102" i="34"/>
  <c r="H102" i="34"/>
  <c r="G102" i="34"/>
  <c r="F102" i="34"/>
  <c r="E102" i="34"/>
  <c r="R101" i="34"/>
  <c r="Q101" i="34"/>
  <c r="P101" i="34"/>
  <c r="O101" i="34"/>
  <c r="I101" i="34"/>
  <c r="H101" i="34"/>
  <c r="R100" i="34"/>
  <c r="Q100" i="34"/>
  <c r="P100" i="34"/>
  <c r="O100" i="34"/>
  <c r="I100" i="34"/>
  <c r="H100" i="34"/>
  <c r="R99" i="34"/>
  <c r="Q99" i="34"/>
  <c r="P99" i="34"/>
  <c r="O99" i="34"/>
  <c r="I99" i="34"/>
  <c r="H99" i="34"/>
  <c r="R98" i="34"/>
  <c r="Q98" i="34"/>
  <c r="P98" i="34"/>
  <c r="O98" i="34"/>
  <c r="I98" i="34"/>
  <c r="H98" i="34"/>
  <c r="R97" i="34"/>
  <c r="Q97" i="34"/>
  <c r="P97" i="34"/>
  <c r="O97" i="34"/>
  <c r="I97" i="34"/>
  <c r="H97" i="34"/>
  <c r="G97" i="34"/>
  <c r="F97" i="34"/>
  <c r="E97" i="34"/>
  <c r="R96" i="34"/>
  <c r="Q96" i="34"/>
  <c r="P96" i="34"/>
  <c r="O96" i="34"/>
  <c r="I96" i="34"/>
  <c r="H96" i="34"/>
  <c r="G96" i="34"/>
  <c r="F96" i="34"/>
  <c r="E96" i="34"/>
  <c r="R95" i="34"/>
  <c r="Q95" i="34"/>
  <c r="P95" i="34"/>
  <c r="O95" i="34"/>
  <c r="I95" i="34"/>
  <c r="H95" i="34"/>
  <c r="G95" i="34"/>
  <c r="F95" i="34"/>
  <c r="E95" i="34"/>
  <c r="R94" i="34"/>
  <c r="Q94" i="34"/>
  <c r="P94" i="34"/>
  <c r="O94" i="34"/>
  <c r="I94" i="34"/>
  <c r="H94" i="34"/>
  <c r="G94" i="34"/>
  <c r="F94" i="34"/>
  <c r="E94" i="34"/>
  <c r="R93" i="34"/>
  <c r="Q93" i="34"/>
  <c r="P93" i="34"/>
  <c r="O93" i="34"/>
  <c r="I93" i="34"/>
  <c r="H93" i="34"/>
  <c r="G93" i="34"/>
  <c r="F93" i="34"/>
  <c r="E93" i="34"/>
  <c r="R92" i="34"/>
  <c r="Q92" i="34"/>
  <c r="P92" i="34"/>
  <c r="O92" i="34"/>
  <c r="I92" i="34"/>
  <c r="H92" i="34"/>
  <c r="G92" i="34"/>
  <c r="F92" i="34"/>
  <c r="E92" i="34"/>
  <c r="R91" i="34"/>
  <c r="Q91" i="34"/>
  <c r="P91" i="34"/>
  <c r="O91" i="34"/>
  <c r="I91" i="34"/>
  <c r="H91" i="34"/>
  <c r="G91" i="34"/>
  <c r="F91" i="34"/>
  <c r="E91" i="34"/>
  <c r="R90" i="34"/>
  <c r="Q90" i="34"/>
  <c r="P90" i="34"/>
  <c r="O90" i="34"/>
  <c r="I90" i="34"/>
  <c r="H90" i="34"/>
  <c r="G90" i="34"/>
  <c r="F90" i="34"/>
  <c r="E90" i="34"/>
  <c r="R89" i="34"/>
  <c r="Q89" i="34"/>
  <c r="P89" i="34"/>
  <c r="O89" i="34"/>
  <c r="I89" i="34"/>
  <c r="H89" i="34"/>
  <c r="G89" i="34"/>
  <c r="F89" i="34"/>
  <c r="E89" i="34"/>
  <c r="R88" i="34"/>
  <c r="Q88" i="34"/>
  <c r="P88" i="34"/>
  <c r="O88" i="34"/>
  <c r="I88" i="34"/>
  <c r="H88" i="34"/>
  <c r="G88" i="34"/>
  <c r="F88" i="34"/>
  <c r="E88" i="34"/>
  <c r="R87" i="34"/>
  <c r="Q87" i="34"/>
  <c r="P87" i="34"/>
  <c r="O87" i="34"/>
  <c r="I87" i="34"/>
  <c r="H87" i="34"/>
  <c r="G87" i="34"/>
  <c r="F87" i="34"/>
  <c r="E87" i="34"/>
  <c r="R86" i="34"/>
  <c r="Q86" i="34"/>
  <c r="P86" i="34"/>
  <c r="O86" i="34"/>
  <c r="I86" i="34"/>
  <c r="H86" i="34"/>
  <c r="G86" i="34"/>
  <c r="F86" i="34"/>
  <c r="E86" i="34"/>
  <c r="R85" i="34"/>
  <c r="Q85" i="34"/>
  <c r="P85" i="34"/>
  <c r="O85" i="34"/>
  <c r="I85" i="34"/>
  <c r="H85" i="34"/>
  <c r="G85" i="34"/>
  <c r="F85" i="34"/>
  <c r="E85" i="34"/>
  <c r="R84" i="34"/>
  <c r="Q84" i="34"/>
  <c r="P84" i="34"/>
  <c r="O84" i="34"/>
  <c r="I84" i="34"/>
  <c r="H84" i="34"/>
  <c r="G84" i="34"/>
  <c r="F84" i="34"/>
  <c r="E84" i="34"/>
  <c r="R83" i="34"/>
  <c r="Q83" i="34"/>
  <c r="P83" i="34"/>
  <c r="O83" i="34"/>
  <c r="I83" i="34"/>
  <c r="H83" i="34"/>
  <c r="G83" i="34"/>
  <c r="F83" i="34"/>
  <c r="E83" i="34"/>
  <c r="R82" i="34"/>
  <c r="Q82" i="34"/>
  <c r="P82" i="34"/>
  <c r="O82" i="34"/>
  <c r="I82" i="34"/>
  <c r="H82" i="34"/>
  <c r="G82" i="34"/>
  <c r="F82" i="34"/>
  <c r="E82" i="34"/>
  <c r="R81" i="34"/>
  <c r="Q81" i="34"/>
  <c r="P81" i="34"/>
  <c r="O81" i="34"/>
  <c r="I81" i="34"/>
  <c r="H81" i="34"/>
  <c r="R80" i="34"/>
  <c r="Q80" i="34"/>
  <c r="P80" i="34"/>
  <c r="O80" i="34"/>
  <c r="I80" i="34"/>
  <c r="H80" i="34"/>
  <c r="R79" i="34"/>
  <c r="Q79" i="34"/>
  <c r="P79" i="34"/>
  <c r="O79" i="34"/>
  <c r="I79" i="34"/>
  <c r="H79" i="34"/>
  <c r="R78" i="34"/>
  <c r="Q78" i="34"/>
  <c r="P78" i="34"/>
  <c r="O78" i="34"/>
  <c r="I78" i="34"/>
  <c r="H78" i="34"/>
  <c r="R77" i="34"/>
  <c r="Q77" i="34"/>
  <c r="P77" i="34"/>
  <c r="O77" i="34"/>
  <c r="I77" i="34"/>
  <c r="H77" i="34"/>
  <c r="G77" i="34"/>
  <c r="F77" i="34"/>
  <c r="E77" i="34"/>
  <c r="R76" i="34"/>
  <c r="Q76" i="34"/>
  <c r="P76" i="34"/>
  <c r="O76" i="34"/>
  <c r="I76" i="34"/>
  <c r="H76" i="34"/>
  <c r="G76" i="34"/>
  <c r="F76" i="34"/>
  <c r="E76" i="34"/>
  <c r="R75" i="34"/>
  <c r="Q75" i="34"/>
  <c r="P75" i="34"/>
  <c r="O75" i="34"/>
  <c r="I75" i="34"/>
  <c r="H75" i="34"/>
  <c r="G75" i="34"/>
  <c r="F75" i="34"/>
  <c r="E75" i="34"/>
  <c r="R74" i="34"/>
  <c r="Q74" i="34"/>
  <c r="P74" i="34"/>
  <c r="O74" i="34"/>
  <c r="I74" i="34"/>
  <c r="H74" i="34"/>
  <c r="G74" i="34"/>
  <c r="F74" i="34"/>
  <c r="E74" i="34"/>
  <c r="R73" i="34"/>
  <c r="Q73" i="34"/>
  <c r="P73" i="34"/>
  <c r="O73" i="34"/>
  <c r="I73" i="34"/>
  <c r="H73" i="34"/>
  <c r="G73" i="34"/>
  <c r="F73" i="34"/>
  <c r="E73" i="34"/>
  <c r="R72" i="34"/>
  <c r="Q72" i="34"/>
  <c r="P72" i="34"/>
  <c r="O72" i="34"/>
  <c r="I72" i="34"/>
  <c r="H72" i="34"/>
  <c r="G72" i="34"/>
  <c r="F72" i="34"/>
  <c r="E72" i="34"/>
  <c r="R71" i="34"/>
  <c r="Q71" i="34"/>
  <c r="P71" i="34"/>
  <c r="O71" i="34"/>
  <c r="I71" i="34"/>
  <c r="H71" i="34"/>
  <c r="R70" i="34"/>
  <c r="Q70" i="34"/>
  <c r="P70" i="34"/>
  <c r="O70" i="34"/>
  <c r="I70" i="34"/>
  <c r="H70" i="34"/>
  <c r="R69" i="34"/>
  <c r="Q69" i="34"/>
  <c r="P69" i="34"/>
  <c r="O69" i="34"/>
  <c r="I69" i="34"/>
  <c r="H69" i="34"/>
  <c r="R68" i="34"/>
  <c r="Q68" i="34"/>
  <c r="P68" i="34"/>
  <c r="O68" i="34"/>
  <c r="I68" i="34"/>
  <c r="H68" i="34"/>
  <c r="R67" i="34"/>
  <c r="Q67" i="34"/>
  <c r="P67" i="34"/>
  <c r="O67" i="34"/>
  <c r="I67" i="34"/>
  <c r="H67" i="34"/>
  <c r="G67" i="34"/>
  <c r="F67" i="34"/>
  <c r="E67" i="34"/>
  <c r="R66" i="34"/>
  <c r="Q66" i="34"/>
  <c r="P66" i="34"/>
  <c r="O66" i="34"/>
  <c r="I66" i="34"/>
  <c r="H66" i="34"/>
  <c r="G66" i="34"/>
  <c r="F66" i="34"/>
  <c r="E66" i="34"/>
  <c r="R65" i="34"/>
  <c r="Q65" i="34"/>
  <c r="P65" i="34"/>
  <c r="O65" i="34"/>
  <c r="I65" i="34"/>
  <c r="H65" i="34"/>
  <c r="G65" i="34"/>
  <c r="F65" i="34"/>
  <c r="E65" i="34"/>
  <c r="R64" i="34"/>
  <c r="Q64" i="34"/>
  <c r="P64" i="34"/>
  <c r="O64" i="34"/>
  <c r="I64" i="34"/>
  <c r="H64" i="34"/>
  <c r="G64" i="34"/>
  <c r="F64" i="34"/>
  <c r="E64" i="34"/>
  <c r="R63" i="34"/>
  <c r="Q63" i="34"/>
  <c r="P63" i="34"/>
  <c r="O63" i="34"/>
  <c r="I63" i="34"/>
  <c r="H63" i="34"/>
  <c r="G63" i="34"/>
  <c r="F63" i="34"/>
  <c r="E63" i="34"/>
  <c r="R62" i="34"/>
  <c r="Q62" i="34"/>
  <c r="P62" i="34"/>
  <c r="O62" i="34"/>
  <c r="I62" i="34"/>
  <c r="H62" i="34"/>
  <c r="G62" i="34"/>
  <c r="F62" i="34"/>
  <c r="E62" i="34"/>
  <c r="R61" i="34"/>
  <c r="Q61" i="34"/>
  <c r="P61" i="34"/>
  <c r="O61" i="34"/>
  <c r="I61" i="34"/>
  <c r="H61" i="34"/>
  <c r="G61" i="34"/>
  <c r="F61" i="34"/>
  <c r="E61" i="34"/>
  <c r="R60" i="34"/>
  <c r="Q60" i="34"/>
  <c r="P60" i="34"/>
  <c r="O60" i="34"/>
  <c r="I60" i="34"/>
  <c r="H60" i="34"/>
  <c r="G60" i="34"/>
  <c r="F60" i="34"/>
  <c r="E60" i="34"/>
  <c r="R59" i="34"/>
  <c r="Q59" i="34"/>
  <c r="P59" i="34"/>
  <c r="O59" i="34"/>
  <c r="I59" i="34"/>
  <c r="H59" i="34"/>
  <c r="G59" i="34"/>
  <c r="F59" i="34"/>
  <c r="E59" i="34"/>
  <c r="R58" i="34"/>
  <c r="Q58" i="34"/>
  <c r="P58" i="34"/>
  <c r="O58" i="34"/>
  <c r="I58" i="34"/>
  <c r="H58" i="34"/>
  <c r="G58" i="34"/>
  <c r="F58" i="34"/>
  <c r="E58" i="34"/>
  <c r="R182" i="33"/>
  <c r="Q182" i="33"/>
  <c r="P182" i="33"/>
  <c r="O182" i="33"/>
  <c r="I182" i="33"/>
  <c r="H182" i="33"/>
  <c r="G182" i="33"/>
  <c r="F182" i="33"/>
  <c r="E182" i="33"/>
  <c r="R181" i="33"/>
  <c r="Q181" i="33"/>
  <c r="P181" i="33"/>
  <c r="O181" i="33"/>
  <c r="I181" i="33"/>
  <c r="H181" i="33"/>
  <c r="G181" i="33"/>
  <c r="F181" i="33"/>
  <c r="E181" i="33"/>
  <c r="R180" i="33"/>
  <c r="Q180" i="33"/>
  <c r="P180" i="33"/>
  <c r="O180" i="33"/>
  <c r="I180" i="33"/>
  <c r="H180" i="33"/>
  <c r="G180" i="33"/>
  <c r="F180" i="33"/>
  <c r="E180" i="33"/>
  <c r="R179" i="33"/>
  <c r="Q179" i="33"/>
  <c r="P179" i="33"/>
  <c r="O179" i="33"/>
  <c r="I179" i="33"/>
  <c r="H179" i="33"/>
  <c r="G179" i="33"/>
  <c r="F179" i="33"/>
  <c r="E179" i="33"/>
  <c r="R178" i="33"/>
  <c r="Q178" i="33"/>
  <c r="P178" i="33"/>
  <c r="O178" i="33"/>
  <c r="I178" i="33"/>
  <c r="H178" i="33"/>
  <c r="G178" i="33"/>
  <c r="F178" i="33"/>
  <c r="E178" i="33"/>
  <c r="R177" i="33"/>
  <c r="Q177" i="33"/>
  <c r="P177" i="33"/>
  <c r="O177" i="33"/>
  <c r="I177" i="33"/>
  <c r="H177" i="33"/>
  <c r="G177" i="33"/>
  <c r="F177" i="33"/>
  <c r="E177" i="33"/>
  <c r="R176" i="33"/>
  <c r="Q176" i="33"/>
  <c r="P176" i="33"/>
  <c r="O176" i="33"/>
  <c r="I176" i="33"/>
  <c r="H176" i="33"/>
  <c r="G176" i="33"/>
  <c r="F176" i="33"/>
  <c r="E176" i="33"/>
  <c r="R175" i="33"/>
  <c r="Q175" i="33"/>
  <c r="P175" i="33"/>
  <c r="O175" i="33"/>
  <c r="I175" i="33"/>
  <c r="H175" i="33"/>
  <c r="G175" i="33"/>
  <c r="F175" i="33"/>
  <c r="E175" i="33"/>
  <c r="R174" i="33"/>
  <c r="Q174" i="33"/>
  <c r="P174" i="33"/>
  <c r="O174" i="33"/>
  <c r="I174" i="33"/>
  <c r="H174" i="33"/>
  <c r="G174" i="33"/>
  <c r="F174" i="33"/>
  <c r="E174" i="33"/>
  <c r="R173" i="33"/>
  <c r="Q173" i="33"/>
  <c r="P173" i="33"/>
  <c r="O173" i="33"/>
  <c r="I173" i="33"/>
  <c r="H173" i="33"/>
  <c r="G173" i="33"/>
  <c r="F173" i="33"/>
  <c r="E173" i="33"/>
  <c r="R172" i="33"/>
  <c r="Q172" i="33"/>
  <c r="P172" i="33"/>
  <c r="O172" i="33"/>
  <c r="I172" i="33"/>
  <c r="H172" i="33"/>
  <c r="G172" i="33"/>
  <c r="F172" i="33"/>
  <c r="E172" i="33"/>
  <c r="R171" i="33"/>
  <c r="Q171" i="33"/>
  <c r="P171" i="33"/>
  <c r="O171" i="33"/>
  <c r="I171" i="33"/>
  <c r="H171" i="33"/>
  <c r="G171" i="33"/>
  <c r="F171" i="33"/>
  <c r="E171" i="33"/>
  <c r="R170" i="33"/>
  <c r="Q170" i="33"/>
  <c r="P170" i="33"/>
  <c r="O170" i="33"/>
  <c r="I170" i="33"/>
  <c r="H170" i="33"/>
  <c r="G170" i="33"/>
  <c r="F170" i="33"/>
  <c r="E170" i="33"/>
  <c r="R169" i="33"/>
  <c r="Q169" i="33"/>
  <c r="P169" i="33"/>
  <c r="O169" i="33"/>
  <c r="I169" i="33"/>
  <c r="H169" i="33"/>
  <c r="G169" i="33"/>
  <c r="F169" i="33"/>
  <c r="E169" i="33"/>
  <c r="R168" i="33"/>
  <c r="Q168" i="33"/>
  <c r="P168" i="33"/>
  <c r="O168" i="33"/>
  <c r="I168" i="33"/>
  <c r="H168" i="33"/>
  <c r="G168" i="33"/>
  <c r="F168" i="33"/>
  <c r="E168" i="33"/>
  <c r="R167" i="33"/>
  <c r="Q167" i="33"/>
  <c r="P167" i="33"/>
  <c r="O167" i="33"/>
  <c r="I167" i="33"/>
  <c r="H167" i="33"/>
  <c r="G167" i="33"/>
  <c r="F167" i="33"/>
  <c r="E167" i="33"/>
  <c r="R166" i="33"/>
  <c r="Q166" i="33"/>
  <c r="P166" i="33"/>
  <c r="O166" i="33"/>
  <c r="I166" i="33"/>
  <c r="H166" i="33"/>
  <c r="G166" i="33"/>
  <c r="F166" i="33"/>
  <c r="E166" i="33"/>
  <c r="R165" i="33"/>
  <c r="Q165" i="33"/>
  <c r="P165" i="33"/>
  <c r="O165" i="33"/>
  <c r="I165" i="33"/>
  <c r="H165" i="33"/>
  <c r="G165" i="33"/>
  <c r="F165" i="33"/>
  <c r="E165" i="33"/>
  <c r="R164" i="33"/>
  <c r="Q164" i="33"/>
  <c r="P164" i="33"/>
  <c r="O164" i="33"/>
  <c r="I164" i="33"/>
  <c r="H164" i="33"/>
  <c r="G164" i="33"/>
  <c r="F164" i="33"/>
  <c r="E164" i="33"/>
  <c r="R163" i="33"/>
  <c r="Q163" i="33"/>
  <c r="P163" i="33"/>
  <c r="O163" i="33"/>
  <c r="I163" i="33"/>
  <c r="H163" i="33"/>
  <c r="G163" i="33"/>
  <c r="F163" i="33"/>
  <c r="E163" i="33"/>
  <c r="R162" i="33"/>
  <c r="Q162" i="33"/>
  <c r="P162" i="33"/>
  <c r="O162" i="33"/>
  <c r="I162" i="33"/>
  <c r="H162" i="33"/>
  <c r="G162" i="33"/>
  <c r="F162" i="33"/>
  <c r="E162" i="33"/>
  <c r="R161" i="33"/>
  <c r="Q161" i="33"/>
  <c r="P161" i="33"/>
  <c r="O161" i="33"/>
  <c r="I161" i="33"/>
  <c r="H161" i="33"/>
  <c r="G161" i="33"/>
  <c r="F161" i="33"/>
  <c r="E161" i="33"/>
  <c r="R160" i="33"/>
  <c r="Q160" i="33"/>
  <c r="P160" i="33"/>
  <c r="O160" i="33"/>
  <c r="I160" i="33"/>
  <c r="H160" i="33"/>
  <c r="G160" i="33"/>
  <c r="F160" i="33"/>
  <c r="E160" i="33"/>
  <c r="R159" i="33"/>
  <c r="Q159" i="33"/>
  <c r="P159" i="33"/>
  <c r="O159" i="33"/>
  <c r="I159" i="33"/>
  <c r="H159" i="33"/>
  <c r="G159" i="33"/>
  <c r="F159" i="33"/>
  <c r="E159" i="33"/>
  <c r="R158" i="33"/>
  <c r="Q158" i="33"/>
  <c r="P158" i="33"/>
  <c r="O158" i="33"/>
  <c r="I158" i="33"/>
  <c r="H158" i="33"/>
  <c r="G158" i="33"/>
  <c r="F158" i="33"/>
  <c r="E158" i="33"/>
  <c r="R157" i="33"/>
  <c r="Q157" i="33"/>
  <c r="P157" i="33"/>
  <c r="O157" i="33"/>
  <c r="I157" i="33"/>
  <c r="H157" i="33"/>
  <c r="G157" i="33"/>
  <c r="F157" i="33"/>
  <c r="E157" i="33"/>
  <c r="R156" i="33"/>
  <c r="Q156" i="33"/>
  <c r="P156" i="33"/>
  <c r="O156" i="33"/>
  <c r="I156" i="33"/>
  <c r="H156" i="33"/>
  <c r="G156" i="33"/>
  <c r="F156" i="33"/>
  <c r="E156" i="33"/>
  <c r="R155" i="33"/>
  <c r="Q155" i="33"/>
  <c r="P155" i="33"/>
  <c r="O155" i="33"/>
  <c r="I155" i="33"/>
  <c r="H155" i="33"/>
  <c r="G155" i="33"/>
  <c r="F155" i="33"/>
  <c r="E155" i="33"/>
  <c r="R154" i="33"/>
  <c r="Q154" i="33"/>
  <c r="P154" i="33"/>
  <c r="O154" i="33"/>
  <c r="I154" i="33"/>
  <c r="H154" i="33"/>
  <c r="G154" i="33"/>
  <c r="F154" i="33"/>
  <c r="E154" i="33"/>
  <c r="R153" i="33"/>
  <c r="Q153" i="33"/>
  <c r="P153" i="33"/>
  <c r="O153" i="33"/>
  <c r="I153" i="33"/>
  <c r="H153" i="33"/>
  <c r="G153" i="33"/>
  <c r="F153" i="33"/>
  <c r="E153" i="33"/>
  <c r="R152" i="33"/>
  <c r="Q152" i="33"/>
  <c r="P152" i="33"/>
  <c r="O152" i="33"/>
  <c r="I152" i="33"/>
  <c r="H152" i="33"/>
  <c r="G152" i="33"/>
  <c r="F152" i="33"/>
  <c r="E152" i="33"/>
  <c r="R151" i="33"/>
  <c r="Q151" i="33"/>
  <c r="P151" i="33"/>
  <c r="O151" i="33"/>
  <c r="I151" i="33"/>
  <c r="H151" i="33"/>
  <c r="G151" i="33"/>
  <c r="F151" i="33"/>
  <c r="E151" i="33"/>
  <c r="R150" i="33"/>
  <c r="Q150" i="33"/>
  <c r="P150" i="33"/>
  <c r="O150" i="33"/>
  <c r="I150" i="33"/>
  <c r="H150" i="33"/>
  <c r="G150" i="33"/>
  <c r="F150" i="33"/>
  <c r="E150" i="33"/>
  <c r="R149" i="33"/>
  <c r="Q149" i="33"/>
  <c r="P149" i="33"/>
  <c r="O149" i="33"/>
  <c r="I149" i="33"/>
  <c r="H149" i="33"/>
  <c r="G149" i="33"/>
  <c r="F149" i="33"/>
  <c r="E149" i="33"/>
  <c r="R148" i="33"/>
  <c r="Q148" i="33"/>
  <c r="P148" i="33"/>
  <c r="O148" i="33"/>
  <c r="I148" i="33"/>
  <c r="H148" i="33"/>
  <c r="G148" i="33"/>
  <c r="F148" i="33"/>
  <c r="E148" i="33"/>
  <c r="R147" i="33"/>
  <c r="Q147" i="33"/>
  <c r="P147" i="33"/>
  <c r="O147" i="33"/>
  <c r="I147" i="33"/>
  <c r="H147" i="33"/>
  <c r="G147" i="33"/>
  <c r="F147" i="33"/>
  <c r="E147" i="33"/>
  <c r="R146" i="33"/>
  <c r="Q146" i="33"/>
  <c r="P146" i="33"/>
  <c r="O146" i="33"/>
  <c r="I146" i="33"/>
  <c r="H146" i="33"/>
  <c r="G146" i="33"/>
  <c r="F146" i="33"/>
  <c r="E146" i="33"/>
  <c r="R145" i="33"/>
  <c r="Q145" i="33"/>
  <c r="P145" i="33"/>
  <c r="O145" i="33"/>
  <c r="I145" i="33"/>
  <c r="H145" i="33"/>
  <c r="G145" i="33"/>
  <c r="F145" i="33"/>
  <c r="E145" i="33"/>
  <c r="R144" i="33"/>
  <c r="Q144" i="33"/>
  <c r="P144" i="33"/>
  <c r="O144" i="33"/>
  <c r="I144" i="33"/>
  <c r="H144" i="33"/>
  <c r="G144" i="33"/>
  <c r="F144" i="33"/>
  <c r="E144" i="33"/>
  <c r="R143" i="33"/>
  <c r="Q143" i="33"/>
  <c r="P143" i="33"/>
  <c r="O143" i="33"/>
  <c r="I143" i="33"/>
  <c r="H143" i="33"/>
  <c r="G143" i="33"/>
  <c r="F143" i="33"/>
  <c r="E143" i="33"/>
  <c r="R142" i="33"/>
  <c r="Q142" i="33"/>
  <c r="P142" i="33"/>
  <c r="O142" i="33"/>
  <c r="I142" i="33"/>
  <c r="H142" i="33"/>
  <c r="G142" i="33"/>
  <c r="F142" i="33"/>
  <c r="E142" i="33"/>
  <c r="R141" i="33"/>
  <c r="Q141" i="33"/>
  <c r="P141" i="33"/>
  <c r="O141" i="33"/>
  <c r="I141" i="33"/>
  <c r="H141" i="33"/>
  <c r="G141" i="33"/>
  <c r="F141" i="33"/>
  <c r="E141" i="33"/>
  <c r="R140" i="33"/>
  <c r="Q140" i="33"/>
  <c r="P140" i="33"/>
  <c r="O140" i="33"/>
  <c r="I140" i="33"/>
  <c r="H140" i="33"/>
  <c r="G140" i="33"/>
  <c r="F140" i="33"/>
  <c r="E140" i="33"/>
  <c r="R139" i="33"/>
  <c r="Q139" i="33"/>
  <c r="P139" i="33"/>
  <c r="O139" i="33"/>
  <c r="I139" i="33"/>
  <c r="H139" i="33"/>
  <c r="G139" i="33"/>
  <c r="F139" i="33"/>
  <c r="E139" i="33"/>
  <c r="R138" i="33"/>
  <c r="Q138" i="33"/>
  <c r="P138" i="33"/>
  <c r="O138" i="33"/>
  <c r="I138" i="33"/>
  <c r="H138" i="33"/>
  <c r="G138" i="33"/>
  <c r="F138" i="33"/>
  <c r="E138" i="33"/>
  <c r="R137" i="33"/>
  <c r="Q137" i="33"/>
  <c r="P137" i="33"/>
  <c r="O137" i="33"/>
  <c r="I137" i="33"/>
  <c r="H137" i="33"/>
  <c r="G137" i="33"/>
  <c r="F137" i="33"/>
  <c r="E137" i="33"/>
  <c r="R136" i="33"/>
  <c r="Q136" i="33"/>
  <c r="P136" i="33"/>
  <c r="O136" i="33"/>
  <c r="I136" i="33"/>
  <c r="H136" i="33"/>
  <c r="G136" i="33"/>
  <c r="F136" i="33"/>
  <c r="E136" i="33"/>
  <c r="R135" i="33"/>
  <c r="Q135" i="33"/>
  <c r="P135" i="33"/>
  <c r="O135" i="33"/>
  <c r="I135" i="33"/>
  <c r="H135" i="33"/>
  <c r="G135" i="33"/>
  <c r="F135" i="33"/>
  <c r="E135" i="33"/>
  <c r="R134" i="33"/>
  <c r="Q134" i="33"/>
  <c r="P134" i="33"/>
  <c r="O134" i="33"/>
  <c r="I134" i="33"/>
  <c r="H134" i="33"/>
  <c r="G134" i="33"/>
  <c r="F134" i="33"/>
  <c r="E134" i="33"/>
  <c r="R133" i="33"/>
  <c r="Q133" i="33"/>
  <c r="P133" i="33"/>
  <c r="O133" i="33"/>
  <c r="I133" i="33"/>
  <c r="H133" i="33"/>
  <c r="G133" i="33"/>
  <c r="F133" i="33"/>
  <c r="E133" i="33"/>
  <c r="R132" i="33"/>
  <c r="Q132" i="33"/>
  <c r="P132" i="33"/>
  <c r="O132" i="33"/>
  <c r="I132" i="33"/>
  <c r="H132" i="33"/>
  <c r="G132" i="33"/>
  <c r="F132" i="33"/>
  <c r="E132" i="33"/>
  <c r="R131" i="33"/>
  <c r="Q131" i="33"/>
  <c r="P131" i="33"/>
  <c r="O131" i="33"/>
  <c r="I131" i="33"/>
  <c r="H131" i="33"/>
  <c r="G131" i="33"/>
  <c r="F131" i="33"/>
  <c r="E131" i="33"/>
  <c r="R130" i="33"/>
  <c r="Q130" i="33"/>
  <c r="P130" i="33"/>
  <c r="O130" i="33"/>
  <c r="I130" i="33"/>
  <c r="H130" i="33"/>
  <c r="G130" i="33"/>
  <c r="F130" i="33"/>
  <c r="E130" i="33"/>
  <c r="R129" i="33"/>
  <c r="Q129" i="33"/>
  <c r="P129" i="33"/>
  <c r="O129" i="33"/>
  <c r="I129" i="33"/>
  <c r="H129" i="33"/>
  <c r="G129" i="33"/>
  <c r="F129" i="33"/>
  <c r="E129" i="33"/>
  <c r="R128" i="33"/>
  <c r="Q128" i="33"/>
  <c r="P128" i="33"/>
  <c r="O128" i="33"/>
  <c r="I128" i="33"/>
  <c r="H128" i="33"/>
  <c r="G128" i="33"/>
  <c r="F128" i="33"/>
  <c r="E128" i="33"/>
  <c r="R127" i="33"/>
  <c r="Q127" i="33"/>
  <c r="P127" i="33"/>
  <c r="O127" i="33"/>
  <c r="I127" i="33"/>
  <c r="H127" i="33"/>
  <c r="G127" i="33"/>
  <c r="F127" i="33"/>
  <c r="E127" i="33"/>
  <c r="R126" i="33"/>
  <c r="Q126" i="33"/>
  <c r="P126" i="33"/>
  <c r="O126" i="33"/>
  <c r="I126" i="33"/>
  <c r="H126" i="33"/>
  <c r="G126" i="33"/>
  <c r="F126" i="33"/>
  <c r="E126" i="33"/>
  <c r="R125" i="33"/>
  <c r="Q125" i="33"/>
  <c r="P125" i="33"/>
  <c r="O125" i="33"/>
  <c r="I125" i="33"/>
  <c r="H125" i="33"/>
  <c r="G125" i="33"/>
  <c r="F125" i="33"/>
  <c r="E125" i="33"/>
  <c r="R124" i="33"/>
  <c r="Q124" i="33"/>
  <c r="P124" i="33"/>
  <c r="O124" i="33"/>
  <c r="I124" i="33"/>
  <c r="H124" i="33"/>
  <c r="G124" i="33"/>
  <c r="F124" i="33"/>
  <c r="E124" i="33"/>
  <c r="R123" i="33"/>
  <c r="Q123" i="33"/>
  <c r="P123" i="33"/>
  <c r="O123" i="33"/>
  <c r="I123" i="33"/>
  <c r="H123" i="33"/>
  <c r="G123" i="33"/>
  <c r="F123" i="33"/>
  <c r="E123" i="33"/>
  <c r="R122" i="33"/>
  <c r="Q122" i="33"/>
  <c r="P122" i="33"/>
  <c r="O122" i="33"/>
  <c r="I122" i="33"/>
  <c r="H122" i="33"/>
  <c r="G122" i="33"/>
  <c r="F122" i="33"/>
  <c r="E122" i="33"/>
  <c r="R121" i="33"/>
  <c r="Q121" i="33"/>
  <c r="P121" i="33"/>
  <c r="O121" i="33"/>
  <c r="I121" i="33"/>
  <c r="H121" i="33"/>
  <c r="G121" i="33"/>
  <c r="F121" i="33"/>
  <c r="E121" i="33"/>
  <c r="R120" i="33"/>
  <c r="Q120" i="33"/>
  <c r="P120" i="33"/>
  <c r="O120" i="33"/>
  <c r="I120" i="33"/>
  <c r="H120" i="33"/>
  <c r="G120" i="33"/>
  <c r="F120" i="33"/>
  <c r="E120" i="33"/>
  <c r="R119" i="33"/>
  <c r="Q119" i="33"/>
  <c r="P119" i="33"/>
  <c r="O119" i="33"/>
  <c r="I119" i="33"/>
  <c r="H119" i="33"/>
  <c r="G119" i="33"/>
  <c r="F119" i="33"/>
  <c r="E119" i="33"/>
  <c r="R115" i="33"/>
  <c r="Q115" i="33"/>
  <c r="P115" i="33"/>
  <c r="O115" i="33"/>
  <c r="I115" i="33"/>
  <c r="H115" i="33"/>
  <c r="G115" i="33"/>
  <c r="F115" i="33"/>
  <c r="E115" i="33"/>
  <c r="R114" i="33"/>
  <c r="Q114" i="33"/>
  <c r="P114" i="33"/>
  <c r="O114" i="33"/>
  <c r="I114" i="33"/>
  <c r="H114" i="33"/>
  <c r="G114" i="33"/>
  <c r="F114" i="33"/>
  <c r="E114" i="33"/>
  <c r="R113" i="33"/>
  <c r="Q113" i="33"/>
  <c r="P113" i="33"/>
  <c r="O113" i="33"/>
  <c r="R112" i="33"/>
  <c r="Q112" i="33"/>
  <c r="P112" i="33"/>
  <c r="O112" i="33"/>
  <c r="R111" i="33"/>
  <c r="Q111" i="33"/>
  <c r="P111" i="33"/>
  <c r="O111" i="33"/>
  <c r="I111" i="33"/>
  <c r="H111" i="33"/>
  <c r="G111" i="33"/>
  <c r="F111" i="33"/>
  <c r="E111" i="33"/>
  <c r="R110" i="33"/>
  <c r="Q110" i="33"/>
  <c r="P110" i="33"/>
  <c r="O110" i="33"/>
  <c r="I110" i="33"/>
  <c r="H110" i="33"/>
  <c r="G110" i="33"/>
  <c r="F110" i="33"/>
  <c r="E110" i="33"/>
  <c r="R109" i="33"/>
  <c r="Q109" i="33"/>
  <c r="P109" i="33"/>
  <c r="O109" i="33"/>
  <c r="I109" i="33"/>
  <c r="H109" i="33"/>
  <c r="G109" i="33"/>
  <c r="F109" i="33"/>
  <c r="E109" i="33"/>
  <c r="R108" i="33"/>
  <c r="Q108" i="33"/>
  <c r="P108" i="33"/>
  <c r="O108" i="33"/>
  <c r="R107" i="33"/>
  <c r="Q107" i="33"/>
  <c r="P107" i="33"/>
  <c r="O107" i="33"/>
  <c r="R106" i="33"/>
  <c r="Q106" i="33"/>
  <c r="P106" i="33"/>
  <c r="O106" i="33"/>
  <c r="R105" i="33"/>
  <c r="Q105" i="33"/>
  <c r="P105" i="33"/>
  <c r="O105" i="33"/>
  <c r="R104" i="33"/>
  <c r="Q104" i="33"/>
  <c r="P104" i="33"/>
  <c r="O104" i="33"/>
  <c r="R103" i="33"/>
  <c r="Q103" i="33"/>
  <c r="P103" i="33"/>
  <c r="O103" i="33"/>
  <c r="R102" i="33"/>
  <c r="Q102" i="33"/>
  <c r="P102" i="33"/>
  <c r="O102" i="33"/>
  <c r="R101" i="33"/>
  <c r="Q101" i="33"/>
  <c r="P101" i="33"/>
  <c r="O101" i="33"/>
  <c r="R100" i="33"/>
  <c r="Q100" i="33"/>
  <c r="P100" i="33"/>
  <c r="O100" i="33"/>
  <c r="R99" i="33"/>
  <c r="Q99" i="33"/>
  <c r="P99" i="33"/>
  <c r="O99" i="33"/>
  <c r="I99" i="33"/>
  <c r="H99" i="33"/>
  <c r="G99" i="33"/>
  <c r="F99" i="33"/>
  <c r="E99" i="33"/>
  <c r="R98" i="33"/>
  <c r="Q98" i="33"/>
  <c r="P98" i="33"/>
  <c r="O98" i="33"/>
  <c r="I98" i="33"/>
  <c r="H98" i="33"/>
  <c r="G98" i="33"/>
  <c r="F98" i="33"/>
  <c r="E98" i="33"/>
  <c r="R97" i="33"/>
  <c r="Q97" i="33"/>
  <c r="P97" i="33"/>
  <c r="O97" i="33"/>
  <c r="I97" i="33"/>
  <c r="H97" i="33"/>
  <c r="G97" i="33"/>
  <c r="F97" i="33"/>
  <c r="E97" i="33"/>
  <c r="R96" i="33"/>
  <c r="Q96" i="33"/>
  <c r="P96" i="33"/>
  <c r="O96" i="33"/>
  <c r="I96" i="33"/>
  <c r="H96" i="33"/>
  <c r="G96" i="33"/>
  <c r="F96" i="33"/>
  <c r="E96" i="33"/>
  <c r="R95" i="33"/>
  <c r="Q95" i="33"/>
  <c r="P95" i="33"/>
  <c r="O95" i="33"/>
  <c r="I95" i="33"/>
  <c r="H95" i="33"/>
  <c r="G95" i="33"/>
  <c r="F95" i="33"/>
  <c r="E95" i="33"/>
  <c r="R94" i="33"/>
  <c r="Q94" i="33"/>
  <c r="P94" i="33"/>
  <c r="O94" i="33"/>
  <c r="I94" i="33"/>
  <c r="H94" i="33"/>
  <c r="G94" i="33"/>
  <c r="F94" i="33"/>
  <c r="E94" i="33"/>
  <c r="R93" i="33"/>
  <c r="Q93" i="33"/>
  <c r="P93" i="33"/>
  <c r="O93" i="33"/>
  <c r="I93" i="33"/>
  <c r="H93" i="33"/>
  <c r="G93" i="33"/>
  <c r="F93" i="33"/>
  <c r="E93" i="33"/>
  <c r="R92" i="33"/>
  <c r="Q92" i="33"/>
  <c r="P92" i="33"/>
  <c r="O92" i="33"/>
  <c r="I92" i="33"/>
  <c r="H92" i="33"/>
  <c r="G92" i="33"/>
  <c r="F92" i="33"/>
  <c r="E92" i="33"/>
  <c r="R91" i="33"/>
  <c r="Q91" i="33"/>
  <c r="P91" i="33"/>
  <c r="O91" i="33"/>
  <c r="I91" i="33"/>
  <c r="H91" i="33"/>
  <c r="G91" i="33"/>
  <c r="F91" i="33"/>
  <c r="E91" i="33"/>
  <c r="R90" i="33"/>
  <c r="Q90" i="33"/>
  <c r="P90" i="33"/>
  <c r="O90" i="33"/>
  <c r="I90" i="33"/>
  <c r="H90" i="33"/>
  <c r="G90" i="33"/>
  <c r="F90" i="33"/>
  <c r="E90" i="33"/>
  <c r="R89" i="33"/>
  <c r="Q89" i="33"/>
  <c r="P89" i="33"/>
  <c r="O89" i="33"/>
  <c r="I89" i="33"/>
  <c r="H89" i="33"/>
  <c r="G89" i="33"/>
  <c r="F89" i="33"/>
  <c r="E89" i="33"/>
  <c r="R88" i="33"/>
  <c r="Q88" i="33"/>
  <c r="P88" i="33"/>
  <c r="O88" i="33"/>
  <c r="I88" i="33"/>
  <c r="H88" i="33"/>
  <c r="G88" i="33"/>
  <c r="F88" i="33"/>
  <c r="E88" i="33"/>
  <c r="R87" i="33"/>
  <c r="Q87" i="33"/>
  <c r="P87" i="33"/>
  <c r="O87" i="33"/>
  <c r="I87" i="33"/>
  <c r="H87" i="33"/>
  <c r="G87" i="33"/>
  <c r="F87" i="33"/>
  <c r="E87" i="33"/>
  <c r="R86" i="33"/>
  <c r="Q86" i="33"/>
  <c r="P86" i="33"/>
  <c r="O86" i="33"/>
  <c r="I86" i="33"/>
  <c r="H86" i="33"/>
  <c r="G86" i="33"/>
  <c r="F86" i="33"/>
  <c r="E86" i="33"/>
  <c r="R85" i="33"/>
  <c r="Q85" i="33"/>
  <c r="P85" i="33"/>
  <c r="O85" i="33"/>
  <c r="I85" i="33"/>
  <c r="H85" i="33"/>
  <c r="G85" i="33"/>
  <c r="F85" i="33"/>
  <c r="E85" i="33"/>
  <c r="R84" i="33"/>
  <c r="Q84" i="33"/>
  <c r="P84" i="33"/>
  <c r="O84" i="33"/>
  <c r="I84" i="33"/>
  <c r="H84" i="33"/>
  <c r="G84" i="33"/>
  <c r="F84" i="33"/>
  <c r="E84" i="33"/>
  <c r="R83" i="33"/>
  <c r="Q83" i="33"/>
  <c r="P83" i="33"/>
  <c r="O83" i="33"/>
  <c r="I83" i="33"/>
  <c r="H83" i="33"/>
  <c r="G83" i="33"/>
  <c r="F83" i="33"/>
  <c r="E83" i="33"/>
  <c r="R82" i="33"/>
  <c r="Q82" i="33"/>
  <c r="P82" i="33"/>
  <c r="O82" i="33"/>
  <c r="I82" i="33"/>
  <c r="H82" i="33"/>
  <c r="G82" i="33"/>
  <c r="F82" i="33"/>
  <c r="E82" i="33"/>
  <c r="R81" i="33"/>
  <c r="Q81" i="33"/>
  <c r="P81" i="33"/>
  <c r="O81" i="33"/>
  <c r="I81" i="33"/>
  <c r="H81" i="33"/>
  <c r="G81" i="33"/>
  <c r="F81" i="33"/>
  <c r="E81" i="33"/>
  <c r="R80" i="33"/>
  <c r="Q80" i="33"/>
  <c r="P80" i="33"/>
  <c r="O80" i="33"/>
  <c r="I80" i="33"/>
  <c r="H80" i="33"/>
  <c r="G80" i="33"/>
  <c r="F80" i="33"/>
  <c r="E80" i="33"/>
  <c r="R79" i="33"/>
  <c r="Q79" i="33"/>
  <c r="P79" i="33"/>
  <c r="O79" i="33"/>
  <c r="I79" i="33"/>
  <c r="H79" i="33"/>
  <c r="G79" i="33"/>
  <c r="F79" i="33"/>
  <c r="E79" i="33"/>
  <c r="R78" i="33"/>
  <c r="Q78" i="33"/>
  <c r="P78" i="33"/>
  <c r="O78" i="33"/>
  <c r="I78" i="33"/>
  <c r="H78" i="33"/>
  <c r="G78" i="33"/>
  <c r="F78" i="33"/>
  <c r="E78" i="33"/>
  <c r="R77" i="33"/>
  <c r="Q77" i="33"/>
  <c r="P77" i="33"/>
  <c r="O77" i="33"/>
  <c r="I77" i="33"/>
  <c r="H77" i="33"/>
  <c r="G77" i="33"/>
  <c r="F77" i="33"/>
  <c r="E77" i="33"/>
  <c r="R76" i="33"/>
  <c r="Q76" i="33"/>
  <c r="P76" i="33"/>
  <c r="O76" i="33"/>
  <c r="I76" i="33"/>
  <c r="H76" i="33"/>
  <c r="G76" i="33"/>
  <c r="F76" i="33"/>
  <c r="E76" i="33"/>
  <c r="R75" i="33"/>
  <c r="Q75" i="33"/>
  <c r="P75" i="33"/>
  <c r="O75" i="33"/>
  <c r="I75" i="33"/>
  <c r="H75" i="33"/>
  <c r="G75" i="33"/>
  <c r="F75" i="33"/>
  <c r="E75" i="33"/>
  <c r="R74" i="33"/>
  <c r="Q74" i="33"/>
  <c r="P74" i="33"/>
  <c r="O74" i="33"/>
  <c r="I74" i="33"/>
  <c r="H74" i="33"/>
  <c r="G74" i="33"/>
  <c r="F74" i="33"/>
  <c r="E74" i="33"/>
  <c r="R73" i="33"/>
  <c r="Q73" i="33"/>
  <c r="P73" i="33"/>
  <c r="O73" i="33"/>
  <c r="I73" i="33"/>
  <c r="H73" i="33"/>
  <c r="G73" i="33"/>
  <c r="F73" i="33"/>
  <c r="E73" i="33"/>
  <c r="R72" i="33"/>
  <c r="Q72" i="33"/>
  <c r="P72" i="33"/>
  <c r="O72" i="33"/>
  <c r="I72" i="33"/>
  <c r="H72" i="33"/>
  <c r="G72" i="33"/>
  <c r="F72" i="33"/>
  <c r="E72" i="33"/>
  <c r="R71" i="33"/>
  <c r="Q71" i="33"/>
  <c r="P71" i="33"/>
  <c r="O71" i="33"/>
  <c r="I71" i="33"/>
  <c r="H71" i="33"/>
  <c r="G71" i="33"/>
  <c r="F71" i="33"/>
  <c r="E71" i="33"/>
  <c r="R70" i="33"/>
  <c r="Q70" i="33"/>
  <c r="P70" i="33"/>
  <c r="O70" i="33"/>
  <c r="I70" i="33"/>
  <c r="H70" i="33"/>
  <c r="G70" i="33"/>
  <c r="F70" i="33"/>
  <c r="E70" i="33"/>
  <c r="R69" i="33"/>
  <c r="Q69" i="33"/>
  <c r="P69" i="33"/>
  <c r="O69" i="33"/>
  <c r="I69" i="33"/>
  <c r="H69" i="33"/>
  <c r="G69" i="33"/>
  <c r="F69" i="33"/>
  <c r="E69" i="33"/>
  <c r="R68" i="33"/>
  <c r="Q68" i="33"/>
  <c r="P68" i="33"/>
  <c r="O68" i="33"/>
  <c r="I68" i="33"/>
  <c r="H68" i="33"/>
  <c r="G68" i="33"/>
  <c r="F68" i="33"/>
  <c r="E68" i="33"/>
  <c r="R67" i="33"/>
  <c r="Q67" i="33"/>
  <c r="P67" i="33"/>
  <c r="O67" i="33"/>
  <c r="I67" i="33"/>
  <c r="H67" i="33"/>
  <c r="G67" i="33"/>
  <c r="F67" i="33"/>
  <c r="E67" i="33"/>
  <c r="R66" i="33"/>
  <c r="Q66" i="33"/>
  <c r="P66" i="33"/>
  <c r="O66" i="33"/>
  <c r="I66" i="33"/>
  <c r="H66" i="33"/>
  <c r="G66" i="33"/>
  <c r="F66" i="33"/>
  <c r="E66" i="33"/>
  <c r="R65" i="33"/>
  <c r="Q65" i="33"/>
  <c r="P65" i="33"/>
  <c r="O65" i="33"/>
  <c r="I65" i="33"/>
  <c r="H65" i="33"/>
  <c r="G65" i="33"/>
  <c r="F65" i="33"/>
  <c r="E65" i="33"/>
  <c r="R64" i="33"/>
  <c r="Q64" i="33"/>
  <c r="P64" i="33"/>
  <c r="O64" i="33"/>
  <c r="I64" i="33"/>
  <c r="H64" i="33"/>
  <c r="G64" i="33"/>
  <c r="F64" i="33"/>
  <c r="E64" i="33"/>
  <c r="R63" i="33"/>
  <c r="Q63" i="33"/>
  <c r="P63" i="33"/>
  <c r="O63" i="33"/>
  <c r="I63" i="33"/>
  <c r="H63" i="33"/>
  <c r="G63" i="33"/>
  <c r="F63" i="33"/>
  <c r="E63" i="33"/>
  <c r="R62" i="33"/>
  <c r="Q62" i="33"/>
  <c r="P62" i="33"/>
  <c r="O62" i="33"/>
  <c r="I62" i="33"/>
  <c r="H62" i="33"/>
  <c r="G62" i="33"/>
  <c r="F62" i="33"/>
  <c r="E62" i="33"/>
  <c r="R61" i="33"/>
  <c r="Q61" i="33"/>
  <c r="P61" i="33"/>
  <c r="O61" i="33"/>
  <c r="I61" i="33"/>
  <c r="H61" i="33"/>
  <c r="G61" i="33"/>
  <c r="F61" i="33"/>
  <c r="E61" i="33"/>
  <c r="R60" i="33"/>
  <c r="Q60" i="33"/>
  <c r="P60" i="33"/>
  <c r="O60" i="33"/>
  <c r="I60" i="33"/>
  <c r="H60" i="33"/>
  <c r="G60" i="33"/>
  <c r="F60" i="33"/>
  <c r="E60" i="33"/>
  <c r="R59" i="33"/>
  <c r="Q59" i="33"/>
  <c r="P59" i="33"/>
  <c r="O59" i="33"/>
  <c r="I59" i="33"/>
  <c r="H59" i="33"/>
  <c r="G59" i="33"/>
  <c r="F59" i="33"/>
  <c r="E59" i="33"/>
  <c r="R58" i="33"/>
  <c r="Q58" i="33"/>
  <c r="P58" i="33"/>
  <c r="O58" i="33"/>
  <c r="I58" i="33"/>
  <c r="H58" i="33"/>
  <c r="G58" i="33"/>
  <c r="F58" i="33"/>
  <c r="E58" i="33"/>
  <c r="R57" i="33"/>
  <c r="Q57" i="33"/>
  <c r="P57" i="33"/>
  <c r="O57" i="33"/>
  <c r="I57" i="33"/>
  <c r="H57" i="33"/>
  <c r="G57" i="33"/>
  <c r="F57" i="33"/>
  <c r="E57" i="33"/>
  <c r="R56" i="33"/>
  <c r="Q56" i="33"/>
  <c r="P56" i="33"/>
  <c r="O56" i="33"/>
  <c r="I56" i="33"/>
  <c r="H56" i="33"/>
  <c r="G56" i="33"/>
  <c r="F56" i="33"/>
  <c r="E56" i="33"/>
  <c r="R55" i="33"/>
  <c r="Q55" i="33"/>
  <c r="P55" i="33"/>
  <c r="O55" i="33"/>
  <c r="I55" i="33"/>
  <c r="H55" i="33"/>
  <c r="G55" i="33"/>
  <c r="F55" i="33"/>
  <c r="E55" i="33"/>
  <c r="R54" i="33"/>
  <c r="Q54" i="33"/>
  <c r="P54" i="33"/>
  <c r="O54" i="33"/>
  <c r="I54" i="33"/>
  <c r="H54" i="33"/>
  <c r="G54" i="33"/>
  <c r="F54" i="33"/>
  <c r="E54" i="33"/>
  <c r="R53" i="33"/>
  <c r="Q53" i="33"/>
  <c r="P53" i="33"/>
  <c r="O53" i="33"/>
  <c r="I53" i="33"/>
  <c r="H53" i="33"/>
  <c r="G53" i="33"/>
  <c r="F53" i="33"/>
  <c r="E53" i="33"/>
  <c r="R52" i="33"/>
  <c r="Q52" i="33"/>
  <c r="P52" i="33"/>
  <c r="O52" i="33"/>
  <c r="I52" i="33"/>
  <c r="H52" i="33"/>
  <c r="G52" i="33"/>
  <c r="F52" i="33"/>
  <c r="E52" i="33"/>
  <c r="R51" i="33"/>
  <c r="Q51" i="33"/>
  <c r="P51" i="33"/>
  <c r="O51" i="33"/>
  <c r="I51" i="33"/>
  <c r="H51" i="33"/>
  <c r="G51" i="33"/>
  <c r="F51" i="33"/>
  <c r="E51" i="33"/>
  <c r="R50" i="33"/>
  <c r="Q50" i="33"/>
  <c r="P50" i="33"/>
  <c r="O50" i="33"/>
  <c r="I50" i="33"/>
  <c r="H50" i="33"/>
  <c r="G50" i="33"/>
  <c r="F50" i="33"/>
  <c r="E50" i="33"/>
  <c r="R49" i="33"/>
  <c r="Q49" i="33"/>
  <c r="P49" i="33"/>
  <c r="O49" i="33"/>
  <c r="I49" i="33"/>
  <c r="H49" i="33"/>
  <c r="G49" i="33"/>
  <c r="F49" i="33"/>
  <c r="E49" i="33"/>
  <c r="R48" i="33"/>
  <c r="Q48" i="33"/>
  <c r="P48" i="33"/>
  <c r="O48" i="33"/>
  <c r="I48" i="33"/>
  <c r="H48" i="33"/>
  <c r="G48" i="33"/>
  <c r="F48" i="33"/>
  <c r="E48" i="33"/>
  <c r="R47" i="33"/>
  <c r="Q47" i="33"/>
  <c r="P47" i="33"/>
  <c r="O47" i="33"/>
  <c r="I47" i="33"/>
  <c r="H47" i="33"/>
  <c r="G47" i="33"/>
  <c r="F47" i="33"/>
  <c r="E47" i="33"/>
  <c r="R46" i="33"/>
  <c r="Q46" i="33"/>
  <c r="P46" i="33"/>
  <c r="O46" i="33"/>
  <c r="I46" i="33"/>
  <c r="H46" i="33"/>
  <c r="G46" i="33"/>
  <c r="F46" i="33"/>
  <c r="E46" i="33"/>
  <c r="R45" i="33"/>
  <c r="Q45" i="33"/>
  <c r="P45" i="33"/>
  <c r="O45" i="33"/>
  <c r="I45" i="33"/>
  <c r="H45" i="33"/>
  <c r="G45" i="33"/>
  <c r="F45" i="33"/>
  <c r="E45" i="33"/>
  <c r="R44" i="33"/>
  <c r="Q44" i="33"/>
  <c r="P44" i="33"/>
  <c r="O44" i="33"/>
  <c r="I44" i="33"/>
  <c r="H44" i="33"/>
  <c r="G44" i="33"/>
  <c r="F44" i="33"/>
  <c r="E44" i="33"/>
  <c r="R43" i="33"/>
  <c r="Q43" i="33"/>
  <c r="P43" i="33"/>
  <c r="O43" i="33"/>
  <c r="I43" i="33"/>
  <c r="H43" i="33"/>
  <c r="G43" i="33"/>
  <c r="F43" i="33"/>
  <c r="E43" i="33"/>
  <c r="R42" i="33"/>
  <c r="Q42" i="33"/>
  <c r="P42" i="33"/>
  <c r="O42" i="33"/>
  <c r="I42" i="33"/>
  <c r="H42" i="33"/>
  <c r="G42" i="33"/>
  <c r="F42" i="33"/>
  <c r="E42" i="33"/>
  <c r="R41" i="33"/>
  <c r="Q41" i="33"/>
  <c r="P41" i="33"/>
  <c r="O41" i="33"/>
  <c r="I41" i="33"/>
  <c r="H41" i="33"/>
  <c r="G41" i="33"/>
  <c r="F41" i="33"/>
  <c r="E41" i="33"/>
  <c r="R40" i="33"/>
  <c r="Q40" i="33"/>
  <c r="P40" i="33"/>
  <c r="O40" i="33"/>
  <c r="I40" i="33"/>
  <c r="H40" i="33"/>
  <c r="G40" i="33"/>
  <c r="F40" i="33"/>
  <c r="E40" i="33"/>
  <c r="R39" i="33"/>
  <c r="Q39" i="33"/>
  <c r="P39" i="33"/>
  <c r="O39" i="33"/>
  <c r="I39" i="33"/>
  <c r="H39" i="33"/>
  <c r="G39" i="33"/>
  <c r="F39" i="33"/>
  <c r="E39" i="33"/>
  <c r="R38" i="33"/>
  <c r="Q38" i="33"/>
  <c r="P38" i="33"/>
  <c r="O38" i="33"/>
  <c r="I38" i="33"/>
  <c r="H38" i="33"/>
  <c r="G38" i="33"/>
  <c r="F38" i="33"/>
  <c r="E38" i="33"/>
  <c r="R37" i="33"/>
  <c r="Q37" i="33"/>
  <c r="P37" i="33"/>
  <c r="O37" i="33"/>
  <c r="I37" i="33"/>
  <c r="H37" i="33"/>
  <c r="G37" i="33"/>
  <c r="F37" i="33"/>
  <c r="E37" i="33"/>
  <c r="R36" i="33"/>
  <c r="Q36" i="33"/>
  <c r="P36" i="33"/>
  <c r="O36" i="33"/>
  <c r="I36" i="33"/>
  <c r="H36" i="33"/>
  <c r="G36" i="33"/>
  <c r="F36" i="33"/>
  <c r="E36" i="33"/>
  <c r="R35" i="33"/>
  <c r="Q35" i="33"/>
  <c r="P35" i="33"/>
  <c r="O35" i="33"/>
  <c r="I35" i="33"/>
  <c r="H35" i="33"/>
  <c r="G35" i="33"/>
  <c r="F35" i="33"/>
  <c r="E35" i="33"/>
  <c r="R34" i="33"/>
  <c r="Q34" i="33"/>
  <c r="P34" i="33"/>
  <c r="O34" i="33"/>
  <c r="I34" i="33"/>
  <c r="H34" i="33"/>
  <c r="G34" i="33"/>
  <c r="F34" i="33"/>
  <c r="E34" i="33"/>
  <c r="R33" i="33"/>
  <c r="Q33" i="33"/>
  <c r="P33" i="33"/>
  <c r="O33" i="33"/>
  <c r="I33" i="33"/>
  <c r="H33" i="33"/>
  <c r="G33" i="33"/>
  <c r="F33" i="33"/>
  <c r="E33" i="33"/>
  <c r="R32" i="33"/>
  <c r="Q32" i="33"/>
  <c r="P32" i="33"/>
  <c r="O32" i="33"/>
  <c r="I32" i="33"/>
  <c r="H32" i="33"/>
  <c r="G32" i="33"/>
  <c r="F32" i="33"/>
  <c r="E32" i="33"/>
  <c r="R31" i="33"/>
  <c r="Q31" i="33"/>
  <c r="P31" i="33"/>
  <c r="O31" i="33"/>
  <c r="I31" i="33"/>
  <c r="H31" i="33"/>
  <c r="G31" i="33"/>
  <c r="F31" i="33"/>
  <c r="E31" i="33"/>
  <c r="R30" i="33"/>
  <c r="Q30" i="33"/>
  <c r="P30" i="33"/>
  <c r="O30" i="33"/>
  <c r="I30" i="33"/>
  <c r="H30" i="33"/>
  <c r="G30" i="33"/>
  <c r="F30" i="33"/>
  <c r="E30" i="33"/>
  <c r="R29" i="33"/>
  <c r="Q29" i="33"/>
  <c r="P29" i="33"/>
  <c r="O29" i="33"/>
  <c r="I29" i="33"/>
  <c r="H29" i="33"/>
  <c r="G29" i="33"/>
  <c r="F29" i="33"/>
  <c r="E29" i="33"/>
  <c r="R28" i="33"/>
  <c r="Q28" i="33"/>
  <c r="P28" i="33"/>
  <c r="O28" i="33"/>
  <c r="I28" i="33"/>
  <c r="H28" i="33"/>
  <c r="G28" i="33"/>
  <c r="F28" i="33"/>
  <c r="E28" i="33"/>
  <c r="R27" i="33"/>
  <c r="Q27" i="33"/>
  <c r="P27" i="33"/>
  <c r="O27" i="33"/>
  <c r="I27" i="33"/>
  <c r="H27" i="33"/>
  <c r="G27" i="33"/>
  <c r="F27" i="33"/>
  <c r="E27" i="33"/>
  <c r="R26" i="33"/>
  <c r="Q26" i="33"/>
  <c r="P26" i="33"/>
  <c r="O26" i="33"/>
  <c r="I26" i="33"/>
  <c r="H26" i="33"/>
  <c r="G26" i="33"/>
  <c r="F26" i="33"/>
  <c r="E26" i="33"/>
  <c r="R25" i="33"/>
  <c r="Q25" i="33"/>
  <c r="P25" i="33"/>
  <c r="O25" i="33"/>
  <c r="I25" i="33"/>
  <c r="H25" i="33"/>
  <c r="G25" i="33"/>
  <c r="F25" i="33"/>
  <c r="E25" i="33"/>
  <c r="R24" i="33"/>
  <c r="Q24" i="33"/>
  <c r="P24" i="33"/>
  <c r="O24" i="33"/>
  <c r="I24" i="33"/>
  <c r="H24" i="33"/>
  <c r="G24" i="33"/>
  <c r="F24" i="33"/>
  <c r="E24" i="33"/>
  <c r="R23" i="33"/>
  <c r="Q23" i="33"/>
  <c r="P23" i="33"/>
  <c r="O23" i="33"/>
  <c r="I23" i="33"/>
  <c r="H23" i="33"/>
  <c r="G23" i="33"/>
  <c r="F23" i="33"/>
  <c r="E23" i="33"/>
  <c r="R22" i="33"/>
  <c r="Q22" i="33"/>
  <c r="P22" i="33"/>
  <c r="O22" i="33"/>
  <c r="I22" i="33"/>
  <c r="H22" i="33"/>
  <c r="G22" i="33"/>
  <c r="F22" i="33"/>
  <c r="E22" i="33"/>
  <c r="R21" i="33"/>
  <c r="Q21" i="33"/>
  <c r="P21" i="33"/>
  <c r="O21" i="33"/>
  <c r="I21" i="33"/>
  <c r="H21" i="33"/>
  <c r="G21" i="33"/>
  <c r="F21" i="33"/>
  <c r="E21" i="33"/>
  <c r="R20" i="33"/>
  <c r="Q20" i="33"/>
  <c r="P20" i="33"/>
  <c r="O20" i="33"/>
  <c r="I20" i="33"/>
  <c r="H20" i="33"/>
  <c r="G20" i="33"/>
  <c r="F20" i="33"/>
  <c r="E20" i="33"/>
  <c r="R19" i="33"/>
  <c r="Q19" i="33"/>
  <c r="P19" i="33"/>
  <c r="O19" i="33"/>
  <c r="I19" i="33"/>
  <c r="H19" i="33"/>
  <c r="G19" i="33"/>
  <c r="F19" i="33"/>
  <c r="E19" i="33"/>
  <c r="R18" i="33"/>
  <c r="Q18" i="33"/>
  <c r="P18" i="33"/>
  <c r="O18" i="33"/>
  <c r="I18" i="33"/>
  <c r="H18" i="33"/>
  <c r="G18" i="33"/>
  <c r="F18" i="33"/>
  <c r="E18" i="33"/>
  <c r="R17" i="33"/>
  <c r="Q17" i="33"/>
  <c r="P17" i="33"/>
  <c r="O17" i="33"/>
  <c r="I17" i="33"/>
  <c r="H17" i="33"/>
  <c r="G17" i="33"/>
  <c r="F17" i="33"/>
  <c r="E17" i="33"/>
  <c r="R16" i="33"/>
  <c r="Q16" i="33"/>
  <c r="P16" i="33"/>
  <c r="O16" i="33"/>
  <c r="I16" i="33"/>
  <c r="H16" i="33"/>
  <c r="G16" i="33"/>
  <c r="F16" i="33"/>
  <c r="E16" i="33"/>
  <c r="R15" i="33"/>
  <c r="Q15" i="33"/>
  <c r="P15" i="33"/>
  <c r="O15" i="33"/>
  <c r="I15" i="33"/>
  <c r="H15" i="33"/>
  <c r="G15" i="33"/>
  <c r="F15" i="33"/>
  <c r="E15" i="33"/>
  <c r="R14" i="33"/>
  <c r="Q14" i="33"/>
  <c r="P14" i="33"/>
  <c r="O14" i="33"/>
  <c r="I14" i="33"/>
  <c r="H14" i="33"/>
  <c r="G14" i="33"/>
  <c r="F14" i="33"/>
  <c r="E14" i="33"/>
  <c r="R13" i="33"/>
  <c r="Q13" i="33"/>
  <c r="P13" i="33"/>
  <c r="O13" i="33"/>
  <c r="I13" i="33"/>
  <c r="H13" i="33"/>
  <c r="G13" i="33"/>
  <c r="F13" i="33"/>
  <c r="E13" i="33"/>
  <c r="R12" i="33"/>
  <c r="Q12" i="33"/>
  <c r="P12" i="33"/>
  <c r="O12" i="33"/>
  <c r="I12" i="33"/>
  <c r="H12" i="33"/>
  <c r="G12" i="33"/>
  <c r="F12" i="33"/>
  <c r="E12" i="33"/>
  <c r="R11" i="33"/>
  <c r="Q11" i="33"/>
  <c r="P11" i="33"/>
  <c r="O11" i="33"/>
  <c r="I11" i="33"/>
  <c r="H11" i="33"/>
  <c r="G11" i="33"/>
  <c r="F11" i="33"/>
  <c r="E11" i="33"/>
  <c r="R10" i="33"/>
  <c r="Q10" i="33"/>
  <c r="P10" i="33"/>
  <c r="O10" i="33"/>
  <c r="I10" i="33"/>
  <c r="H10" i="33"/>
  <c r="G10" i="33"/>
  <c r="F10" i="33"/>
  <c r="E10" i="33"/>
  <c r="R9" i="33"/>
  <c r="Q9" i="33"/>
  <c r="P9" i="33"/>
  <c r="O9" i="33"/>
  <c r="I9" i="33"/>
  <c r="H9" i="33"/>
  <c r="G9" i="33"/>
  <c r="F9" i="33"/>
  <c r="E9" i="33"/>
  <c r="R8" i="33"/>
  <c r="Q8" i="33"/>
  <c r="P8" i="33"/>
  <c r="O8" i="33"/>
  <c r="I8" i="33"/>
  <c r="H8" i="33"/>
  <c r="G8" i="33"/>
  <c r="F8" i="33"/>
  <c r="E8" i="33"/>
  <c r="R7" i="33"/>
  <c r="Q7" i="33"/>
  <c r="P7" i="33"/>
  <c r="O7" i="33"/>
  <c r="I7" i="33"/>
  <c r="H7" i="33"/>
  <c r="G7" i="33"/>
  <c r="F7" i="33"/>
  <c r="E7" i="33"/>
  <c r="R6" i="33"/>
  <c r="Q6" i="33"/>
  <c r="P6" i="33"/>
  <c r="O6" i="33"/>
  <c r="I6" i="33"/>
  <c r="H6" i="33"/>
  <c r="G6" i="33"/>
  <c r="F6" i="33"/>
  <c r="E6" i="33"/>
  <c r="R5" i="33"/>
  <c r="Q5" i="33"/>
  <c r="P5" i="33"/>
  <c r="O5" i="33"/>
  <c r="I5" i="33"/>
  <c r="H5" i="33"/>
  <c r="G5" i="33"/>
  <c r="F5" i="33"/>
  <c r="E5" i="33"/>
  <c r="R4" i="33"/>
  <c r="Q4" i="33"/>
  <c r="P4" i="33"/>
  <c r="O4" i="33"/>
  <c r="I4" i="33"/>
  <c r="H4" i="33"/>
  <c r="G4" i="33"/>
  <c r="F4" i="33"/>
  <c r="E4" i="33"/>
  <c r="R383" i="28"/>
  <c r="Q383" i="28"/>
  <c r="P383" i="28"/>
  <c r="O383" i="28"/>
  <c r="I383" i="28"/>
  <c r="H383" i="28"/>
  <c r="R382" i="28"/>
  <c r="Q382" i="28"/>
  <c r="P382" i="28"/>
  <c r="O382" i="28"/>
  <c r="I382" i="28"/>
  <c r="H382" i="28"/>
  <c r="R381" i="28"/>
  <c r="Q381" i="28"/>
  <c r="P381" i="28"/>
  <c r="O381" i="28"/>
  <c r="I381" i="28"/>
  <c r="H381" i="28"/>
  <c r="R380" i="28"/>
  <c r="Q380" i="28"/>
  <c r="P380" i="28"/>
  <c r="O380" i="28"/>
  <c r="I380" i="28"/>
  <c r="H380" i="28"/>
  <c r="R379" i="28"/>
  <c r="Q379" i="28"/>
  <c r="P379" i="28"/>
  <c r="O379" i="28"/>
  <c r="I379" i="28"/>
  <c r="H379" i="28"/>
  <c r="R378" i="28"/>
  <c r="Q378" i="28"/>
  <c r="P378" i="28"/>
  <c r="O378" i="28"/>
  <c r="I378" i="28"/>
  <c r="H378" i="28"/>
  <c r="R377" i="28"/>
  <c r="Q377" i="28"/>
  <c r="P377" i="28"/>
  <c r="O377" i="28"/>
  <c r="I377" i="28"/>
  <c r="H377" i="28"/>
  <c r="R376" i="28"/>
  <c r="Q376" i="28"/>
  <c r="P376" i="28"/>
  <c r="O376" i="28"/>
  <c r="I376" i="28"/>
  <c r="H376" i="28"/>
  <c r="R375" i="28"/>
  <c r="Q375" i="28"/>
  <c r="P375" i="28"/>
  <c r="O375" i="28"/>
  <c r="I375" i="28"/>
  <c r="H375" i="28"/>
  <c r="R374" i="28"/>
  <c r="Q374" i="28"/>
  <c r="P374" i="28"/>
  <c r="O374" i="28"/>
  <c r="I374" i="28"/>
  <c r="H374" i="28"/>
  <c r="R373" i="28"/>
  <c r="Q373" i="28"/>
  <c r="P373" i="28"/>
  <c r="O373" i="28"/>
  <c r="I373" i="28"/>
  <c r="H373" i="28"/>
  <c r="R372" i="28"/>
  <c r="Q372" i="28"/>
  <c r="P372" i="28"/>
  <c r="O372" i="28"/>
  <c r="I372" i="28"/>
  <c r="H372" i="28"/>
  <c r="R371" i="28"/>
  <c r="Q371" i="28"/>
  <c r="P371" i="28"/>
  <c r="O371" i="28"/>
  <c r="I371" i="28"/>
  <c r="H371" i="28"/>
  <c r="R370" i="28"/>
  <c r="Q370" i="28"/>
  <c r="P370" i="28"/>
  <c r="O370" i="28"/>
  <c r="I370" i="28"/>
  <c r="H370" i="28"/>
  <c r="R369" i="28"/>
  <c r="Q369" i="28"/>
  <c r="P369" i="28"/>
  <c r="O369" i="28"/>
  <c r="I369" i="28"/>
  <c r="H369" i="28"/>
  <c r="R368" i="28"/>
  <c r="Q368" i="28"/>
  <c r="P368" i="28"/>
  <c r="O368" i="28"/>
  <c r="I368" i="28"/>
  <c r="H368" i="28"/>
  <c r="R367" i="28"/>
  <c r="Q367" i="28"/>
  <c r="P367" i="28"/>
  <c r="O367" i="28"/>
  <c r="I367" i="28"/>
  <c r="H367" i="28"/>
  <c r="G367" i="28"/>
  <c r="R366" i="28"/>
  <c r="Q366" i="28"/>
  <c r="P366" i="28"/>
  <c r="O366" i="28"/>
  <c r="I366" i="28"/>
  <c r="H366" i="28"/>
  <c r="G366" i="28"/>
  <c r="F366" i="28"/>
  <c r="E366" i="28"/>
  <c r="R365" i="28"/>
  <c r="Q365" i="28"/>
  <c r="P365" i="28"/>
  <c r="O365" i="28"/>
  <c r="I365" i="28"/>
  <c r="H365" i="28"/>
  <c r="G365" i="28"/>
  <c r="F365" i="28"/>
  <c r="E365" i="28"/>
  <c r="R364" i="28"/>
  <c r="Q364" i="28"/>
  <c r="P364" i="28"/>
  <c r="O364" i="28"/>
  <c r="I364" i="28"/>
  <c r="H364" i="28"/>
  <c r="G364" i="28"/>
  <c r="F364" i="28"/>
  <c r="E364" i="28"/>
  <c r="R363" i="28"/>
  <c r="Q363" i="28"/>
  <c r="P363" i="28"/>
  <c r="O363" i="28"/>
  <c r="I363" i="28"/>
  <c r="H363" i="28"/>
  <c r="G363" i="28"/>
  <c r="F363" i="28"/>
  <c r="E363" i="28"/>
  <c r="R362" i="28"/>
  <c r="Q362" i="28"/>
  <c r="P362" i="28"/>
  <c r="O362" i="28"/>
  <c r="I362" i="28"/>
  <c r="H362" i="28"/>
  <c r="G362" i="28"/>
  <c r="F362" i="28"/>
  <c r="E362" i="28"/>
  <c r="R361" i="28"/>
  <c r="Q361" i="28"/>
  <c r="P361" i="28"/>
  <c r="O361" i="28"/>
  <c r="I361" i="28"/>
  <c r="H361" i="28"/>
  <c r="G361" i="28"/>
  <c r="F361" i="28"/>
  <c r="E361" i="28"/>
  <c r="R360" i="28"/>
  <c r="Q360" i="28"/>
  <c r="P360" i="28"/>
  <c r="O360" i="28"/>
  <c r="I360" i="28"/>
  <c r="H360" i="28"/>
  <c r="G360" i="28"/>
  <c r="F360" i="28"/>
  <c r="E360" i="28"/>
  <c r="R359" i="28"/>
  <c r="Q359" i="28"/>
  <c r="P359" i="28"/>
  <c r="O359" i="28"/>
  <c r="I359" i="28"/>
  <c r="H359" i="28"/>
  <c r="G359" i="28"/>
  <c r="F359" i="28"/>
  <c r="E359" i="28"/>
  <c r="R358" i="28"/>
  <c r="Q358" i="28"/>
  <c r="P358" i="28"/>
  <c r="O358" i="28"/>
  <c r="I358" i="28"/>
  <c r="H358" i="28"/>
  <c r="G358" i="28"/>
  <c r="F358" i="28"/>
  <c r="E358" i="28"/>
  <c r="R357" i="28"/>
  <c r="Q357" i="28"/>
  <c r="P357" i="28"/>
  <c r="O357" i="28"/>
  <c r="I357" i="28"/>
  <c r="H357" i="28"/>
  <c r="G357" i="28"/>
  <c r="F357" i="28"/>
  <c r="E357" i="28"/>
  <c r="R356" i="28"/>
  <c r="Q356" i="28"/>
  <c r="P356" i="28"/>
  <c r="O356" i="28"/>
  <c r="I356" i="28"/>
  <c r="H356" i="28"/>
  <c r="G356" i="28"/>
  <c r="F356" i="28"/>
  <c r="E356" i="28"/>
  <c r="R355" i="28"/>
  <c r="Q355" i="28"/>
  <c r="P355" i="28"/>
  <c r="O355" i="28"/>
  <c r="I355" i="28"/>
  <c r="H355" i="28"/>
  <c r="G355" i="28"/>
  <c r="F355" i="28"/>
  <c r="E355" i="28"/>
  <c r="R354" i="28"/>
  <c r="Q354" i="28"/>
  <c r="P354" i="28"/>
  <c r="O354" i="28"/>
  <c r="I354" i="28"/>
  <c r="H354" i="28"/>
  <c r="G354" i="28"/>
  <c r="F354" i="28"/>
  <c r="E354" i="28"/>
  <c r="R353" i="28"/>
  <c r="Q353" i="28"/>
  <c r="P353" i="28"/>
  <c r="O353" i="28"/>
  <c r="I353" i="28"/>
  <c r="H353" i="28"/>
  <c r="G353" i="28"/>
  <c r="F353" i="28"/>
  <c r="E353" i="28"/>
  <c r="R352" i="28"/>
  <c r="Q352" i="28"/>
  <c r="P352" i="28"/>
  <c r="O352" i="28"/>
  <c r="I352" i="28"/>
  <c r="H352" i="28"/>
  <c r="G352" i="28"/>
  <c r="F352" i="28"/>
  <c r="E352" i="28"/>
  <c r="R351" i="28"/>
  <c r="Q351" i="28"/>
  <c r="P351" i="28"/>
  <c r="O351" i="28"/>
  <c r="I351" i="28"/>
  <c r="H351" i="28"/>
  <c r="G351" i="28"/>
  <c r="F351" i="28"/>
  <c r="E351" i="28"/>
  <c r="R350" i="28"/>
  <c r="Q350" i="28"/>
  <c r="P350" i="28"/>
  <c r="O350" i="28"/>
  <c r="I350" i="28"/>
  <c r="H350" i="28"/>
  <c r="G350" i="28"/>
  <c r="F350" i="28"/>
  <c r="E350" i="28"/>
  <c r="R349" i="28"/>
  <c r="Q349" i="28"/>
  <c r="P349" i="28"/>
  <c r="O349" i="28"/>
  <c r="I349" i="28"/>
  <c r="H349" i="28"/>
  <c r="G349" i="28"/>
  <c r="F349" i="28"/>
  <c r="E349" i="28"/>
  <c r="R348" i="28"/>
  <c r="Q348" i="28"/>
  <c r="P348" i="28"/>
  <c r="O348" i="28"/>
  <c r="I348" i="28"/>
  <c r="H348" i="28"/>
  <c r="G348" i="28"/>
  <c r="F348" i="28"/>
  <c r="E348" i="28"/>
  <c r="R347" i="28"/>
  <c r="Q347" i="28"/>
  <c r="P347" i="28"/>
  <c r="O347" i="28"/>
  <c r="I347" i="28"/>
  <c r="H347" i="28"/>
  <c r="G347" i="28"/>
  <c r="F347" i="28"/>
  <c r="E347" i="28"/>
  <c r="R346" i="28"/>
  <c r="Q346" i="28"/>
  <c r="P346" i="28"/>
  <c r="O346" i="28"/>
  <c r="I346" i="28"/>
  <c r="H346" i="28"/>
  <c r="G346" i="28"/>
  <c r="F346" i="28"/>
  <c r="E346" i="28"/>
  <c r="R345" i="28"/>
  <c r="Q345" i="28"/>
  <c r="P345" i="28"/>
  <c r="O345" i="28"/>
  <c r="I345" i="28"/>
  <c r="H345" i="28"/>
  <c r="G345" i="28"/>
  <c r="F345" i="28"/>
  <c r="E345" i="28"/>
  <c r="R344" i="28"/>
  <c r="Q344" i="28"/>
  <c r="P344" i="28"/>
  <c r="O344" i="28"/>
  <c r="I344" i="28"/>
  <c r="H344" i="28"/>
  <c r="G344" i="28"/>
  <c r="F344" i="28"/>
  <c r="E344" i="28"/>
  <c r="R343" i="28"/>
  <c r="Q343" i="28"/>
  <c r="P343" i="28"/>
  <c r="O343" i="28"/>
  <c r="I343" i="28"/>
  <c r="H343" i="28"/>
  <c r="G343" i="28"/>
  <c r="F343" i="28"/>
  <c r="E343" i="28"/>
  <c r="R342" i="28"/>
  <c r="Q342" i="28"/>
  <c r="P342" i="28"/>
  <c r="O342" i="28"/>
  <c r="I342" i="28"/>
  <c r="H342" i="28"/>
  <c r="G342" i="28"/>
  <c r="F342" i="28"/>
  <c r="E342" i="28"/>
  <c r="R341" i="28"/>
  <c r="Q341" i="28"/>
  <c r="P341" i="28"/>
  <c r="O341" i="28"/>
  <c r="I341" i="28"/>
  <c r="H341" i="28"/>
  <c r="G341" i="28"/>
  <c r="F341" i="28"/>
  <c r="E341" i="28"/>
  <c r="R340" i="28"/>
  <c r="Q340" i="28"/>
  <c r="P340" i="28"/>
  <c r="O340" i="28"/>
  <c r="I340" i="28"/>
  <c r="H340" i="28"/>
  <c r="G340" i="28"/>
  <c r="F340" i="28"/>
  <c r="E340" i="28"/>
  <c r="R339" i="28"/>
  <c r="Q339" i="28"/>
  <c r="P339" i="28"/>
  <c r="O339" i="28"/>
  <c r="I339" i="28"/>
  <c r="H339" i="28"/>
  <c r="G339" i="28"/>
  <c r="F339" i="28"/>
  <c r="E339" i="28"/>
  <c r="R338" i="28"/>
  <c r="Q338" i="28"/>
  <c r="P338" i="28"/>
  <c r="O338" i="28"/>
  <c r="I338" i="28"/>
  <c r="H338" i="28"/>
  <c r="G338" i="28"/>
  <c r="F338" i="28"/>
  <c r="E338" i="28"/>
  <c r="R337" i="28"/>
  <c r="Q337" i="28"/>
  <c r="P337" i="28"/>
  <c r="O337" i="28"/>
  <c r="I337" i="28"/>
  <c r="H337" i="28"/>
  <c r="G337" i="28"/>
  <c r="F337" i="28"/>
  <c r="E337" i="28"/>
  <c r="R336" i="28"/>
  <c r="Q336" i="28"/>
  <c r="P336" i="28"/>
  <c r="O336" i="28"/>
  <c r="I336" i="28"/>
  <c r="H336" i="28"/>
  <c r="G336" i="28"/>
  <c r="F336" i="28"/>
  <c r="E336" i="28"/>
  <c r="R335" i="28"/>
  <c r="Q335" i="28"/>
  <c r="P335" i="28"/>
  <c r="O335" i="28"/>
  <c r="I335" i="28"/>
  <c r="H335" i="28"/>
  <c r="G335" i="28"/>
  <c r="F335" i="28"/>
  <c r="E335" i="28"/>
  <c r="R334" i="28"/>
  <c r="Q334" i="28"/>
  <c r="P334" i="28"/>
  <c r="O334" i="28"/>
  <c r="I334" i="28"/>
  <c r="H334" i="28"/>
  <c r="G334" i="28"/>
  <c r="F334" i="28"/>
  <c r="E334" i="28"/>
  <c r="R333" i="28"/>
  <c r="Q333" i="28"/>
  <c r="P333" i="28"/>
  <c r="O333" i="28"/>
  <c r="I333" i="28"/>
  <c r="H333" i="28"/>
  <c r="G333" i="28"/>
  <c r="F333" i="28"/>
  <c r="E333" i="28"/>
  <c r="R332" i="28"/>
  <c r="Q332" i="28"/>
  <c r="P332" i="28"/>
  <c r="O332" i="28"/>
  <c r="I332" i="28"/>
  <c r="H332" i="28"/>
  <c r="G332" i="28"/>
  <c r="F332" i="28"/>
  <c r="E332" i="28"/>
  <c r="R331" i="28"/>
  <c r="Q331" i="28"/>
  <c r="P331" i="28"/>
  <c r="O331" i="28"/>
  <c r="I331" i="28"/>
  <c r="H331" i="28"/>
  <c r="G331" i="28"/>
  <c r="F331" i="28"/>
  <c r="E331" i="28"/>
  <c r="R330" i="28"/>
  <c r="Q330" i="28"/>
  <c r="P330" i="28"/>
  <c r="O330" i="28"/>
  <c r="I330" i="28"/>
  <c r="H330" i="28"/>
  <c r="G330" i="28"/>
  <c r="F330" i="28"/>
  <c r="E330" i="28"/>
  <c r="R329" i="28"/>
  <c r="Q329" i="28"/>
  <c r="P329" i="28"/>
  <c r="O329" i="28"/>
  <c r="I329" i="28"/>
  <c r="H329" i="28"/>
  <c r="G329" i="28"/>
  <c r="F329" i="28"/>
  <c r="E329" i="28"/>
  <c r="R328" i="28"/>
  <c r="Q328" i="28"/>
  <c r="P328" i="28"/>
  <c r="O328" i="28"/>
  <c r="I328" i="28"/>
  <c r="H328" i="28"/>
  <c r="G328" i="28"/>
  <c r="F328" i="28"/>
  <c r="E328" i="28"/>
  <c r="R327" i="28"/>
  <c r="Q327" i="28"/>
  <c r="P327" i="28"/>
  <c r="O327" i="28"/>
  <c r="I327" i="28"/>
  <c r="H327" i="28"/>
  <c r="G327" i="28"/>
  <c r="F327" i="28"/>
  <c r="E327" i="28"/>
  <c r="R326" i="28"/>
  <c r="Q326" i="28"/>
  <c r="P326" i="28"/>
  <c r="O326" i="28"/>
  <c r="I326" i="28"/>
  <c r="H326" i="28"/>
  <c r="G326" i="28"/>
  <c r="F326" i="28"/>
  <c r="E326" i="28"/>
  <c r="R325" i="28"/>
  <c r="Q325" i="28"/>
  <c r="P325" i="28"/>
  <c r="O325" i="28"/>
  <c r="I325" i="28"/>
  <c r="H325" i="28"/>
  <c r="G325" i="28"/>
  <c r="F325" i="28"/>
  <c r="E325" i="28"/>
  <c r="R324" i="28"/>
  <c r="Q324" i="28"/>
  <c r="P324" i="28"/>
  <c r="O324" i="28"/>
  <c r="I324" i="28"/>
  <c r="H324" i="28"/>
  <c r="G324" i="28"/>
  <c r="F324" i="28"/>
  <c r="E324" i="28"/>
  <c r="R323" i="28"/>
  <c r="Q323" i="28"/>
  <c r="P323" i="28"/>
  <c r="O323" i="28"/>
  <c r="I323" i="28"/>
  <c r="H323" i="28"/>
  <c r="G323" i="28"/>
  <c r="F323" i="28"/>
  <c r="E323" i="28"/>
  <c r="R322" i="28"/>
  <c r="Q322" i="28"/>
  <c r="P322" i="28"/>
  <c r="O322" i="28"/>
  <c r="I322" i="28"/>
  <c r="H322" i="28"/>
  <c r="G322" i="28"/>
  <c r="F322" i="28"/>
  <c r="E322" i="28"/>
  <c r="R321" i="28"/>
  <c r="Q321" i="28"/>
  <c r="P321" i="28"/>
  <c r="O321" i="28"/>
  <c r="I321" i="28"/>
  <c r="H321" i="28"/>
  <c r="G321" i="28"/>
  <c r="F321" i="28"/>
  <c r="E321" i="28"/>
  <c r="R320" i="28"/>
  <c r="Q320" i="28"/>
  <c r="P320" i="28"/>
  <c r="O320" i="28"/>
  <c r="I320" i="28"/>
  <c r="H320" i="28"/>
  <c r="G320" i="28"/>
  <c r="F320" i="28"/>
  <c r="E320" i="28"/>
  <c r="R319" i="28"/>
  <c r="Q319" i="28"/>
  <c r="P319" i="28"/>
  <c r="O319" i="28"/>
  <c r="I319" i="28"/>
  <c r="H319" i="28"/>
  <c r="G319" i="28"/>
  <c r="F319" i="28"/>
  <c r="E319" i="28"/>
  <c r="R318" i="28"/>
  <c r="Q318" i="28"/>
  <c r="P318" i="28"/>
  <c r="O318" i="28"/>
  <c r="I318" i="28"/>
  <c r="H318" i="28"/>
  <c r="G318" i="28"/>
  <c r="F318" i="28"/>
  <c r="E318" i="28"/>
  <c r="R317" i="28"/>
  <c r="Q317" i="28"/>
  <c r="P317" i="28"/>
  <c r="O317" i="28"/>
  <c r="I317" i="28"/>
  <c r="H317" i="28"/>
  <c r="G317" i="28"/>
  <c r="F317" i="28"/>
  <c r="E317" i="28"/>
  <c r="R316" i="28"/>
  <c r="Q316" i="28"/>
  <c r="P316" i="28"/>
  <c r="O316" i="28"/>
  <c r="I316" i="28"/>
  <c r="H316" i="28"/>
  <c r="G316" i="28"/>
  <c r="F316" i="28"/>
  <c r="E316" i="28"/>
  <c r="R315" i="28"/>
  <c r="Q315" i="28"/>
  <c r="P315" i="28"/>
  <c r="O315" i="28"/>
  <c r="I315" i="28"/>
  <c r="H315" i="28"/>
  <c r="G315" i="28"/>
  <c r="F315" i="28"/>
  <c r="E315" i="28"/>
  <c r="R314" i="28"/>
  <c r="Q314" i="28"/>
  <c r="P314" i="28"/>
  <c r="O314" i="28"/>
  <c r="I314" i="28"/>
  <c r="H314" i="28"/>
  <c r="G314" i="28"/>
  <c r="F314" i="28"/>
  <c r="E314" i="28"/>
  <c r="R313" i="28"/>
  <c r="Q313" i="28"/>
  <c r="P313" i="28"/>
  <c r="O313" i="28"/>
  <c r="I313" i="28"/>
  <c r="H313" i="28"/>
  <c r="G313" i="28"/>
  <c r="F313" i="28"/>
  <c r="E313" i="28"/>
  <c r="R312" i="28"/>
  <c r="Q312" i="28"/>
  <c r="P312" i="28"/>
  <c r="O312" i="28"/>
  <c r="I312" i="28"/>
  <c r="H312" i="28"/>
  <c r="G312" i="28"/>
  <c r="F312" i="28"/>
  <c r="E312" i="28"/>
  <c r="R311" i="28"/>
  <c r="Q311" i="28"/>
  <c r="P311" i="28"/>
  <c r="O311" i="28"/>
  <c r="I311" i="28"/>
  <c r="H311" i="28"/>
  <c r="G311" i="28"/>
  <c r="F311" i="28"/>
  <c r="E311" i="28"/>
  <c r="R310" i="28"/>
  <c r="Q310" i="28"/>
  <c r="P310" i="28"/>
  <c r="O310" i="28"/>
  <c r="I310" i="28"/>
  <c r="H310" i="28"/>
  <c r="G310" i="28"/>
  <c r="F310" i="28"/>
  <c r="E310" i="28"/>
  <c r="R309" i="28"/>
  <c r="Q309" i="28"/>
  <c r="P309" i="28"/>
  <c r="O309" i="28"/>
  <c r="I309" i="28"/>
  <c r="H309" i="28"/>
  <c r="G309" i="28"/>
  <c r="F309" i="28"/>
  <c r="E309" i="28"/>
  <c r="R308" i="28"/>
  <c r="Q308" i="28"/>
  <c r="P308" i="28"/>
  <c r="O308" i="28"/>
  <c r="I308" i="28"/>
  <c r="H308" i="28"/>
  <c r="G308" i="28"/>
  <c r="F308" i="28"/>
  <c r="E308" i="28"/>
  <c r="R307" i="28"/>
  <c r="Q307" i="28"/>
  <c r="P307" i="28"/>
  <c r="O307" i="28"/>
  <c r="I307" i="28"/>
  <c r="H307" i="28"/>
  <c r="G307" i="28"/>
  <c r="F307" i="28"/>
  <c r="E307" i="28"/>
  <c r="R306" i="28"/>
  <c r="Q306" i="28"/>
  <c r="P306" i="28"/>
  <c r="O306" i="28"/>
  <c r="I306" i="28"/>
  <c r="H306" i="28"/>
  <c r="G306" i="28"/>
  <c r="F306" i="28"/>
  <c r="E306" i="28"/>
  <c r="R305" i="28"/>
  <c r="Q305" i="28"/>
  <c r="P305" i="28"/>
  <c r="O305" i="28"/>
  <c r="I305" i="28"/>
  <c r="H305" i="28"/>
  <c r="G305" i="28"/>
  <c r="F305" i="28"/>
  <c r="E305" i="28"/>
  <c r="R304" i="28"/>
  <c r="Q304" i="28"/>
  <c r="P304" i="28"/>
  <c r="O304" i="28"/>
  <c r="I304" i="28"/>
  <c r="H304" i="28"/>
  <c r="G304" i="28"/>
  <c r="F304" i="28"/>
  <c r="E304" i="28"/>
  <c r="R303" i="28"/>
  <c r="Q303" i="28"/>
  <c r="P303" i="28"/>
  <c r="O303" i="28"/>
  <c r="I303" i="28"/>
  <c r="H303" i="28"/>
  <c r="G303" i="28"/>
  <c r="F303" i="28"/>
  <c r="E303" i="28"/>
  <c r="R302" i="28"/>
  <c r="Q302" i="28"/>
  <c r="P302" i="28"/>
  <c r="O302" i="28"/>
  <c r="I302" i="28"/>
  <c r="H302" i="28"/>
  <c r="G302" i="28"/>
  <c r="F302" i="28"/>
  <c r="E302" i="28"/>
  <c r="R301" i="28"/>
  <c r="Q301" i="28"/>
  <c r="P301" i="28"/>
  <c r="O301" i="28"/>
  <c r="I301" i="28"/>
  <c r="H301" i="28"/>
  <c r="G301" i="28"/>
  <c r="F301" i="28"/>
  <c r="E301" i="28"/>
  <c r="R300" i="28"/>
  <c r="Q300" i="28"/>
  <c r="P300" i="28"/>
  <c r="O300" i="28"/>
  <c r="I300" i="28"/>
  <c r="H300" i="28"/>
  <c r="G300" i="28"/>
  <c r="F300" i="28"/>
  <c r="E300" i="28"/>
  <c r="R299" i="28"/>
  <c r="Q299" i="28"/>
  <c r="P299" i="28"/>
  <c r="O299" i="28"/>
  <c r="I299" i="28"/>
  <c r="H299" i="28"/>
  <c r="G299" i="28"/>
  <c r="F299" i="28"/>
  <c r="E299" i="28"/>
  <c r="R298" i="28"/>
  <c r="Q298" i="28"/>
  <c r="P298" i="28"/>
  <c r="O298" i="28"/>
  <c r="I298" i="28"/>
  <c r="H298" i="28"/>
  <c r="G298" i="28"/>
  <c r="F298" i="28"/>
  <c r="E298" i="28"/>
  <c r="R297" i="28"/>
  <c r="Q297" i="28"/>
  <c r="P297" i="28"/>
  <c r="O297" i="28"/>
  <c r="I297" i="28"/>
  <c r="H297" i="28"/>
  <c r="G297" i="28"/>
  <c r="F297" i="28"/>
  <c r="E297" i="28"/>
  <c r="R296" i="28"/>
  <c r="Q296" i="28"/>
  <c r="P296" i="28"/>
  <c r="O296" i="28"/>
  <c r="I296" i="28"/>
  <c r="H296" i="28"/>
  <c r="G296" i="28"/>
  <c r="F296" i="28"/>
  <c r="E296" i="28"/>
  <c r="R295" i="28"/>
  <c r="Q295" i="28"/>
  <c r="P295" i="28"/>
  <c r="O295" i="28"/>
  <c r="I295" i="28"/>
  <c r="H295" i="28"/>
  <c r="G295" i="28"/>
  <c r="F295" i="28"/>
  <c r="E295" i="28"/>
  <c r="R294" i="28"/>
  <c r="Q294" i="28"/>
  <c r="P294" i="28"/>
  <c r="O294" i="28"/>
  <c r="I294" i="28"/>
  <c r="H294" i="28"/>
  <c r="G294" i="28"/>
  <c r="F294" i="28"/>
  <c r="E294" i="28"/>
  <c r="R293" i="28"/>
  <c r="Q293" i="28"/>
  <c r="P293" i="28"/>
  <c r="O293" i="28"/>
  <c r="I293" i="28"/>
  <c r="H293" i="28"/>
  <c r="G293" i="28"/>
  <c r="F293" i="28"/>
  <c r="E293" i="28"/>
  <c r="R292" i="28"/>
  <c r="Q292" i="28"/>
  <c r="P292" i="28"/>
  <c r="O292" i="28"/>
  <c r="I292" i="28"/>
  <c r="H292" i="28"/>
  <c r="G292" i="28"/>
  <c r="F292" i="28"/>
  <c r="E292" i="28"/>
  <c r="R291" i="28"/>
  <c r="Q291" i="28"/>
  <c r="P291" i="28"/>
  <c r="O291" i="28"/>
  <c r="I291" i="28"/>
  <c r="H291" i="28"/>
  <c r="G291" i="28"/>
  <c r="F291" i="28"/>
  <c r="E291" i="28"/>
  <c r="R290" i="28"/>
  <c r="Q290" i="28"/>
  <c r="P290" i="28"/>
  <c r="O290" i="28"/>
  <c r="I290" i="28"/>
  <c r="H290" i="28"/>
  <c r="G290" i="28"/>
  <c r="F290" i="28"/>
  <c r="E290" i="28"/>
  <c r="R289" i="28"/>
  <c r="Q289" i="28"/>
  <c r="P289" i="28"/>
  <c r="O289" i="28"/>
  <c r="I289" i="28"/>
  <c r="H289" i="28"/>
  <c r="G289" i="28"/>
  <c r="F289" i="28"/>
  <c r="E289" i="28"/>
  <c r="R288" i="28"/>
  <c r="Q288" i="28"/>
  <c r="P288" i="28"/>
  <c r="O288" i="28"/>
  <c r="I288" i="28"/>
  <c r="H288" i="28"/>
  <c r="G288" i="28"/>
  <c r="F288" i="28"/>
  <c r="E288" i="28"/>
  <c r="R287" i="28"/>
  <c r="Q287" i="28"/>
  <c r="P287" i="28"/>
  <c r="O287" i="28"/>
  <c r="I287" i="28"/>
  <c r="H287" i="28"/>
  <c r="G287" i="28"/>
  <c r="F287" i="28"/>
  <c r="E287" i="28"/>
  <c r="R286" i="28"/>
  <c r="Q286" i="28"/>
  <c r="P286" i="28"/>
  <c r="O286" i="28"/>
  <c r="I286" i="28"/>
  <c r="H286" i="28"/>
  <c r="G286" i="28"/>
  <c r="F286" i="28"/>
  <c r="E286" i="28"/>
  <c r="R285" i="28"/>
  <c r="Q285" i="28"/>
  <c r="P285" i="28"/>
  <c r="O285" i="28"/>
  <c r="I285" i="28"/>
  <c r="H285" i="28"/>
  <c r="G285" i="28"/>
  <c r="F285" i="28"/>
  <c r="E285" i="28"/>
  <c r="R284" i="28"/>
  <c r="Q284" i="28"/>
  <c r="P284" i="28"/>
  <c r="O284" i="28"/>
  <c r="I284" i="28"/>
  <c r="H284" i="28"/>
  <c r="G284" i="28"/>
  <c r="F284" i="28"/>
  <c r="E284" i="28"/>
  <c r="R283" i="28"/>
  <c r="Q283" i="28"/>
  <c r="P283" i="28"/>
  <c r="O283" i="28"/>
  <c r="I283" i="28"/>
  <c r="H283" i="28"/>
  <c r="G283" i="28"/>
  <c r="F283" i="28"/>
  <c r="E283" i="28"/>
  <c r="R282" i="28"/>
  <c r="Q282" i="28"/>
  <c r="P282" i="28"/>
  <c r="O282" i="28"/>
  <c r="I282" i="28"/>
  <c r="H282" i="28"/>
  <c r="G282" i="28"/>
  <c r="F282" i="28"/>
  <c r="E282" i="28"/>
  <c r="R281" i="28"/>
  <c r="Q281" i="28"/>
  <c r="P281" i="28"/>
  <c r="O281" i="28"/>
  <c r="I281" i="28"/>
  <c r="H281" i="28"/>
  <c r="G281" i="28"/>
  <c r="F281" i="28"/>
  <c r="E281" i="28"/>
  <c r="R280" i="28"/>
  <c r="Q280" i="28"/>
  <c r="P280" i="28"/>
  <c r="O280" i="28"/>
  <c r="I280" i="28"/>
  <c r="H280" i="28"/>
  <c r="G280" i="28"/>
  <c r="F280" i="28"/>
  <c r="E280" i="28"/>
  <c r="R279" i="28"/>
  <c r="Q279" i="28"/>
  <c r="P279" i="28"/>
  <c r="O279" i="28"/>
  <c r="I279" i="28"/>
  <c r="H279" i="28"/>
  <c r="G279" i="28"/>
  <c r="F279" i="28"/>
  <c r="E279" i="28"/>
  <c r="R278" i="28"/>
  <c r="Q278" i="28"/>
  <c r="P278" i="28"/>
  <c r="O278" i="28"/>
  <c r="I278" i="28"/>
  <c r="H278" i="28"/>
  <c r="G278" i="28"/>
  <c r="F278" i="28"/>
  <c r="E278" i="28"/>
  <c r="R277" i="28"/>
  <c r="Q277" i="28"/>
  <c r="P277" i="28"/>
  <c r="O277" i="28"/>
  <c r="I277" i="28"/>
  <c r="H277" i="28"/>
  <c r="G277" i="28"/>
  <c r="F277" i="28"/>
  <c r="E277" i="28"/>
  <c r="R276" i="28"/>
  <c r="Q276" i="28"/>
  <c r="P276" i="28"/>
  <c r="O276" i="28"/>
  <c r="I276" i="28"/>
  <c r="H276" i="28"/>
  <c r="G276" i="28"/>
  <c r="F276" i="28"/>
  <c r="E276" i="28"/>
  <c r="R275" i="28"/>
  <c r="Q275" i="28"/>
  <c r="P275" i="28"/>
  <c r="O275" i="28"/>
  <c r="I275" i="28"/>
  <c r="H275" i="28"/>
  <c r="G275" i="28"/>
  <c r="F275" i="28"/>
  <c r="E275" i="28"/>
  <c r="R274" i="28"/>
  <c r="Q274" i="28"/>
  <c r="P274" i="28"/>
  <c r="O274" i="28"/>
  <c r="I274" i="28"/>
  <c r="H274" i="28"/>
  <c r="G274" i="28"/>
  <c r="F274" i="28"/>
  <c r="E274" i="28"/>
  <c r="R273" i="28"/>
  <c r="Q273" i="28"/>
  <c r="P273" i="28"/>
  <c r="O273" i="28"/>
  <c r="I273" i="28"/>
  <c r="H273" i="28"/>
  <c r="G273" i="28"/>
  <c r="F273" i="28"/>
  <c r="E273" i="28"/>
  <c r="R272" i="28"/>
  <c r="Q272" i="28"/>
  <c r="P272" i="28"/>
  <c r="O272" i="28"/>
  <c r="I272" i="28"/>
  <c r="H272" i="28"/>
  <c r="G272" i="28"/>
  <c r="F272" i="28"/>
  <c r="E272" i="28"/>
  <c r="R271" i="28"/>
  <c r="Q271" i="28"/>
  <c r="P271" i="28"/>
  <c r="O271" i="28"/>
  <c r="I271" i="28"/>
  <c r="H271" i="28"/>
  <c r="G271" i="28"/>
  <c r="F271" i="28"/>
  <c r="E271" i="28"/>
  <c r="R270" i="28"/>
  <c r="Q270" i="28"/>
  <c r="P270" i="28"/>
  <c r="O270" i="28"/>
  <c r="I270" i="28"/>
  <c r="H270" i="28"/>
  <c r="G270" i="28"/>
  <c r="F270" i="28"/>
  <c r="E270" i="28"/>
  <c r="R269" i="28"/>
  <c r="Q269" i="28"/>
  <c r="P269" i="28"/>
  <c r="O269" i="28"/>
  <c r="I269" i="28"/>
  <c r="H269" i="28"/>
  <c r="G269" i="28"/>
  <c r="F269" i="28"/>
  <c r="E269" i="28"/>
  <c r="R268" i="28"/>
  <c r="Q268" i="28"/>
  <c r="P268" i="28"/>
  <c r="O268" i="28"/>
  <c r="I268" i="28"/>
  <c r="H268" i="28"/>
  <c r="G268" i="28"/>
  <c r="F268" i="28"/>
  <c r="E268" i="28"/>
  <c r="R267" i="28"/>
  <c r="Q267" i="28"/>
  <c r="P267" i="28"/>
  <c r="O267" i="28"/>
  <c r="I267" i="28"/>
  <c r="H267" i="28"/>
  <c r="G267" i="28"/>
  <c r="F267" i="28"/>
  <c r="E267" i="28"/>
  <c r="R266" i="28"/>
  <c r="Q266" i="28"/>
  <c r="P266" i="28"/>
  <c r="O266" i="28"/>
  <c r="I266" i="28"/>
  <c r="H266" i="28"/>
  <c r="G266" i="28"/>
  <c r="F266" i="28"/>
  <c r="E266" i="28"/>
  <c r="R265" i="28"/>
  <c r="Q265" i="28"/>
  <c r="P265" i="28"/>
  <c r="O265" i="28"/>
  <c r="I265" i="28"/>
  <c r="H265" i="28"/>
  <c r="G265" i="28"/>
  <c r="F265" i="28"/>
  <c r="E265" i="28"/>
  <c r="R264" i="28"/>
  <c r="Q264" i="28"/>
  <c r="P264" i="28"/>
  <c r="O264" i="28"/>
  <c r="I264" i="28"/>
  <c r="H264" i="28"/>
  <c r="G264" i="28"/>
  <c r="F264" i="28"/>
  <c r="E264" i="28"/>
  <c r="R263" i="28"/>
  <c r="Q263" i="28"/>
  <c r="P263" i="28"/>
  <c r="O263" i="28"/>
  <c r="I263" i="28"/>
  <c r="H263" i="28"/>
  <c r="G263" i="28"/>
  <c r="F263" i="28"/>
  <c r="E263" i="28"/>
  <c r="R262" i="28"/>
  <c r="Q262" i="28"/>
  <c r="P262" i="28"/>
  <c r="O262" i="28"/>
  <c r="I262" i="28"/>
  <c r="H262" i="28"/>
  <c r="G262" i="28"/>
  <c r="F262" i="28"/>
  <c r="E262" i="28"/>
  <c r="R261" i="28"/>
  <c r="Q261" i="28"/>
  <c r="P261" i="28"/>
  <c r="O261" i="28"/>
  <c r="I261" i="28"/>
  <c r="H261" i="28"/>
  <c r="G261" i="28"/>
  <c r="F261" i="28"/>
  <c r="E261" i="28"/>
  <c r="R260" i="28"/>
  <c r="Q260" i="28"/>
  <c r="P260" i="28"/>
  <c r="O260" i="28"/>
  <c r="I260" i="28"/>
  <c r="H260" i="28"/>
  <c r="G260" i="28"/>
  <c r="F260" i="28"/>
  <c r="E260" i="28"/>
  <c r="R259" i="28"/>
  <c r="Q259" i="28"/>
  <c r="P259" i="28"/>
  <c r="O259" i="28"/>
  <c r="I259" i="28"/>
  <c r="H259" i="28"/>
  <c r="G259" i="28"/>
  <c r="F259" i="28"/>
  <c r="E259" i="28"/>
  <c r="R258" i="28"/>
  <c r="Q258" i="28"/>
  <c r="P258" i="28"/>
  <c r="O258" i="28"/>
  <c r="I258" i="28"/>
  <c r="H258" i="28"/>
  <c r="G258" i="28"/>
  <c r="F258" i="28"/>
  <c r="E258" i="28"/>
  <c r="R257" i="28"/>
  <c r="Q257" i="28"/>
  <c r="P257" i="28"/>
  <c r="O257" i="28"/>
  <c r="I257" i="28"/>
  <c r="H257" i="28"/>
  <c r="G257" i="28"/>
  <c r="F257" i="28"/>
  <c r="E257" i="28"/>
  <c r="R256" i="28"/>
  <c r="Q256" i="28"/>
  <c r="P256" i="28"/>
  <c r="O256" i="28"/>
  <c r="I256" i="28"/>
  <c r="H256" i="28"/>
  <c r="G256" i="28"/>
  <c r="F256" i="28"/>
  <c r="E256" i="28"/>
  <c r="R234" i="28"/>
  <c r="Q234" i="28"/>
  <c r="P234" i="28"/>
  <c r="O234" i="28"/>
  <c r="I234" i="28"/>
  <c r="H234" i="28"/>
  <c r="G234" i="28"/>
  <c r="F234" i="28"/>
  <c r="R233" i="28"/>
  <c r="Q233" i="28"/>
  <c r="P233" i="28"/>
  <c r="O233" i="28"/>
  <c r="I233" i="28"/>
  <c r="H233" i="28"/>
  <c r="G233" i="28"/>
  <c r="F233" i="28"/>
  <c r="R232" i="28"/>
  <c r="Q232" i="28"/>
  <c r="P232" i="28"/>
  <c r="O232" i="28"/>
  <c r="I232" i="28"/>
  <c r="H232" i="28"/>
  <c r="G232" i="28"/>
  <c r="F232" i="28"/>
  <c r="R231" i="28"/>
  <c r="Q231" i="28"/>
  <c r="P231" i="28"/>
  <c r="O231" i="28"/>
  <c r="I231" i="28"/>
  <c r="H231" i="28"/>
  <c r="G231" i="28"/>
  <c r="F231" i="28"/>
  <c r="R230" i="28"/>
  <c r="Q230" i="28"/>
  <c r="P230" i="28"/>
  <c r="O230" i="28"/>
  <c r="I230" i="28"/>
  <c r="H230" i="28"/>
  <c r="G230" i="28"/>
  <c r="F230" i="28"/>
  <c r="R229" i="28"/>
  <c r="Q229" i="28"/>
  <c r="P229" i="28"/>
  <c r="O229" i="28"/>
  <c r="I229" i="28"/>
  <c r="H229" i="28"/>
  <c r="G229" i="28"/>
  <c r="F229" i="28"/>
  <c r="R228" i="28"/>
  <c r="Q228" i="28"/>
  <c r="P228" i="28"/>
  <c r="O228" i="28"/>
  <c r="I228" i="28"/>
  <c r="H228" i="28"/>
  <c r="G228" i="28"/>
  <c r="F228" i="28"/>
  <c r="R227" i="28"/>
  <c r="Q227" i="28"/>
  <c r="P227" i="28"/>
  <c r="O227" i="28"/>
  <c r="I227" i="28"/>
  <c r="H227" i="28"/>
  <c r="G227" i="28"/>
  <c r="F227" i="28"/>
  <c r="R226" i="28"/>
  <c r="Q226" i="28"/>
  <c r="P226" i="28"/>
  <c r="O226" i="28"/>
  <c r="I226" i="28"/>
  <c r="H226" i="28"/>
  <c r="G226" i="28"/>
  <c r="F226" i="28"/>
  <c r="R225" i="28"/>
  <c r="Q225" i="28"/>
  <c r="P225" i="28"/>
  <c r="O225" i="28"/>
  <c r="I225" i="28"/>
  <c r="H225" i="28"/>
  <c r="G225" i="28"/>
  <c r="F225" i="28"/>
  <c r="R224" i="28"/>
  <c r="Q224" i="28"/>
  <c r="P224" i="28"/>
  <c r="O224" i="28"/>
  <c r="I224" i="28"/>
  <c r="H224" i="28"/>
  <c r="G224" i="28"/>
  <c r="F224" i="28"/>
  <c r="R223" i="28"/>
  <c r="Q223" i="28"/>
  <c r="P223" i="28"/>
  <c r="O223" i="28"/>
  <c r="I223" i="28"/>
  <c r="H223" i="28"/>
  <c r="G223" i="28"/>
  <c r="R222" i="28"/>
  <c r="Q222" i="28"/>
  <c r="P222" i="28"/>
  <c r="O222" i="28"/>
  <c r="I222" i="28"/>
  <c r="H222" i="28"/>
  <c r="G222" i="28"/>
  <c r="R221" i="28"/>
  <c r="Q221" i="28"/>
  <c r="P221" i="28"/>
  <c r="O221" i="28"/>
  <c r="I221" i="28"/>
  <c r="H221" i="28"/>
  <c r="G221" i="28"/>
  <c r="R220" i="28"/>
  <c r="Q220" i="28"/>
  <c r="P220" i="28"/>
  <c r="O220" i="28"/>
  <c r="I220" i="28"/>
  <c r="H220" i="28"/>
  <c r="G220" i="28"/>
  <c r="R219" i="28"/>
  <c r="Q219" i="28"/>
  <c r="P219" i="28"/>
  <c r="O219" i="28"/>
  <c r="I219" i="28"/>
  <c r="H219" i="28"/>
  <c r="G219" i="28"/>
  <c r="R218" i="28"/>
  <c r="Q218" i="28"/>
  <c r="P218" i="28"/>
  <c r="O218" i="28"/>
  <c r="I218" i="28"/>
  <c r="H218" i="28"/>
  <c r="R217" i="28"/>
  <c r="Q217" i="28"/>
  <c r="P217" i="28"/>
  <c r="O217" i="28"/>
  <c r="I217" i="28"/>
  <c r="H217" i="28"/>
  <c r="R216" i="28"/>
  <c r="Q216" i="28"/>
  <c r="P216" i="28"/>
  <c r="O216" i="28"/>
  <c r="I216" i="28"/>
  <c r="H216" i="28"/>
  <c r="R215" i="28"/>
  <c r="Q215" i="28"/>
  <c r="P215" i="28"/>
  <c r="O215" i="28"/>
  <c r="I215" i="28"/>
  <c r="H215" i="28"/>
  <c r="R214" i="28"/>
  <c r="Q214" i="28"/>
  <c r="P214" i="28"/>
  <c r="O214" i="28"/>
  <c r="I214" i="28"/>
  <c r="H214" i="28"/>
  <c r="G214" i="28"/>
  <c r="F214" i="28"/>
  <c r="E214" i="28"/>
  <c r="R213" i="28"/>
  <c r="Q213" i="28"/>
  <c r="P213" i="28"/>
  <c r="O213" i="28"/>
  <c r="I213" i="28"/>
  <c r="H213" i="28"/>
  <c r="G213" i="28"/>
  <c r="F213" i="28"/>
  <c r="E213" i="28"/>
  <c r="R212" i="28"/>
  <c r="Q212" i="28"/>
  <c r="P212" i="28"/>
  <c r="O212" i="28"/>
  <c r="I212" i="28"/>
  <c r="H212" i="28"/>
  <c r="G212" i="28"/>
  <c r="F212" i="28"/>
  <c r="E212" i="28"/>
  <c r="R211" i="28"/>
  <c r="Q211" i="28"/>
  <c r="P211" i="28"/>
  <c r="O211" i="28"/>
  <c r="I211" i="28"/>
  <c r="H211" i="28"/>
  <c r="G211" i="28"/>
  <c r="F211" i="28"/>
  <c r="E211" i="28"/>
  <c r="R210" i="28"/>
  <c r="Q210" i="28"/>
  <c r="P210" i="28"/>
  <c r="O210" i="28"/>
  <c r="I210" i="28"/>
  <c r="H210" i="28"/>
  <c r="G210" i="28"/>
  <c r="F210" i="28"/>
  <c r="E210" i="28"/>
  <c r="R209" i="28"/>
  <c r="Q209" i="28"/>
  <c r="P209" i="28"/>
  <c r="O209" i="28"/>
  <c r="I209" i="28"/>
  <c r="H209" i="28"/>
  <c r="G209" i="28"/>
  <c r="F209" i="28"/>
  <c r="E209" i="28"/>
  <c r="R208" i="28"/>
  <c r="Q208" i="28"/>
  <c r="P208" i="28"/>
  <c r="O208" i="28"/>
  <c r="I208" i="28"/>
  <c r="H208" i="28"/>
  <c r="G208" i="28"/>
  <c r="F208" i="28"/>
  <c r="E208" i="28"/>
  <c r="R207" i="28"/>
  <c r="Q207" i="28"/>
  <c r="P207" i="28"/>
  <c r="O207" i="28"/>
  <c r="I207" i="28"/>
  <c r="H207" i="28"/>
  <c r="G207" i="28"/>
  <c r="F207" i="28"/>
  <c r="E207" i="28"/>
  <c r="R206" i="28"/>
  <c r="Q206" i="28"/>
  <c r="P206" i="28"/>
  <c r="O206" i="28"/>
  <c r="I206" i="28"/>
  <c r="H206" i="28"/>
  <c r="G206" i="28"/>
  <c r="F206" i="28"/>
  <c r="E206" i="28"/>
  <c r="R205" i="28"/>
  <c r="Q205" i="28"/>
  <c r="P205" i="28"/>
  <c r="O205" i="28"/>
  <c r="I205" i="28"/>
  <c r="H205" i="28"/>
  <c r="G205" i="28"/>
  <c r="F205" i="28"/>
  <c r="E205" i="28"/>
  <c r="R204" i="28"/>
  <c r="Q204" i="28"/>
  <c r="P204" i="28"/>
  <c r="O204" i="28"/>
  <c r="I204" i="28"/>
  <c r="H204" i="28"/>
  <c r="G204" i="28"/>
  <c r="F204" i="28"/>
  <c r="E204" i="28"/>
  <c r="R203" i="28"/>
  <c r="Q203" i="28"/>
  <c r="P203" i="28"/>
  <c r="O203" i="28"/>
  <c r="I203" i="28"/>
  <c r="H203" i="28"/>
  <c r="G203" i="28"/>
  <c r="F203" i="28"/>
  <c r="E203" i="28"/>
  <c r="R202" i="28"/>
  <c r="Q202" i="28"/>
  <c r="P202" i="28"/>
  <c r="O202" i="28"/>
  <c r="I202" i="28"/>
  <c r="H202" i="28"/>
  <c r="G202" i="28"/>
  <c r="F202" i="28"/>
  <c r="E202" i="28"/>
  <c r="R201" i="28"/>
  <c r="Q201" i="28"/>
  <c r="P201" i="28"/>
  <c r="O201" i="28"/>
  <c r="I201" i="28"/>
  <c r="H201" i="28"/>
  <c r="G201" i="28"/>
  <c r="F201" i="28"/>
  <c r="E201" i="28"/>
  <c r="R200" i="28"/>
  <c r="Q200" i="28"/>
  <c r="P200" i="28"/>
  <c r="O200" i="28"/>
  <c r="I200" i="28"/>
  <c r="H200" i="28"/>
  <c r="G200" i="28"/>
  <c r="F200" i="28"/>
  <c r="E200" i="28"/>
  <c r="R199" i="28"/>
  <c r="Q199" i="28"/>
  <c r="P199" i="28"/>
  <c r="O199" i="28"/>
  <c r="I199" i="28"/>
  <c r="H199" i="28"/>
  <c r="G199" i="28"/>
  <c r="F199" i="28"/>
  <c r="E199" i="28"/>
  <c r="R198" i="28"/>
  <c r="Q198" i="28"/>
  <c r="P198" i="28"/>
  <c r="O198" i="28"/>
  <c r="I198" i="28"/>
  <c r="H198" i="28"/>
  <c r="G198" i="28"/>
  <c r="F198" i="28"/>
  <c r="E198" i="28"/>
  <c r="R197" i="28"/>
  <c r="Q197" i="28"/>
  <c r="P197" i="28"/>
  <c r="O197" i="28"/>
  <c r="I197" i="28"/>
  <c r="H197" i="28"/>
  <c r="G197" i="28"/>
  <c r="F197" i="28"/>
  <c r="E197" i="28"/>
  <c r="R196" i="28"/>
  <c r="Q196" i="28"/>
  <c r="P196" i="28"/>
  <c r="O196" i="28"/>
  <c r="I196" i="28"/>
  <c r="H196" i="28"/>
  <c r="G196" i="28"/>
  <c r="F196" i="28"/>
  <c r="E196" i="28"/>
  <c r="R195" i="28"/>
  <c r="Q195" i="28"/>
  <c r="P195" i="28"/>
  <c r="O195" i="28"/>
  <c r="I195" i="28"/>
  <c r="H195" i="28"/>
  <c r="G195" i="28"/>
  <c r="F195" i="28"/>
  <c r="E195" i="28"/>
  <c r="R194" i="28"/>
  <c r="Q194" i="28"/>
  <c r="P194" i="28"/>
  <c r="O194" i="28"/>
  <c r="I194" i="28"/>
  <c r="H194" i="28"/>
  <c r="G194" i="28"/>
  <c r="F194" i="28"/>
  <c r="E194" i="28"/>
  <c r="R193" i="28"/>
  <c r="Q193" i="28"/>
  <c r="P193" i="28"/>
  <c r="O193" i="28"/>
  <c r="I193" i="28"/>
  <c r="H193" i="28"/>
  <c r="G193" i="28"/>
  <c r="F193" i="28"/>
  <c r="E193" i="28"/>
  <c r="R192" i="28"/>
  <c r="Q192" i="28"/>
  <c r="P192" i="28"/>
  <c r="O192" i="28"/>
  <c r="I192" i="28"/>
  <c r="H192" i="28"/>
  <c r="G192" i="28"/>
  <c r="F192" i="28"/>
  <c r="E192" i="28"/>
  <c r="R191" i="28"/>
  <c r="Q191" i="28"/>
  <c r="P191" i="28"/>
  <c r="O191" i="28"/>
  <c r="I191" i="28"/>
  <c r="H191" i="28"/>
  <c r="G191" i="28"/>
  <c r="F191" i="28"/>
  <c r="E191" i="28"/>
  <c r="R190" i="28"/>
  <c r="Q190" i="28"/>
  <c r="P190" i="28"/>
  <c r="O190" i="28"/>
  <c r="I190" i="28"/>
  <c r="H190" i="28"/>
  <c r="G190" i="28"/>
  <c r="F190" i="28"/>
  <c r="E190" i="28"/>
  <c r="R189" i="28"/>
  <c r="Q189" i="28"/>
  <c r="P189" i="28"/>
  <c r="O189" i="28"/>
  <c r="I189" i="28"/>
  <c r="H189" i="28"/>
  <c r="G189" i="28"/>
  <c r="F189" i="28"/>
  <c r="E189" i="28"/>
  <c r="R188" i="28"/>
  <c r="Q188" i="28"/>
  <c r="P188" i="28"/>
  <c r="O188" i="28"/>
  <c r="I188" i="28"/>
  <c r="H188" i="28"/>
  <c r="G188" i="28"/>
  <c r="F188" i="28"/>
  <c r="E188" i="28"/>
  <c r="R187" i="28"/>
  <c r="Q187" i="28"/>
  <c r="P187" i="28"/>
  <c r="O187" i="28"/>
  <c r="I187" i="28"/>
  <c r="H187" i="28"/>
  <c r="G187" i="28"/>
  <c r="F187" i="28"/>
  <c r="E187" i="28"/>
  <c r="R186" i="28"/>
  <c r="Q186" i="28"/>
  <c r="P186" i="28"/>
  <c r="O186" i="28"/>
  <c r="I186" i="28"/>
  <c r="H186" i="28"/>
  <c r="G186" i="28"/>
  <c r="F186" i="28"/>
  <c r="E186" i="28"/>
  <c r="R185" i="28"/>
  <c r="Q185" i="28"/>
  <c r="P185" i="28"/>
  <c r="O185" i="28"/>
  <c r="I185" i="28"/>
  <c r="H185" i="28"/>
  <c r="G185" i="28"/>
  <c r="F185" i="28"/>
  <c r="E185" i="28"/>
  <c r="R184" i="28"/>
  <c r="Q184" i="28"/>
  <c r="P184" i="28"/>
  <c r="O184" i="28"/>
  <c r="I184" i="28"/>
  <c r="H184" i="28"/>
  <c r="G184" i="28"/>
  <c r="F184" i="28"/>
  <c r="E184" i="28"/>
  <c r="R183" i="28"/>
  <c r="Q183" i="28"/>
  <c r="P183" i="28"/>
  <c r="O183" i="28"/>
  <c r="I183" i="28"/>
  <c r="H183" i="28"/>
  <c r="G183" i="28"/>
  <c r="F183" i="28"/>
  <c r="E183" i="28"/>
  <c r="R182" i="28"/>
  <c r="Q182" i="28"/>
  <c r="P182" i="28"/>
  <c r="O182" i="28"/>
  <c r="I182" i="28"/>
  <c r="H182" i="28"/>
  <c r="G182" i="28"/>
  <c r="F182" i="28"/>
  <c r="E182" i="28"/>
  <c r="R181" i="28"/>
  <c r="Q181" i="28"/>
  <c r="P181" i="28"/>
  <c r="O181" i="28"/>
  <c r="I181" i="28"/>
  <c r="H181" i="28"/>
  <c r="G181" i="28"/>
  <c r="F181" i="28"/>
  <c r="E181" i="28"/>
  <c r="R180" i="28"/>
  <c r="Q180" i="28"/>
  <c r="P180" i="28"/>
  <c r="O180" i="28"/>
  <c r="I180" i="28"/>
  <c r="H180" i="28"/>
  <c r="G180" i="28"/>
  <c r="F180" i="28"/>
  <c r="E180" i="28"/>
  <c r="R179" i="28"/>
  <c r="Q179" i="28"/>
  <c r="P179" i="28"/>
  <c r="O179" i="28"/>
  <c r="I179" i="28"/>
  <c r="H179" i="28"/>
  <c r="G179" i="28"/>
  <c r="F179" i="28"/>
  <c r="E179" i="28"/>
  <c r="R178" i="28"/>
  <c r="Q178" i="28"/>
  <c r="P178" i="28"/>
  <c r="O178" i="28"/>
  <c r="I178" i="28"/>
  <c r="H178" i="28"/>
  <c r="G178" i="28"/>
  <c r="F178" i="28"/>
  <c r="E178" i="28"/>
  <c r="R177" i="28"/>
  <c r="Q177" i="28"/>
  <c r="P177" i="28"/>
  <c r="O177" i="28"/>
  <c r="I177" i="28"/>
  <c r="H177" i="28"/>
  <c r="G177" i="28"/>
  <c r="F177" i="28"/>
  <c r="E177" i="28"/>
  <c r="R176" i="28"/>
  <c r="Q176" i="28"/>
  <c r="P176" i="28"/>
  <c r="O176" i="28"/>
  <c r="I176" i="28"/>
  <c r="H176" i="28"/>
  <c r="G176" i="28"/>
  <c r="F176" i="28"/>
  <c r="E176" i="28"/>
  <c r="R175" i="28"/>
  <c r="Q175" i="28"/>
  <c r="P175" i="28"/>
  <c r="O175" i="28"/>
  <c r="I175" i="28"/>
  <c r="H175" i="28"/>
  <c r="G175" i="28"/>
  <c r="F175" i="28"/>
  <c r="E175" i="28"/>
  <c r="R174" i="28"/>
  <c r="Q174" i="28"/>
  <c r="P174" i="28"/>
  <c r="O174" i="28"/>
  <c r="I174" i="28"/>
  <c r="H174" i="28"/>
  <c r="G174" i="28"/>
  <c r="F174" i="28"/>
  <c r="E174" i="28"/>
  <c r="R173" i="28"/>
  <c r="Q173" i="28"/>
  <c r="P173" i="28"/>
  <c r="O173" i="28"/>
  <c r="I173" i="28"/>
  <c r="H173" i="28"/>
  <c r="G173" i="28"/>
  <c r="F173" i="28"/>
  <c r="E173" i="28"/>
  <c r="R172" i="28"/>
  <c r="Q172" i="28"/>
  <c r="P172" i="28"/>
  <c r="O172" i="28"/>
  <c r="I172" i="28"/>
  <c r="H172" i="28"/>
  <c r="G172" i="28"/>
  <c r="F172" i="28"/>
  <c r="E172" i="28"/>
  <c r="R171" i="28"/>
  <c r="Q171" i="28"/>
  <c r="P171" i="28"/>
  <c r="O171" i="28"/>
  <c r="I171" i="28"/>
  <c r="H171" i="28"/>
  <c r="G171" i="28"/>
  <c r="F171" i="28"/>
  <c r="E171" i="28"/>
  <c r="R170" i="28"/>
  <c r="Q170" i="28"/>
  <c r="P170" i="28"/>
  <c r="O170" i="28"/>
  <c r="I170" i="28"/>
  <c r="H170" i="28"/>
  <c r="G170" i="28"/>
  <c r="F170" i="28"/>
  <c r="E170" i="28"/>
  <c r="R169" i="28"/>
  <c r="Q169" i="28"/>
  <c r="P169" i="28"/>
  <c r="O169" i="28"/>
  <c r="I169" i="28"/>
  <c r="H169" i="28"/>
  <c r="G169" i="28"/>
  <c r="F169" i="28"/>
  <c r="E169" i="28"/>
  <c r="R168" i="28"/>
  <c r="Q168" i="28"/>
  <c r="P168" i="28"/>
  <c r="O168" i="28"/>
  <c r="I168" i="28"/>
  <c r="H168" i="28"/>
  <c r="G168" i="28"/>
  <c r="F168" i="28"/>
  <c r="E168" i="28"/>
  <c r="R167" i="28"/>
  <c r="Q167" i="28"/>
  <c r="P167" i="28"/>
  <c r="O167" i="28"/>
  <c r="I167" i="28"/>
  <c r="H167" i="28"/>
  <c r="G167" i="28"/>
  <c r="F167" i="28"/>
  <c r="E167" i="28"/>
  <c r="R166" i="28"/>
  <c r="Q166" i="28"/>
  <c r="P166" i="28"/>
  <c r="O166" i="28"/>
  <c r="I166" i="28"/>
  <c r="H166" i="28"/>
  <c r="G166" i="28"/>
  <c r="F166" i="28"/>
  <c r="E166" i="28"/>
  <c r="R165" i="28"/>
  <c r="Q165" i="28"/>
  <c r="P165" i="28"/>
  <c r="O165" i="28"/>
  <c r="I165" i="28"/>
  <c r="H165" i="28"/>
  <c r="G165" i="28"/>
  <c r="F165" i="28"/>
  <c r="E165" i="28"/>
  <c r="R164" i="28"/>
  <c r="Q164" i="28"/>
  <c r="P164" i="28"/>
  <c r="O164" i="28"/>
  <c r="I164" i="28"/>
  <c r="H164" i="28"/>
  <c r="G164" i="28"/>
  <c r="F164" i="28"/>
  <c r="E164" i="28"/>
  <c r="R163" i="28"/>
  <c r="Q163" i="28"/>
  <c r="P163" i="28"/>
  <c r="O163" i="28"/>
  <c r="I163" i="28"/>
  <c r="H163" i="28"/>
  <c r="G163" i="28"/>
  <c r="F163" i="28"/>
  <c r="E163" i="28"/>
  <c r="R162" i="28"/>
  <c r="Q162" i="28"/>
  <c r="P162" i="28"/>
  <c r="O162" i="28"/>
  <c r="I162" i="28"/>
  <c r="H162" i="28"/>
  <c r="G162" i="28"/>
  <c r="F162" i="28"/>
  <c r="E162" i="28"/>
  <c r="R161" i="28"/>
  <c r="Q161" i="28"/>
  <c r="P161" i="28"/>
  <c r="O161" i="28"/>
  <c r="I161" i="28"/>
  <c r="H161" i="28"/>
  <c r="G161" i="28"/>
  <c r="F161" i="28"/>
  <c r="E161" i="28"/>
  <c r="R160" i="28"/>
  <c r="Q160" i="28"/>
  <c r="P160" i="28"/>
  <c r="O160" i="28"/>
  <c r="I160" i="28"/>
  <c r="H160" i="28"/>
  <c r="G160" i="28"/>
  <c r="F160" i="28"/>
  <c r="E160" i="28"/>
  <c r="R159" i="28"/>
  <c r="Q159" i="28"/>
  <c r="P159" i="28"/>
  <c r="O159" i="28"/>
  <c r="I159" i="28"/>
  <c r="H159" i="28"/>
  <c r="G159" i="28"/>
  <c r="F159" i="28"/>
  <c r="E159" i="28"/>
  <c r="R158" i="28"/>
  <c r="Q158" i="28"/>
  <c r="P158" i="28"/>
  <c r="O158" i="28"/>
  <c r="I158" i="28"/>
  <c r="H158" i="28"/>
  <c r="G158" i="28"/>
  <c r="F158" i="28"/>
  <c r="E158" i="28"/>
  <c r="R157" i="28"/>
  <c r="Q157" i="28"/>
  <c r="P157" i="28"/>
  <c r="O157" i="28"/>
  <c r="I157" i="28"/>
  <c r="H157" i="28"/>
  <c r="G157" i="28"/>
  <c r="F157" i="28"/>
  <c r="E157" i="28"/>
  <c r="R156" i="28"/>
  <c r="Q156" i="28"/>
  <c r="P156" i="28"/>
  <c r="O156" i="28"/>
  <c r="I156" i="28"/>
  <c r="H156" i="28"/>
  <c r="G156" i="28"/>
  <c r="F156" i="28"/>
  <c r="E156" i="28"/>
  <c r="R155" i="28"/>
  <c r="Q155" i="28"/>
  <c r="P155" i="28"/>
  <c r="O155" i="28"/>
  <c r="I155" i="28"/>
  <c r="H155" i="28"/>
  <c r="G155" i="28"/>
  <c r="F155" i="28"/>
  <c r="E155" i="28"/>
  <c r="R154" i="28"/>
  <c r="Q154" i="28"/>
  <c r="P154" i="28"/>
  <c r="O154" i="28"/>
  <c r="I154" i="28"/>
  <c r="H154" i="28"/>
  <c r="G154" i="28"/>
  <c r="F154" i="28"/>
  <c r="E154" i="28"/>
  <c r="R153" i="28"/>
  <c r="Q153" i="28"/>
  <c r="P153" i="28"/>
  <c r="O153" i="28"/>
  <c r="I153" i="28"/>
  <c r="H153" i="28"/>
  <c r="G153" i="28"/>
  <c r="F153" i="28"/>
  <c r="E153" i="28"/>
  <c r="R152" i="28"/>
  <c r="Q152" i="28"/>
  <c r="P152" i="28"/>
  <c r="O152" i="28"/>
  <c r="I152" i="28"/>
  <c r="H152" i="28"/>
  <c r="G152" i="28"/>
  <c r="F152" i="28"/>
  <c r="E152" i="28"/>
  <c r="R151" i="28"/>
  <c r="Q151" i="28"/>
  <c r="P151" i="28"/>
  <c r="O151" i="28"/>
  <c r="I151" i="28"/>
  <c r="H151" i="28"/>
  <c r="G151" i="28"/>
  <c r="F151" i="28"/>
  <c r="E151" i="28"/>
  <c r="R150" i="28"/>
  <c r="Q150" i="28"/>
  <c r="P150" i="28"/>
  <c r="O150" i="28"/>
  <c r="I150" i="28"/>
  <c r="H150" i="28"/>
  <c r="G150" i="28"/>
  <c r="F150" i="28"/>
  <c r="E150" i="28"/>
  <c r="R149" i="28"/>
  <c r="Q149" i="28"/>
  <c r="P149" i="28"/>
  <c r="O149" i="28"/>
  <c r="I149" i="28"/>
  <c r="H149" i="28"/>
  <c r="G149" i="28"/>
  <c r="F149" i="28"/>
  <c r="E149" i="28"/>
  <c r="R148" i="28"/>
  <c r="Q148" i="28"/>
  <c r="P148" i="28"/>
  <c r="O148" i="28"/>
  <c r="I148" i="28"/>
  <c r="H148" i="28"/>
  <c r="G148" i="28"/>
  <c r="F148" i="28"/>
  <c r="E148" i="28"/>
  <c r="R147" i="28"/>
  <c r="Q147" i="28"/>
  <c r="P147" i="28"/>
  <c r="O147" i="28"/>
  <c r="I147" i="28"/>
  <c r="H147" i="28"/>
  <c r="G147" i="28"/>
  <c r="F147" i="28"/>
  <c r="E147" i="28"/>
  <c r="R146" i="28"/>
  <c r="Q146" i="28"/>
  <c r="P146" i="28"/>
  <c r="O146" i="28"/>
  <c r="I146" i="28"/>
  <c r="H146" i="28"/>
  <c r="G146" i="28"/>
  <c r="F146" i="28"/>
  <c r="E146" i="28"/>
  <c r="R145" i="28"/>
  <c r="Q145" i="28"/>
  <c r="P145" i="28"/>
  <c r="O145" i="28"/>
  <c r="I145" i="28"/>
  <c r="H145" i="28"/>
  <c r="G145" i="28"/>
  <c r="F145" i="28"/>
  <c r="E145" i="28"/>
  <c r="R144" i="28"/>
  <c r="Q144" i="28"/>
  <c r="P144" i="28"/>
  <c r="O144" i="28"/>
  <c r="I144" i="28"/>
  <c r="H144" i="28"/>
  <c r="G144" i="28"/>
  <c r="F144" i="28"/>
  <c r="E144" i="28"/>
  <c r="R143" i="28"/>
  <c r="Q143" i="28"/>
  <c r="P143" i="28"/>
  <c r="O143" i="28"/>
  <c r="I143" i="28"/>
  <c r="H143" i="28"/>
  <c r="G143" i="28"/>
  <c r="F143" i="28"/>
  <c r="E143" i="28"/>
  <c r="R142" i="28"/>
  <c r="Q142" i="28"/>
  <c r="P142" i="28"/>
  <c r="O142" i="28"/>
  <c r="I142" i="28"/>
  <c r="H142" i="28"/>
  <c r="G142" i="28"/>
  <c r="F142" i="28"/>
  <c r="E142" i="28"/>
  <c r="R141" i="28"/>
  <c r="Q141" i="28"/>
  <c r="P141" i="28"/>
  <c r="O141" i="28"/>
  <c r="I141" i="28"/>
  <c r="H141" i="28"/>
  <c r="G141" i="28"/>
  <c r="F141" i="28"/>
  <c r="E141" i="28"/>
  <c r="R140" i="28"/>
  <c r="Q140" i="28"/>
  <c r="P140" i="28"/>
  <c r="O140" i="28"/>
  <c r="I140" i="28"/>
  <c r="H140" i="28"/>
  <c r="G140" i="28"/>
  <c r="F140" i="28"/>
  <c r="E140" i="28"/>
  <c r="R139" i="28"/>
  <c r="Q139" i="28"/>
  <c r="P139" i="28"/>
  <c r="O139" i="28"/>
  <c r="I139" i="28"/>
  <c r="H139" i="28"/>
  <c r="G139" i="28"/>
  <c r="F139" i="28"/>
  <c r="E139" i="28"/>
  <c r="R138" i="28"/>
  <c r="Q138" i="28"/>
  <c r="P138" i="28"/>
  <c r="O138" i="28"/>
  <c r="I138" i="28"/>
  <c r="H138" i="28"/>
  <c r="G138" i="28"/>
  <c r="F138" i="28"/>
  <c r="E138" i="28"/>
  <c r="R137" i="28"/>
  <c r="Q137" i="28"/>
  <c r="P137" i="28"/>
  <c r="O137" i="28"/>
  <c r="I137" i="28"/>
  <c r="H137" i="28"/>
  <c r="G137" i="28"/>
  <c r="F137" i="28"/>
  <c r="E137" i="28"/>
  <c r="R136" i="28"/>
  <c r="Q136" i="28"/>
  <c r="P136" i="28"/>
  <c r="O136" i="28"/>
  <c r="I136" i="28"/>
  <c r="H136" i="28"/>
  <c r="G136" i="28"/>
  <c r="F136" i="28"/>
  <c r="E136" i="28"/>
  <c r="R135" i="28"/>
  <c r="Q135" i="28"/>
  <c r="P135" i="28"/>
  <c r="O135" i="28"/>
  <c r="I135" i="28"/>
  <c r="H135" i="28"/>
  <c r="G135" i="28"/>
  <c r="F135" i="28"/>
  <c r="E135" i="28"/>
  <c r="R134" i="28"/>
  <c r="Q134" i="28"/>
  <c r="P134" i="28"/>
  <c r="O134" i="28"/>
  <c r="I134" i="28"/>
  <c r="H134" i="28"/>
  <c r="G134" i="28"/>
  <c r="F134" i="28"/>
  <c r="E134" i="28"/>
  <c r="R133" i="28"/>
  <c r="Q133" i="28"/>
  <c r="P133" i="28"/>
  <c r="O133" i="28"/>
  <c r="I133" i="28"/>
  <c r="H133" i="28"/>
  <c r="G133" i="28"/>
  <c r="F133" i="28"/>
  <c r="E133" i="28"/>
  <c r="R132" i="28"/>
  <c r="Q132" i="28"/>
  <c r="P132" i="28"/>
  <c r="O132" i="28"/>
  <c r="I132" i="28"/>
  <c r="H132" i="28"/>
  <c r="G132" i="28"/>
  <c r="F132" i="28"/>
  <c r="E132" i="28"/>
  <c r="R131" i="28"/>
  <c r="Q131" i="28"/>
  <c r="P131" i="28"/>
  <c r="O131" i="28"/>
  <c r="I131" i="28"/>
  <c r="H131" i="28"/>
  <c r="G131" i="28"/>
  <c r="F131" i="28"/>
  <c r="E131" i="28"/>
  <c r="R130" i="28"/>
  <c r="Q130" i="28"/>
  <c r="P130" i="28"/>
  <c r="O130" i="28"/>
  <c r="I130" i="28"/>
  <c r="H130" i="28"/>
  <c r="G130" i="28"/>
  <c r="F130" i="28"/>
  <c r="E130" i="28"/>
  <c r="R129" i="28"/>
  <c r="Q129" i="28"/>
  <c r="P129" i="28"/>
  <c r="O129" i="28"/>
  <c r="I129" i="28"/>
  <c r="H129" i="28"/>
  <c r="G129" i="28"/>
  <c r="F129" i="28"/>
  <c r="E129" i="28"/>
  <c r="R128" i="28"/>
  <c r="Q128" i="28"/>
  <c r="P128" i="28"/>
  <c r="O128" i="28"/>
  <c r="I128" i="28"/>
  <c r="H128" i="28"/>
  <c r="G128" i="28"/>
  <c r="F128" i="28"/>
  <c r="E128" i="28"/>
  <c r="R127" i="28"/>
  <c r="Q127" i="28"/>
  <c r="P127" i="28"/>
  <c r="O127" i="28"/>
  <c r="I127" i="28"/>
  <c r="H127" i="28"/>
  <c r="G127" i="28"/>
  <c r="F127" i="28"/>
  <c r="E127" i="28"/>
  <c r="R126" i="28"/>
  <c r="Q126" i="28"/>
  <c r="P126" i="28"/>
  <c r="O126" i="28"/>
  <c r="I126" i="28"/>
  <c r="H126" i="28"/>
  <c r="G126" i="28"/>
  <c r="F126" i="28"/>
  <c r="E126" i="28"/>
  <c r="R125" i="28"/>
  <c r="Q125" i="28"/>
  <c r="P125" i="28"/>
  <c r="O125" i="28"/>
  <c r="I125" i="28"/>
  <c r="H125" i="28"/>
  <c r="G125" i="28"/>
  <c r="F125" i="28"/>
  <c r="E125" i="28"/>
  <c r="R124" i="28"/>
  <c r="Q124" i="28"/>
  <c r="P124" i="28"/>
  <c r="O124" i="28"/>
  <c r="I124" i="28"/>
  <c r="H124" i="28"/>
  <c r="G124" i="28"/>
  <c r="F124" i="28"/>
  <c r="E124" i="28"/>
  <c r="R123" i="28"/>
  <c r="Q123" i="28"/>
  <c r="P123" i="28"/>
  <c r="O123" i="28"/>
  <c r="I123" i="28"/>
  <c r="H123" i="28"/>
  <c r="G123" i="28"/>
  <c r="F123" i="28"/>
  <c r="E123" i="28"/>
  <c r="R122" i="28"/>
  <c r="Q122" i="28"/>
  <c r="P122" i="28"/>
  <c r="O122" i="28"/>
  <c r="I122" i="28"/>
  <c r="H122" i="28"/>
  <c r="G122" i="28"/>
  <c r="F122" i="28"/>
  <c r="E122" i="28"/>
  <c r="R121" i="28"/>
  <c r="Q121" i="28"/>
  <c r="P121" i="28"/>
  <c r="O121" i="28"/>
  <c r="I121" i="28"/>
  <c r="H121" i="28"/>
  <c r="G121" i="28"/>
  <c r="F121" i="28"/>
  <c r="E121" i="28"/>
  <c r="R120" i="28"/>
  <c r="Q120" i="28"/>
  <c r="P120" i="28"/>
  <c r="O120" i="28"/>
  <c r="I120" i="28"/>
  <c r="H120" i="28"/>
  <c r="G120" i="28"/>
  <c r="F120" i="28"/>
  <c r="E120" i="28"/>
  <c r="R119" i="28"/>
  <c r="Q119" i="28"/>
  <c r="P119" i="28"/>
  <c r="O119" i="28"/>
  <c r="I119" i="28"/>
  <c r="H119" i="28"/>
  <c r="G119" i="28"/>
  <c r="F119" i="28"/>
  <c r="E119" i="28"/>
  <c r="R118" i="28"/>
  <c r="Q118" i="28"/>
  <c r="P118" i="28"/>
  <c r="O118" i="28"/>
  <c r="I118" i="28"/>
  <c r="H118" i="28"/>
  <c r="G118" i="28"/>
  <c r="F118" i="28"/>
  <c r="E118" i="28"/>
  <c r="R117" i="28"/>
  <c r="Q117" i="28"/>
  <c r="P117" i="28"/>
  <c r="O117" i="28"/>
  <c r="I117" i="28"/>
  <c r="H117" i="28"/>
  <c r="G117" i="28"/>
  <c r="F117" i="28"/>
  <c r="E117" i="28"/>
  <c r="R116" i="28"/>
  <c r="Q116" i="28"/>
  <c r="P116" i="28"/>
  <c r="O116" i="28"/>
  <c r="I116" i="28"/>
  <c r="H116" i="28"/>
  <c r="G116" i="28"/>
  <c r="F116" i="28"/>
  <c r="E116" i="28"/>
  <c r="R115" i="28"/>
  <c r="Q115" i="28"/>
  <c r="P115" i="28"/>
  <c r="O115" i="28"/>
  <c r="I115" i="28"/>
  <c r="H115" i="28"/>
  <c r="G115" i="28"/>
  <c r="F115" i="28"/>
  <c r="E115" i="28"/>
  <c r="R114" i="28"/>
  <c r="Q114" i="28"/>
  <c r="P114" i="28"/>
  <c r="O114" i="28"/>
  <c r="I114" i="28"/>
  <c r="H114" i="28"/>
  <c r="G114" i="28"/>
  <c r="F114" i="28"/>
  <c r="E114" i="28"/>
  <c r="R113" i="28"/>
  <c r="Q113" i="28"/>
  <c r="P113" i="28"/>
  <c r="O113" i="28"/>
  <c r="I113" i="28"/>
  <c r="H113" i="28"/>
  <c r="G113" i="28"/>
  <c r="F113" i="28"/>
  <c r="E113" i="28"/>
  <c r="R112" i="28"/>
  <c r="Q112" i="28"/>
  <c r="P112" i="28"/>
  <c r="O112" i="28"/>
  <c r="I112" i="28"/>
  <c r="H112" i="28"/>
  <c r="G112" i="28"/>
  <c r="F112" i="28"/>
  <c r="E112" i="28"/>
  <c r="R111" i="28"/>
  <c r="Q111" i="28"/>
  <c r="P111" i="28"/>
  <c r="O111" i="28"/>
  <c r="I111" i="28"/>
  <c r="H111" i="28"/>
  <c r="G111" i="28"/>
  <c r="F111" i="28"/>
  <c r="E111" i="28"/>
  <c r="R110" i="28"/>
  <c r="Q110" i="28"/>
  <c r="P110" i="28"/>
  <c r="O110" i="28"/>
  <c r="I110" i="28"/>
  <c r="H110" i="28"/>
  <c r="G110" i="28"/>
  <c r="F110" i="28"/>
  <c r="E110" i="28"/>
  <c r="R109" i="28"/>
  <c r="Q109" i="28"/>
  <c r="P109" i="28"/>
  <c r="O109" i="28"/>
  <c r="I109" i="28"/>
  <c r="H109" i="28"/>
  <c r="G109" i="28"/>
  <c r="F109" i="28"/>
  <c r="E109" i="28"/>
  <c r="R108" i="28"/>
  <c r="Q108" i="28"/>
  <c r="P108" i="28"/>
  <c r="O108" i="28"/>
  <c r="I108" i="28"/>
  <c r="H108" i="28"/>
  <c r="G108" i="28"/>
  <c r="F108" i="28"/>
  <c r="E108" i="28"/>
  <c r="R107" i="28"/>
  <c r="Q107" i="28"/>
  <c r="P107" i="28"/>
  <c r="O107" i="28"/>
  <c r="I107" i="28"/>
  <c r="H107" i="28"/>
  <c r="G107" i="28"/>
  <c r="F107" i="28"/>
  <c r="E107" i="28"/>
  <c r="R106" i="28"/>
  <c r="Q106" i="28"/>
  <c r="P106" i="28"/>
  <c r="O106" i="28"/>
  <c r="I106" i="28"/>
  <c r="H106" i="28"/>
  <c r="G106" i="28"/>
  <c r="F106" i="28"/>
  <c r="E106" i="28"/>
  <c r="R105" i="28"/>
  <c r="Q105" i="28"/>
  <c r="P105" i="28"/>
  <c r="O105" i="28"/>
  <c r="I105" i="28"/>
  <c r="H105" i="28"/>
  <c r="G105" i="28"/>
  <c r="F105" i="28"/>
  <c r="E105" i="28"/>
  <c r="R104" i="28"/>
  <c r="Q104" i="28"/>
  <c r="P104" i="28"/>
  <c r="O104" i="28"/>
  <c r="I104" i="28"/>
  <c r="H104" i="28"/>
  <c r="G104" i="28"/>
  <c r="F104" i="28"/>
  <c r="E104" i="28"/>
  <c r="R103" i="28"/>
  <c r="Q103" i="28"/>
  <c r="P103" i="28"/>
  <c r="O103" i="28"/>
  <c r="I103" i="28"/>
  <c r="H103" i="28"/>
  <c r="G103" i="28"/>
  <c r="F103" i="28"/>
  <c r="E103" i="28"/>
  <c r="R102" i="28"/>
  <c r="Q102" i="28"/>
  <c r="P102" i="28"/>
  <c r="O102" i="28"/>
  <c r="I102" i="28"/>
  <c r="H102" i="28"/>
  <c r="G102" i="28"/>
  <c r="F102" i="28"/>
  <c r="E102" i="28"/>
  <c r="R101" i="28"/>
  <c r="Q101" i="28"/>
  <c r="P101" i="28"/>
  <c r="O101" i="28"/>
  <c r="I101" i="28"/>
  <c r="H101" i="28"/>
  <c r="G101" i="28"/>
  <c r="F101" i="28"/>
  <c r="E101" i="28"/>
  <c r="R100" i="28"/>
  <c r="Q100" i="28"/>
  <c r="P100" i="28"/>
  <c r="O100" i="28"/>
  <c r="I100" i="28"/>
  <c r="H100" i="28"/>
  <c r="G100" i="28"/>
  <c r="F100" i="28"/>
  <c r="E100" i="28"/>
  <c r="R99" i="28"/>
  <c r="Q99" i="28"/>
  <c r="P99" i="28"/>
  <c r="O99" i="28"/>
  <c r="I99" i="28"/>
  <c r="H99" i="28"/>
  <c r="G99" i="28"/>
  <c r="F99" i="28"/>
  <c r="E99" i="28"/>
  <c r="R98" i="28"/>
  <c r="Q98" i="28"/>
  <c r="P98" i="28"/>
  <c r="O98" i="28"/>
  <c r="I98" i="28"/>
  <c r="H98" i="28"/>
  <c r="G98" i="28"/>
  <c r="F98" i="28"/>
  <c r="E98" i="28"/>
  <c r="R97" i="28"/>
  <c r="Q97" i="28"/>
  <c r="P97" i="28"/>
  <c r="O97" i="28"/>
  <c r="I97" i="28"/>
  <c r="H97" i="28"/>
  <c r="G97" i="28"/>
  <c r="F97" i="28"/>
  <c r="E97" i="28"/>
  <c r="R96" i="28"/>
  <c r="Q96" i="28"/>
  <c r="P96" i="28"/>
  <c r="O96" i="28"/>
  <c r="I96" i="28"/>
  <c r="H96" i="28"/>
  <c r="G96" i="28"/>
  <c r="F96" i="28"/>
  <c r="E96" i="28"/>
  <c r="R95" i="28"/>
  <c r="Q95" i="28"/>
  <c r="P95" i="28"/>
  <c r="O95" i="28"/>
  <c r="I95" i="28"/>
  <c r="H95" i="28"/>
  <c r="G95" i="28"/>
  <c r="F95" i="28"/>
  <c r="E95" i="28"/>
  <c r="R94" i="28"/>
  <c r="Q94" i="28"/>
  <c r="P94" i="28"/>
  <c r="O94" i="28"/>
  <c r="I94" i="28"/>
  <c r="H94" i="28"/>
  <c r="G94" i="28"/>
  <c r="F94" i="28"/>
  <c r="E94" i="28"/>
  <c r="R93" i="28"/>
  <c r="Q93" i="28"/>
  <c r="P93" i="28"/>
  <c r="O93" i="28"/>
  <c r="I93" i="28"/>
  <c r="H93" i="28"/>
  <c r="G93" i="28"/>
  <c r="F93" i="28"/>
  <c r="E93" i="28"/>
  <c r="R92" i="28"/>
  <c r="Q92" i="28"/>
  <c r="P92" i="28"/>
  <c r="O92" i="28"/>
  <c r="I92" i="28"/>
  <c r="H92" i="28"/>
  <c r="G92" i="28"/>
  <c r="F92" i="28"/>
  <c r="E92" i="28"/>
  <c r="R91" i="28"/>
  <c r="Q91" i="28"/>
  <c r="P91" i="28"/>
  <c r="O91" i="28"/>
  <c r="I91" i="28"/>
  <c r="H91" i="28"/>
  <c r="G91" i="28"/>
  <c r="F91" i="28"/>
  <c r="E91" i="28"/>
  <c r="R90" i="28"/>
  <c r="Q90" i="28"/>
  <c r="P90" i="28"/>
  <c r="O90" i="28"/>
  <c r="I90" i="28"/>
  <c r="H90" i="28"/>
  <c r="G90" i="28"/>
  <c r="F90" i="28"/>
  <c r="E90" i="28"/>
  <c r="R89" i="28"/>
  <c r="Q89" i="28"/>
  <c r="P89" i="28"/>
  <c r="O89" i="28"/>
  <c r="I89" i="28"/>
  <c r="H89" i="28"/>
  <c r="G89" i="28"/>
  <c r="F89" i="28"/>
  <c r="E89" i="28"/>
  <c r="R88" i="28"/>
  <c r="Q88" i="28"/>
  <c r="P88" i="28"/>
  <c r="O88" i="28"/>
  <c r="I88" i="28"/>
  <c r="H88" i="28"/>
  <c r="G88" i="28"/>
  <c r="F88" i="28"/>
  <c r="E88" i="28"/>
  <c r="R87" i="28"/>
  <c r="Q87" i="28"/>
  <c r="P87" i="28"/>
  <c r="O87" i="28"/>
  <c r="I87" i="28"/>
  <c r="H87" i="28"/>
  <c r="G87" i="28"/>
  <c r="F87" i="28"/>
  <c r="E87" i="28"/>
  <c r="R86" i="28"/>
  <c r="Q86" i="28"/>
  <c r="P86" i="28"/>
  <c r="O86" i="28"/>
  <c r="I86" i="28"/>
  <c r="H86" i="28"/>
  <c r="G86" i="28"/>
  <c r="F86" i="28"/>
  <c r="E86" i="28"/>
  <c r="R85" i="28"/>
  <c r="Q85" i="28"/>
  <c r="P85" i="28"/>
  <c r="O85" i="28"/>
  <c r="I85" i="28"/>
  <c r="H85" i="28"/>
  <c r="G85" i="28"/>
  <c r="F85" i="28"/>
  <c r="E85" i="28"/>
  <c r="R84" i="28"/>
  <c r="Q84" i="28"/>
  <c r="P84" i="28"/>
  <c r="O84" i="28"/>
  <c r="I84" i="28"/>
  <c r="H84" i="28"/>
  <c r="G84" i="28"/>
  <c r="F84" i="28"/>
  <c r="E84" i="28"/>
  <c r="R83" i="28"/>
  <c r="Q83" i="28"/>
  <c r="P83" i="28"/>
  <c r="O83" i="28"/>
  <c r="I83" i="28"/>
  <c r="H83" i="28"/>
  <c r="G83" i="28"/>
  <c r="F83" i="28"/>
  <c r="E83" i="28"/>
  <c r="R82" i="28"/>
  <c r="Q82" i="28"/>
  <c r="P82" i="28"/>
  <c r="O82" i="28"/>
  <c r="I82" i="28"/>
  <c r="H82" i="28"/>
  <c r="G82" i="28"/>
  <c r="F82" i="28"/>
  <c r="E82" i="28"/>
  <c r="R81" i="28"/>
  <c r="Q81" i="28"/>
  <c r="P81" i="28"/>
  <c r="O81" i="28"/>
  <c r="I81" i="28"/>
  <c r="H81" i="28"/>
  <c r="G81" i="28"/>
  <c r="F81" i="28"/>
  <c r="E81" i="28"/>
  <c r="R80" i="28"/>
  <c r="Q80" i="28"/>
  <c r="P80" i="28"/>
  <c r="O80" i="28"/>
  <c r="I80" i="28"/>
  <c r="H80" i="28"/>
  <c r="G80" i="28"/>
  <c r="F80" i="28"/>
  <c r="E80" i="28"/>
  <c r="R79" i="28"/>
  <c r="Q79" i="28"/>
  <c r="P79" i="28"/>
  <c r="O79" i="28"/>
  <c r="I79" i="28"/>
  <c r="H79" i="28"/>
  <c r="G79" i="28"/>
  <c r="F79" i="28"/>
  <c r="E79" i="28"/>
  <c r="R78" i="28"/>
  <c r="Q78" i="28"/>
  <c r="P78" i="28"/>
  <c r="O78" i="28"/>
  <c r="I78" i="28"/>
  <c r="H78" i="28"/>
  <c r="G78" i="28"/>
  <c r="F78" i="28"/>
  <c r="E78" i="28"/>
  <c r="R77" i="28"/>
  <c r="Q77" i="28"/>
  <c r="P77" i="28"/>
  <c r="O77" i="28"/>
  <c r="I77" i="28"/>
  <c r="H77" i="28"/>
  <c r="G77" i="28"/>
  <c r="F77" i="28"/>
  <c r="E77" i="28"/>
  <c r="R76" i="28"/>
  <c r="Q76" i="28"/>
  <c r="P76" i="28"/>
  <c r="O76" i="28"/>
  <c r="I76" i="28"/>
  <c r="H76" i="28"/>
  <c r="G76" i="28"/>
  <c r="F76" i="28"/>
  <c r="E76" i="28"/>
  <c r="R75" i="28"/>
  <c r="Q75" i="28"/>
  <c r="P75" i="28"/>
  <c r="O75" i="28"/>
  <c r="I75" i="28"/>
  <c r="H75" i="28"/>
  <c r="G75" i="28"/>
  <c r="F75" i="28"/>
  <c r="E75" i="28"/>
  <c r="R74" i="28"/>
  <c r="Q74" i="28"/>
  <c r="P74" i="28"/>
  <c r="O74" i="28"/>
  <c r="I74" i="28"/>
  <c r="H74" i="28"/>
  <c r="G74" i="28"/>
  <c r="F74" i="28"/>
  <c r="E74" i="28"/>
  <c r="R73" i="28"/>
  <c r="Q73" i="28"/>
  <c r="P73" i="28"/>
  <c r="O73" i="28"/>
  <c r="I73" i="28"/>
  <c r="H73" i="28"/>
  <c r="G73" i="28"/>
  <c r="F73" i="28"/>
  <c r="E73" i="28"/>
  <c r="R72" i="28"/>
  <c r="Q72" i="28"/>
  <c r="P72" i="28"/>
  <c r="O72" i="28"/>
  <c r="I72" i="28"/>
  <c r="H72" i="28"/>
  <c r="G72" i="28"/>
  <c r="F72" i="28"/>
  <c r="E72" i="28"/>
  <c r="R71" i="28"/>
  <c r="Q71" i="28"/>
  <c r="P71" i="28"/>
  <c r="O71" i="28"/>
  <c r="I71" i="28"/>
  <c r="H71" i="28"/>
  <c r="G71" i="28"/>
  <c r="F71" i="28"/>
  <c r="E71" i="28"/>
  <c r="R70" i="28"/>
  <c r="Q70" i="28"/>
  <c r="P70" i="28"/>
  <c r="O70" i="28"/>
  <c r="I70" i="28"/>
  <c r="H70" i="28"/>
  <c r="G70" i="28"/>
  <c r="F70" i="28"/>
  <c r="E70" i="28"/>
  <c r="R69" i="28"/>
  <c r="Q69" i="28"/>
  <c r="P69" i="28"/>
  <c r="O69" i="28"/>
  <c r="I69" i="28"/>
  <c r="H69" i="28"/>
  <c r="G69" i="28"/>
  <c r="F69" i="28"/>
  <c r="E69" i="28"/>
  <c r="R68" i="28"/>
  <c r="Q68" i="28"/>
  <c r="P68" i="28"/>
  <c r="O68" i="28"/>
  <c r="I68" i="28"/>
  <c r="H68" i="28"/>
  <c r="G68" i="28"/>
  <c r="F68" i="28"/>
  <c r="E68" i="28"/>
  <c r="R67" i="28"/>
  <c r="Q67" i="28"/>
  <c r="P67" i="28"/>
  <c r="O67" i="28"/>
  <c r="I67" i="28"/>
  <c r="H67" i="28"/>
  <c r="G67" i="28"/>
  <c r="F67" i="28"/>
  <c r="E67" i="28"/>
  <c r="R66" i="28"/>
  <c r="Q66" i="28"/>
  <c r="P66" i="28"/>
  <c r="O66" i="28"/>
  <c r="I66" i="28"/>
  <c r="H66" i="28"/>
  <c r="G66" i="28"/>
  <c r="F66" i="28"/>
  <c r="E66" i="28"/>
  <c r="R65" i="28"/>
  <c r="Q65" i="28"/>
  <c r="P65" i="28"/>
  <c r="O65" i="28"/>
  <c r="I65" i="28"/>
  <c r="H65" i="28"/>
  <c r="G65" i="28"/>
  <c r="F65" i="28"/>
  <c r="E65" i="28"/>
  <c r="R64" i="28"/>
  <c r="Q64" i="28"/>
  <c r="P64" i="28"/>
  <c r="O64" i="28"/>
  <c r="I64" i="28"/>
  <c r="H64" i="28"/>
  <c r="G64" i="28"/>
  <c r="F64" i="28"/>
  <c r="E64" i="28"/>
  <c r="R63" i="28"/>
  <c r="Q63" i="28"/>
  <c r="P63" i="28"/>
  <c r="O63" i="28"/>
  <c r="I63" i="28"/>
  <c r="H63" i="28"/>
  <c r="G63" i="28"/>
  <c r="F63" i="28"/>
  <c r="E63" i="28"/>
  <c r="R62" i="28"/>
  <c r="Q62" i="28"/>
  <c r="P62" i="28"/>
  <c r="O62" i="28"/>
  <c r="I62" i="28"/>
  <c r="H62" i="28"/>
  <c r="G62" i="28"/>
  <c r="F62" i="28"/>
  <c r="E62" i="28"/>
  <c r="R61" i="28"/>
  <c r="Q61" i="28"/>
  <c r="P61" i="28"/>
  <c r="O61" i="28"/>
  <c r="I61" i="28"/>
  <c r="H61" i="28"/>
  <c r="G61" i="28"/>
  <c r="F61" i="28"/>
  <c r="E61" i="28"/>
  <c r="R60" i="28"/>
  <c r="Q60" i="28"/>
  <c r="P60" i="28"/>
  <c r="O60" i="28"/>
  <c r="I60" i="28"/>
  <c r="H60" i="28"/>
  <c r="G60" i="28"/>
  <c r="F60" i="28"/>
  <c r="E60" i="28"/>
  <c r="R59" i="28"/>
  <c r="Q59" i="28"/>
  <c r="P59" i="28"/>
  <c r="O59" i="28"/>
  <c r="I59" i="28"/>
  <c r="H59" i="28"/>
  <c r="G59" i="28"/>
  <c r="F59" i="28"/>
  <c r="E59" i="28"/>
  <c r="R58" i="28"/>
  <c r="Q58" i="28"/>
  <c r="P58" i="28"/>
  <c r="O58" i="28"/>
  <c r="I58" i="28"/>
  <c r="H58" i="28"/>
  <c r="G58" i="28"/>
  <c r="F58" i="28"/>
  <c r="E58" i="28"/>
  <c r="R57" i="28"/>
  <c r="Q57" i="28"/>
  <c r="P57" i="28"/>
  <c r="O57" i="28"/>
  <c r="I57" i="28"/>
  <c r="H57" i="28"/>
  <c r="G57" i="28"/>
  <c r="F57" i="28"/>
  <c r="E57" i="28"/>
  <c r="R56" i="28"/>
  <c r="Q56" i="28"/>
  <c r="P56" i="28"/>
  <c r="O56" i="28"/>
  <c r="I56" i="28"/>
  <c r="H56" i="28"/>
  <c r="G56" i="28"/>
  <c r="F56" i="28"/>
  <c r="E56" i="28"/>
  <c r="R55" i="28"/>
  <c r="Q55" i="28"/>
  <c r="P55" i="28"/>
  <c r="O55" i="28"/>
  <c r="I55" i="28"/>
  <c r="H55" i="28"/>
  <c r="G55" i="28"/>
  <c r="F55" i="28"/>
  <c r="E55" i="28"/>
  <c r="R54" i="28"/>
  <c r="Q54" i="28"/>
  <c r="P54" i="28"/>
  <c r="O54" i="28"/>
  <c r="I54" i="28"/>
  <c r="H54" i="28"/>
  <c r="G54" i="28"/>
  <c r="F54" i="28"/>
  <c r="E54" i="28"/>
  <c r="R53" i="28"/>
  <c r="Q53" i="28"/>
  <c r="P53" i="28"/>
  <c r="O53" i="28"/>
  <c r="I53" i="28"/>
  <c r="H53" i="28"/>
  <c r="G53" i="28"/>
  <c r="F53" i="28"/>
  <c r="E53" i="28"/>
  <c r="R52" i="28"/>
  <c r="Q52" i="28"/>
  <c r="P52" i="28"/>
  <c r="O52" i="28"/>
  <c r="I52" i="28"/>
  <c r="H52" i="28"/>
  <c r="G52" i="28"/>
  <c r="F52" i="28"/>
  <c r="E52" i="28"/>
  <c r="R51" i="28"/>
  <c r="Q51" i="28"/>
  <c r="P51" i="28"/>
  <c r="O51" i="28"/>
  <c r="I51" i="28"/>
  <c r="H51" i="28"/>
  <c r="G51" i="28"/>
  <c r="F51" i="28"/>
  <c r="E51" i="28"/>
  <c r="R50" i="28"/>
  <c r="Q50" i="28"/>
  <c r="P50" i="28"/>
  <c r="O50" i="28"/>
  <c r="I50" i="28"/>
  <c r="H50" i="28"/>
  <c r="G50" i="28"/>
  <c r="F50" i="28"/>
  <c r="E50" i="28"/>
  <c r="R49" i="28"/>
  <c r="Q49" i="28"/>
  <c r="P49" i="28"/>
  <c r="O49" i="28"/>
  <c r="I49" i="28"/>
  <c r="H49" i="28"/>
  <c r="G49" i="28"/>
  <c r="F49" i="28"/>
  <c r="E49" i="28"/>
  <c r="R48" i="28"/>
  <c r="Q48" i="28"/>
  <c r="P48" i="28"/>
  <c r="O48" i="28"/>
  <c r="I48" i="28"/>
  <c r="H48" i="28"/>
  <c r="G48" i="28"/>
  <c r="F48" i="28"/>
  <c r="E48" i="28"/>
  <c r="R47" i="28"/>
  <c r="Q47" i="28"/>
  <c r="P47" i="28"/>
  <c r="O47" i="28"/>
  <c r="I47" i="28"/>
  <c r="H47" i="28"/>
  <c r="G47" i="28"/>
  <c r="F47" i="28"/>
  <c r="E47" i="28"/>
  <c r="R46" i="28"/>
  <c r="Q46" i="28"/>
  <c r="P46" i="28"/>
  <c r="O46" i="28"/>
  <c r="I46" i="28"/>
  <c r="H46" i="28"/>
  <c r="G46" i="28"/>
  <c r="F46" i="28"/>
  <c r="E46" i="28"/>
  <c r="R45" i="28"/>
  <c r="Q45" i="28"/>
  <c r="P45" i="28"/>
  <c r="O45" i="28"/>
  <c r="I45" i="28"/>
  <c r="H45" i="28"/>
  <c r="G45" i="28"/>
  <c r="F45" i="28"/>
  <c r="E45" i="28"/>
  <c r="R44" i="28"/>
  <c r="Q44" i="28"/>
  <c r="P44" i="28"/>
  <c r="O44" i="28"/>
  <c r="I44" i="28"/>
  <c r="H44" i="28"/>
  <c r="G44" i="28"/>
  <c r="F44" i="28"/>
  <c r="E44" i="28"/>
  <c r="R43" i="28"/>
  <c r="Q43" i="28"/>
  <c r="P43" i="28"/>
  <c r="O43" i="28"/>
  <c r="I43" i="28"/>
  <c r="H43" i="28"/>
  <c r="G43" i="28"/>
  <c r="F43" i="28"/>
  <c r="E43" i="28"/>
  <c r="R42" i="28"/>
  <c r="Q42" i="28"/>
  <c r="P42" i="28"/>
  <c r="O42" i="28"/>
  <c r="I42" i="28"/>
  <c r="H42" i="28"/>
  <c r="G42" i="28"/>
  <c r="F42" i="28"/>
  <c r="E42" i="28"/>
  <c r="R41" i="28"/>
  <c r="Q41" i="28"/>
  <c r="P41" i="28"/>
  <c r="O41" i="28"/>
  <c r="I41" i="28"/>
  <c r="H41" i="28"/>
  <c r="G41" i="28"/>
  <c r="F41" i="28"/>
  <c r="E41" i="28"/>
  <c r="R40" i="28"/>
  <c r="Q40" i="28"/>
  <c r="P40" i="28"/>
  <c r="O40" i="28"/>
  <c r="I40" i="28"/>
  <c r="H40" i="28"/>
  <c r="G40" i="28"/>
  <c r="F40" i="28"/>
  <c r="E40" i="28"/>
  <c r="R39" i="28"/>
  <c r="Q39" i="28"/>
  <c r="P39" i="28"/>
  <c r="O39" i="28"/>
  <c r="I39" i="28"/>
  <c r="H39" i="28"/>
  <c r="G39" i="28"/>
  <c r="F39" i="28"/>
  <c r="E39" i="28"/>
  <c r="R38" i="28"/>
  <c r="Q38" i="28"/>
  <c r="P38" i="28"/>
  <c r="O38" i="28"/>
  <c r="I38" i="28"/>
  <c r="H38" i="28"/>
  <c r="G38" i="28"/>
  <c r="F38" i="28"/>
  <c r="E38" i="28"/>
  <c r="R37" i="28"/>
  <c r="Q37" i="28"/>
  <c r="P37" i="28"/>
  <c r="O37" i="28"/>
  <c r="I37" i="28"/>
  <c r="H37" i="28"/>
  <c r="G37" i="28"/>
  <c r="F37" i="28"/>
  <c r="E37" i="28"/>
  <c r="R36" i="28"/>
  <c r="Q36" i="28"/>
  <c r="P36" i="28"/>
  <c r="O36" i="28"/>
  <c r="I36" i="28"/>
  <c r="H36" i="28"/>
  <c r="G36" i="28"/>
  <c r="F36" i="28"/>
  <c r="E36" i="28"/>
  <c r="R35" i="28"/>
  <c r="Q35" i="28"/>
  <c r="P35" i="28"/>
  <c r="O35" i="28"/>
  <c r="I35" i="28"/>
  <c r="H35" i="28"/>
  <c r="G35" i="28"/>
  <c r="F35" i="28"/>
  <c r="E35" i="28"/>
  <c r="R34" i="28"/>
  <c r="Q34" i="28"/>
  <c r="P34" i="28"/>
  <c r="O34" i="28"/>
  <c r="I34" i="28"/>
  <c r="H34" i="28"/>
  <c r="G34" i="28"/>
  <c r="F34" i="28"/>
  <c r="E34" i="28"/>
  <c r="R33" i="28"/>
  <c r="Q33" i="28"/>
  <c r="P33" i="28"/>
  <c r="O33" i="28"/>
  <c r="I33" i="28"/>
  <c r="H33" i="28"/>
  <c r="G33" i="28"/>
  <c r="F33" i="28"/>
  <c r="E33" i="28"/>
  <c r="R32" i="28"/>
  <c r="Q32" i="28"/>
  <c r="P32" i="28"/>
  <c r="O32" i="28"/>
  <c r="I32" i="28"/>
  <c r="H32" i="28"/>
  <c r="G32" i="28"/>
  <c r="F32" i="28"/>
  <c r="E32" i="28"/>
  <c r="R31" i="28"/>
  <c r="Q31" i="28"/>
  <c r="P31" i="28"/>
  <c r="O31" i="28"/>
  <c r="I31" i="28"/>
  <c r="H31" i="28"/>
  <c r="G31" i="28"/>
  <c r="F31" i="28"/>
  <c r="E31" i="28"/>
  <c r="R30" i="28"/>
  <c r="Q30" i="28"/>
  <c r="P30" i="28"/>
  <c r="O30" i="28"/>
  <c r="I30" i="28"/>
  <c r="H30" i="28"/>
  <c r="G30" i="28"/>
  <c r="F30" i="28"/>
  <c r="E30" i="28"/>
  <c r="R29" i="28"/>
  <c r="Q29" i="28"/>
  <c r="P29" i="28"/>
  <c r="O29" i="28"/>
  <c r="I29" i="28"/>
  <c r="H29" i="28"/>
  <c r="G29" i="28"/>
  <c r="F29" i="28"/>
  <c r="E29" i="28"/>
  <c r="R28" i="28"/>
  <c r="Q28" i="28"/>
  <c r="P28" i="28"/>
  <c r="O28" i="28"/>
  <c r="I28" i="28"/>
  <c r="H28" i="28"/>
  <c r="G28" i="28"/>
  <c r="F28" i="28"/>
  <c r="E28" i="28"/>
  <c r="R27" i="28"/>
  <c r="Q27" i="28"/>
  <c r="P27" i="28"/>
  <c r="O27" i="28"/>
  <c r="I27" i="28"/>
  <c r="H27" i="28"/>
  <c r="G27" i="28"/>
  <c r="F27" i="28"/>
  <c r="E27" i="28"/>
  <c r="R26" i="28"/>
  <c r="Q26" i="28"/>
  <c r="P26" i="28"/>
  <c r="O26" i="28"/>
  <c r="I26" i="28"/>
  <c r="H26" i="28"/>
  <c r="G26" i="28"/>
  <c r="F26" i="28"/>
  <c r="E26" i="28"/>
  <c r="R25" i="28"/>
  <c r="Q25" i="28"/>
  <c r="P25" i="28"/>
  <c r="O25" i="28"/>
  <c r="I25" i="28"/>
  <c r="H25" i="28"/>
  <c r="G25" i="28"/>
  <c r="F25" i="28"/>
  <c r="E25" i="28"/>
  <c r="R24" i="28"/>
  <c r="Q24" i="28"/>
  <c r="P24" i="28"/>
  <c r="O24" i="28"/>
  <c r="I24" i="28"/>
  <c r="H24" i="28"/>
  <c r="G24" i="28"/>
  <c r="F24" i="28"/>
  <c r="E24" i="28"/>
  <c r="R23" i="28"/>
  <c r="Q23" i="28"/>
  <c r="P23" i="28"/>
  <c r="O23" i="28"/>
  <c r="I23" i="28"/>
  <c r="H23" i="28"/>
  <c r="G23" i="28"/>
  <c r="F23" i="28"/>
  <c r="E23" i="28"/>
  <c r="R22" i="28"/>
  <c r="Q22" i="28"/>
  <c r="P22" i="28"/>
  <c r="O22" i="28"/>
  <c r="I22" i="28"/>
  <c r="H22" i="28"/>
  <c r="G22" i="28"/>
  <c r="F22" i="28"/>
  <c r="E22" i="28"/>
  <c r="R21" i="28"/>
  <c r="Q21" i="28"/>
  <c r="P21" i="28"/>
  <c r="O21" i="28"/>
  <c r="I21" i="28"/>
  <c r="H21" i="28"/>
  <c r="G21" i="28"/>
  <c r="F21" i="28"/>
  <c r="E21" i="28"/>
  <c r="R20" i="28"/>
  <c r="Q20" i="28"/>
  <c r="P20" i="28"/>
  <c r="O20" i="28"/>
  <c r="I20" i="28"/>
  <c r="H20" i="28"/>
  <c r="G20" i="28"/>
  <c r="F20" i="28"/>
  <c r="E20" i="28"/>
  <c r="R19" i="28"/>
  <c r="Q19" i="28"/>
  <c r="P19" i="28"/>
  <c r="O19" i="28"/>
  <c r="I19" i="28"/>
  <c r="H19" i="28"/>
  <c r="G19" i="28"/>
  <c r="F19" i="28"/>
  <c r="E19" i="28"/>
  <c r="R18" i="28"/>
  <c r="Q18" i="28"/>
  <c r="P18" i="28"/>
  <c r="O18" i="28"/>
  <c r="I18" i="28"/>
  <c r="H18" i="28"/>
  <c r="G18" i="28"/>
  <c r="F18" i="28"/>
  <c r="E18" i="28"/>
  <c r="R17" i="28"/>
  <c r="Q17" i="28"/>
  <c r="P17" i="28"/>
  <c r="O17" i="28"/>
  <c r="I17" i="28"/>
  <c r="H17" i="28"/>
  <c r="G17" i="28"/>
  <c r="F17" i="28"/>
  <c r="E17" i="28"/>
  <c r="R16" i="28"/>
  <c r="Q16" i="28"/>
  <c r="P16" i="28"/>
  <c r="O16" i="28"/>
  <c r="I16" i="28"/>
  <c r="H16" i="28"/>
  <c r="G16" i="28"/>
  <c r="F16" i="28"/>
  <c r="E16" i="28"/>
  <c r="R15" i="28"/>
  <c r="Q15" i="28"/>
  <c r="P15" i="28"/>
  <c r="O15" i="28"/>
  <c r="I15" i="28"/>
  <c r="H15" i="28"/>
  <c r="G15" i="28"/>
  <c r="F15" i="28"/>
  <c r="E15" i="28"/>
  <c r="R14" i="28"/>
  <c r="Q14" i="28"/>
  <c r="P14" i="28"/>
  <c r="O14" i="28"/>
  <c r="I14" i="28"/>
  <c r="H14" i="28"/>
  <c r="G14" i="28"/>
  <c r="F14" i="28"/>
  <c r="E14" i="28"/>
  <c r="R13" i="28"/>
  <c r="Q13" i="28"/>
  <c r="P13" i="28"/>
  <c r="O13" i="28"/>
  <c r="I13" i="28"/>
  <c r="H13" i="28"/>
  <c r="G13" i="28"/>
  <c r="F13" i="28"/>
  <c r="E13" i="28"/>
  <c r="R12" i="28"/>
  <c r="Q12" i="28"/>
  <c r="P12" i="28"/>
  <c r="O12" i="28"/>
  <c r="I12" i="28"/>
  <c r="H12" i="28"/>
  <c r="G12" i="28"/>
  <c r="F12" i="28"/>
  <c r="E12" i="28"/>
  <c r="R11" i="28"/>
  <c r="Q11" i="28"/>
  <c r="P11" i="28"/>
  <c r="O11" i="28"/>
  <c r="I11" i="28"/>
  <c r="H11" i="28"/>
  <c r="G11" i="28"/>
  <c r="F11" i="28"/>
  <c r="E11" i="28"/>
  <c r="R136" i="32"/>
  <c r="Q136" i="32"/>
  <c r="P136" i="32"/>
  <c r="O136" i="32"/>
  <c r="I136" i="32"/>
  <c r="H136" i="32"/>
  <c r="G136" i="32"/>
  <c r="F136" i="32"/>
  <c r="E136" i="32"/>
  <c r="R135" i="32"/>
  <c r="Q135" i="32"/>
  <c r="P135" i="32"/>
  <c r="O135" i="32"/>
  <c r="I135" i="32"/>
  <c r="H135" i="32"/>
  <c r="G135" i="32"/>
  <c r="F135" i="32"/>
  <c r="E135" i="32"/>
  <c r="R134" i="32"/>
  <c r="Q134" i="32"/>
  <c r="P134" i="32"/>
  <c r="O134" i="32"/>
  <c r="I134" i="32"/>
  <c r="H134" i="32"/>
  <c r="G134" i="32"/>
  <c r="F134" i="32"/>
  <c r="E134" i="32"/>
  <c r="R133" i="32"/>
  <c r="Q133" i="32"/>
  <c r="P133" i="32"/>
  <c r="O133" i="32"/>
  <c r="I133" i="32"/>
  <c r="H133" i="32"/>
  <c r="G133" i="32"/>
  <c r="F133" i="32"/>
  <c r="E133" i="32"/>
  <c r="R132" i="32"/>
  <c r="Q132" i="32"/>
  <c r="P132" i="32"/>
  <c r="O132" i="32"/>
  <c r="I132" i="32"/>
  <c r="H132" i="32"/>
  <c r="E132" i="32"/>
  <c r="R131" i="32"/>
  <c r="Q131" i="32"/>
  <c r="P131" i="32"/>
  <c r="O131" i="32"/>
  <c r="I131" i="32"/>
  <c r="H131" i="32"/>
  <c r="R130" i="32"/>
  <c r="Q130" i="32"/>
  <c r="P130" i="32"/>
  <c r="O130" i="32"/>
  <c r="I130" i="32"/>
  <c r="H130" i="32"/>
  <c r="G130" i="32"/>
  <c r="R129" i="32"/>
  <c r="Q129" i="32"/>
  <c r="P129" i="32"/>
  <c r="O129" i="32"/>
  <c r="I129" i="32"/>
  <c r="G129" i="32"/>
  <c r="R128" i="32"/>
  <c r="Q128" i="32"/>
  <c r="P128" i="32"/>
  <c r="O128" i="32"/>
  <c r="I128" i="32"/>
  <c r="H128" i="32"/>
  <c r="G128" i="32"/>
  <c r="F128" i="32"/>
  <c r="E128" i="32"/>
  <c r="R127" i="32"/>
  <c r="Q127" i="32"/>
  <c r="P127" i="32"/>
  <c r="O127" i="32"/>
  <c r="I127" i="32"/>
  <c r="H127" i="32"/>
  <c r="G127" i="32"/>
  <c r="F127" i="32"/>
  <c r="E127" i="32"/>
  <c r="R126" i="32"/>
  <c r="Q126" i="32"/>
  <c r="P126" i="32"/>
  <c r="O126" i="32"/>
  <c r="I126" i="32"/>
  <c r="H126" i="32"/>
  <c r="G126" i="32"/>
  <c r="F126" i="32"/>
  <c r="E126" i="32"/>
  <c r="R125" i="32"/>
  <c r="Q125" i="32"/>
  <c r="P125" i="32"/>
  <c r="O125" i="32"/>
  <c r="I125" i="32"/>
  <c r="H125" i="32"/>
  <c r="G125" i="32"/>
  <c r="F125" i="32"/>
  <c r="E125" i="32"/>
  <c r="R124" i="32"/>
  <c r="Q124" i="32"/>
  <c r="P124" i="32"/>
  <c r="O124" i="32"/>
  <c r="I124" i="32"/>
  <c r="H124" i="32"/>
  <c r="G124" i="32"/>
  <c r="F124" i="32"/>
  <c r="E124" i="32"/>
  <c r="R123" i="32"/>
  <c r="Q123" i="32"/>
  <c r="P123" i="32"/>
  <c r="O123" i="32"/>
  <c r="I123" i="32"/>
  <c r="H123" i="32"/>
  <c r="G123" i="32"/>
  <c r="F123" i="32"/>
  <c r="E123" i="32"/>
  <c r="R122" i="32"/>
  <c r="Q122" i="32"/>
  <c r="P122" i="32"/>
  <c r="O122" i="32"/>
  <c r="I122" i="32"/>
  <c r="H122" i="32"/>
  <c r="G122" i="32"/>
  <c r="F122" i="32"/>
  <c r="E122" i="32"/>
  <c r="R121" i="32"/>
  <c r="Q121" i="32"/>
  <c r="P121" i="32"/>
  <c r="O121" i="32"/>
  <c r="I121" i="32"/>
  <c r="H121" i="32"/>
  <c r="G121" i="32"/>
  <c r="F121" i="32"/>
  <c r="E121" i="32"/>
  <c r="R120" i="32"/>
  <c r="Q120" i="32"/>
  <c r="P120" i="32"/>
  <c r="O120" i="32"/>
  <c r="I120" i="32"/>
  <c r="H120" i="32"/>
  <c r="G120" i="32"/>
  <c r="F120" i="32"/>
  <c r="E120" i="32"/>
  <c r="R119" i="32"/>
  <c r="Q119" i="32"/>
  <c r="P119" i="32"/>
  <c r="O119" i="32"/>
  <c r="I119" i="32"/>
  <c r="H119" i="32"/>
  <c r="G119" i="32"/>
  <c r="F119" i="32"/>
  <c r="E119" i="32"/>
  <c r="R118" i="32"/>
  <c r="Q118" i="32"/>
  <c r="P118" i="32"/>
  <c r="O118" i="32"/>
  <c r="I118" i="32"/>
  <c r="H118" i="32"/>
  <c r="G118" i="32"/>
  <c r="F118" i="32"/>
  <c r="E118" i="32"/>
  <c r="R117" i="32"/>
  <c r="Q117" i="32"/>
  <c r="P117" i="32"/>
  <c r="O117" i="32"/>
  <c r="I117" i="32"/>
  <c r="H117" i="32"/>
  <c r="G117" i="32"/>
  <c r="F117" i="32"/>
  <c r="E117" i="32"/>
  <c r="R116" i="32"/>
  <c r="Q116" i="32"/>
  <c r="P116" i="32"/>
  <c r="O116" i="32"/>
  <c r="I116" i="32"/>
  <c r="H116" i="32"/>
  <c r="G116" i="32"/>
  <c r="F116" i="32"/>
  <c r="E116" i="32"/>
  <c r="R115" i="32"/>
  <c r="Q115" i="32"/>
  <c r="P115" i="32"/>
  <c r="O115" i="32"/>
  <c r="I115" i="32"/>
  <c r="H115" i="32"/>
  <c r="G115" i="32"/>
  <c r="F115" i="32"/>
  <c r="E115" i="32"/>
  <c r="R114" i="32"/>
  <c r="Q114" i="32"/>
  <c r="P114" i="32"/>
  <c r="O114" i="32"/>
  <c r="I114" i="32"/>
  <c r="H114" i="32"/>
  <c r="G114" i="32"/>
  <c r="F114" i="32"/>
  <c r="E114" i="32"/>
  <c r="R113" i="32"/>
  <c r="Q113" i="32"/>
  <c r="P113" i="32"/>
  <c r="O113" i="32"/>
  <c r="I113" i="32"/>
  <c r="H113" i="32"/>
  <c r="G113" i="32"/>
  <c r="F113" i="32"/>
  <c r="E113" i="32"/>
  <c r="R112" i="32"/>
  <c r="Q112" i="32"/>
  <c r="P112" i="32"/>
  <c r="O112" i="32"/>
  <c r="I112" i="32"/>
  <c r="H112" i="32"/>
  <c r="G112" i="32"/>
  <c r="F112" i="32"/>
  <c r="E112" i="32"/>
  <c r="R111" i="32"/>
  <c r="Q111" i="32"/>
  <c r="P111" i="32"/>
  <c r="O111" i="32"/>
  <c r="I111" i="32"/>
  <c r="H111" i="32"/>
  <c r="G111" i="32"/>
  <c r="F111" i="32"/>
  <c r="E111" i="32"/>
  <c r="R110" i="32"/>
  <c r="Q110" i="32"/>
  <c r="P110" i="32"/>
  <c r="O110" i="32"/>
  <c r="I110" i="32"/>
  <c r="H110" i="32"/>
  <c r="G110" i="32"/>
  <c r="F110" i="32"/>
  <c r="E110" i="32"/>
  <c r="R109" i="32"/>
  <c r="Q109" i="32"/>
  <c r="P109" i="32"/>
  <c r="O109" i="32"/>
  <c r="I109" i="32"/>
  <c r="H109" i="32"/>
  <c r="G109" i="32"/>
  <c r="F109" i="32"/>
  <c r="E109" i="32"/>
  <c r="R108" i="32"/>
  <c r="Q108" i="32"/>
  <c r="P108" i="32"/>
  <c r="O108" i="32"/>
  <c r="I108" i="32"/>
  <c r="H108" i="32"/>
  <c r="G108" i="32"/>
  <c r="F108" i="32"/>
  <c r="E108" i="32"/>
  <c r="R107" i="32"/>
  <c r="Q107" i="32"/>
  <c r="P107" i="32"/>
  <c r="O107" i="32"/>
  <c r="I107" i="32"/>
  <c r="H107" i="32"/>
  <c r="G107" i="32"/>
  <c r="F107" i="32"/>
  <c r="E107" i="32"/>
  <c r="R106" i="32"/>
  <c r="Q106" i="32"/>
  <c r="P106" i="32"/>
  <c r="O106" i="32"/>
  <c r="I106" i="32"/>
  <c r="H106" i="32"/>
  <c r="G106" i="32"/>
  <c r="F106" i="32"/>
  <c r="E106" i="32"/>
  <c r="R105" i="32"/>
  <c r="Q105" i="32"/>
  <c r="P105" i="32"/>
  <c r="O105" i="32"/>
  <c r="I105" i="32"/>
  <c r="H105" i="32"/>
  <c r="G105" i="32"/>
  <c r="F105" i="32"/>
  <c r="E105" i="32"/>
  <c r="R104" i="32"/>
  <c r="Q104" i="32"/>
  <c r="P104" i="32"/>
  <c r="O104" i="32"/>
  <c r="I104" i="32"/>
  <c r="H104" i="32"/>
  <c r="G104" i="32"/>
  <c r="F104" i="32"/>
  <c r="E104" i="32"/>
  <c r="R103" i="32"/>
  <c r="Q103" i="32"/>
  <c r="P103" i="32"/>
  <c r="O103" i="32"/>
  <c r="I103" i="32"/>
  <c r="H103" i="32"/>
  <c r="G103" i="32"/>
  <c r="F103" i="32"/>
  <c r="E103" i="32"/>
  <c r="R102" i="32"/>
  <c r="Q102" i="32"/>
  <c r="P102" i="32"/>
  <c r="O102" i="32"/>
  <c r="I102" i="32"/>
  <c r="H102" i="32"/>
  <c r="G102" i="32"/>
  <c r="F102" i="32"/>
  <c r="E102" i="32"/>
  <c r="R101" i="32"/>
  <c r="Q101" i="32"/>
  <c r="P101" i="32"/>
  <c r="O101" i="32"/>
  <c r="I101" i="32"/>
  <c r="H101" i="32"/>
  <c r="G101" i="32"/>
  <c r="F101" i="32"/>
  <c r="E101" i="32"/>
  <c r="R100" i="32"/>
  <c r="Q100" i="32"/>
  <c r="P100" i="32"/>
  <c r="O100" i="32"/>
  <c r="I100" i="32"/>
  <c r="H100" i="32"/>
  <c r="G100" i="32"/>
  <c r="F100" i="32"/>
  <c r="E100" i="32"/>
  <c r="R99" i="32"/>
  <c r="Q99" i="32"/>
  <c r="P99" i="32"/>
  <c r="O99" i="32"/>
  <c r="I99" i="32"/>
  <c r="H99" i="32"/>
  <c r="G99" i="32"/>
  <c r="F99" i="32"/>
  <c r="E99" i="32"/>
  <c r="R98" i="32"/>
  <c r="Q98" i="32"/>
  <c r="P98" i="32"/>
  <c r="O98" i="32"/>
  <c r="I98" i="32"/>
  <c r="H98" i="32"/>
  <c r="G98" i="32"/>
  <c r="F98" i="32"/>
  <c r="E98" i="32"/>
  <c r="R97" i="32"/>
  <c r="Q97" i="32"/>
  <c r="P97" i="32"/>
  <c r="O97" i="32"/>
  <c r="I97" i="32"/>
  <c r="H97" i="32"/>
  <c r="G97" i="32"/>
  <c r="F97" i="32"/>
  <c r="E97" i="32"/>
  <c r="R96" i="32"/>
  <c r="Q96" i="32"/>
  <c r="P96" i="32"/>
  <c r="O96" i="32"/>
  <c r="I96" i="32"/>
  <c r="H96" i="32"/>
  <c r="G96" i="32"/>
  <c r="F96" i="32"/>
  <c r="E96" i="32"/>
  <c r="R95" i="32"/>
  <c r="Q95" i="32"/>
  <c r="P95" i="32"/>
  <c r="O95" i="32"/>
  <c r="I95" i="32"/>
  <c r="H95" i="32"/>
  <c r="G95" i="32"/>
  <c r="F95" i="32"/>
  <c r="E95" i="32"/>
  <c r="R94" i="32"/>
  <c r="Q94" i="32"/>
  <c r="P94" i="32"/>
  <c r="O94" i="32"/>
  <c r="I94" i="32"/>
  <c r="H94" i="32"/>
  <c r="G94" i="32"/>
  <c r="F94" i="32"/>
  <c r="E94" i="32"/>
  <c r="R93" i="32"/>
  <c r="Q93" i="32"/>
  <c r="P93" i="32"/>
  <c r="O93" i="32"/>
  <c r="I93" i="32"/>
  <c r="H93" i="32"/>
  <c r="G93" i="32"/>
  <c r="F93" i="32"/>
  <c r="E93" i="32"/>
  <c r="R92" i="32"/>
  <c r="Q92" i="32"/>
  <c r="P92" i="32"/>
  <c r="O92" i="32"/>
  <c r="I92" i="32"/>
  <c r="H92" i="32"/>
  <c r="G92" i="32"/>
  <c r="F92" i="32"/>
  <c r="E92" i="32"/>
  <c r="R91" i="32"/>
  <c r="Q91" i="32"/>
  <c r="P91" i="32"/>
  <c r="O91" i="32"/>
  <c r="I91" i="32"/>
  <c r="H91" i="32"/>
  <c r="G91" i="32"/>
  <c r="F91" i="32"/>
  <c r="E91" i="32"/>
  <c r="R90" i="32"/>
  <c r="Q90" i="32"/>
  <c r="P90" i="32"/>
  <c r="O90" i="32"/>
  <c r="I90" i="32"/>
  <c r="H90" i="32"/>
  <c r="G90" i="32"/>
  <c r="F90" i="32"/>
  <c r="E90" i="32"/>
  <c r="R89" i="32"/>
  <c r="Q89" i="32"/>
  <c r="P89" i="32"/>
  <c r="O89" i="32"/>
  <c r="I89" i="32"/>
  <c r="H89" i="32"/>
  <c r="G89" i="32"/>
  <c r="F89" i="32"/>
  <c r="E89" i="32"/>
  <c r="R84" i="32"/>
  <c r="Q84" i="32"/>
  <c r="P84" i="32"/>
  <c r="O84" i="32"/>
  <c r="I84" i="32"/>
  <c r="H84" i="32"/>
  <c r="G84" i="32"/>
  <c r="F84" i="32"/>
  <c r="E84" i="32"/>
  <c r="R83" i="32"/>
  <c r="Q83" i="32"/>
  <c r="P83" i="32"/>
  <c r="O83" i="32"/>
  <c r="I83" i="32"/>
  <c r="H83" i="32"/>
  <c r="G83" i="32"/>
  <c r="F83" i="32"/>
  <c r="E83" i="32"/>
  <c r="R82" i="32"/>
  <c r="Q82" i="32"/>
  <c r="P82" i="32"/>
  <c r="O82" i="32"/>
  <c r="I82" i="32"/>
  <c r="H82" i="32"/>
  <c r="G82" i="32"/>
  <c r="F82" i="32"/>
  <c r="E82" i="32"/>
  <c r="R81" i="32"/>
  <c r="Q81" i="32"/>
  <c r="P81" i="32"/>
  <c r="O81" i="32"/>
  <c r="I81" i="32"/>
  <c r="H81" i="32"/>
  <c r="G81" i="32"/>
  <c r="F81" i="32"/>
  <c r="E81" i="32"/>
  <c r="R80" i="32"/>
  <c r="Q80" i="32"/>
  <c r="P80" i="32"/>
  <c r="O80" i="32"/>
  <c r="I80" i="32"/>
  <c r="H80" i="32"/>
  <c r="G80" i="32"/>
  <c r="F80" i="32"/>
  <c r="E80" i="32"/>
  <c r="R79" i="32"/>
  <c r="Q79" i="32"/>
  <c r="P79" i="32"/>
  <c r="O79" i="32"/>
  <c r="I79" i="32"/>
  <c r="H79" i="32"/>
  <c r="G79" i="32"/>
  <c r="F79" i="32"/>
  <c r="E79" i="32"/>
  <c r="R78" i="32"/>
  <c r="Q78" i="32"/>
  <c r="P78" i="32"/>
  <c r="O78" i="32"/>
  <c r="I78" i="32"/>
  <c r="H78" i="32"/>
  <c r="G78" i="32"/>
  <c r="F78" i="32"/>
  <c r="E78" i="32"/>
  <c r="R77" i="32"/>
  <c r="Q77" i="32"/>
  <c r="P77" i="32"/>
  <c r="O77" i="32"/>
  <c r="I77" i="32"/>
  <c r="H77" i="32"/>
  <c r="G77" i="32"/>
  <c r="F77" i="32"/>
  <c r="E77" i="32"/>
  <c r="R76" i="32"/>
  <c r="Q76" i="32"/>
  <c r="P76" i="32"/>
  <c r="O76" i="32"/>
  <c r="I76" i="32"/>
  <c r="H76" i="32"/>
  <c r="G76" i="32"/>
  <c r="F76" i="32"/>
  <c r="E76" i="32"/>
  <c r="R75" i="32"/>
  <c r="Q75" i="32"/>
  <c r="P75" i="32"/>
  <c r="O75" i="32"/>
  <c r="I75" i="32"/>
  <c r="H75" i="32"/>
  <c r="G75" i="32"/>
  <c r="F75" i="32"/>
  <c r="E75" i="32"/>
  <c r="R74" i="32"/>
  <c r="Q74" i="32"/>
  <c r="P74" i="32"/>
  <c r="O74" i="32"/>
  <c r="I74" i="32"/>
  <c r="H74" i="32"/>
  <c r="G74" i="32"/>
  <c r="F74" i="32"/>
  <c r="E74" i="32"/>
  <c r="R73" i="32"/>
  <c r="Q73" i="32"/>
  <c r="P73" i="32"/>
  <c r="O73" i="32"/>
  <c r="I73" i="32"/>
  <c r="H73" i="32"/>
  <c r="G73" i="32"/>
  <c r="F73" i="32"/>
  <c r="E73" i="32"/>
  <c r="R72" i="32"/>
  <c r="Q72" i="32"/>
  <c r="P72" i="32"/>
  <c r="O72" i="32"/>
  <c r="I72" i="32"/>
  <c r="H72" i="32"/>
  <c r="G72" i="32"/>
  <c r="F72" i="32"/>
  <c r="E72" i="32"/>
  <c r="R71" i="32"/>
  <c r="Q71" i="32"/>
  <c r="P71" i="32"/>
  <c r="O71" i="32"/>
  <c r="I71" i="32"/>
  <c r="H71" i="32"/>
  <c r="G71" i="32"/>
  <c r="F71" i="32"/>
  <c r="E71" i="32"/>
  <c r="R70" i="32"/>
  <c r="Q70" i="32"/>
  <c r="P70" i="32"/>
  <c r="O70" i="32"/>
  <c r="I70" i="32"/>
  <c r="H70" i="32"/>
  <c r="G70" i="32"/>
  <c r="F70" i="32"/>
  <c r="E70" i="32"/>
  <c r="R69" i="32"/>
  <c r="Q69" i="32"/>
  <c r="P69" i="32"/>
  <c r="O69" i="32"/>
  <c r="I69" i="32"/>
  <c r="H69" i="32"/>
  <c r="G69" i="32"/>
  <c r="F69" i="32"/>
  <c r="E69" i="32"/>
  <c r="R68" i="32"/>
  <c r="Q68" i="32"/>
  <c r="P68" i="32"/>
  <c r="O68" i="32"/>
  <c r="I68" i="32"/>
  <c r="H68" i="32"/>
  <c r="G68" i="32"/>
  <c r="F68" i="32"/>
  <c r="E68" i="32"/>
  <c r="R67" i="32"/>
  <c r="Q67" i="32"/>
  <c r="P67" i="32"/>
  <c r="O67" i="32"/>
  <c r="I67" i="32"/>
  <c r="H67" i="32"/>
  <c r="R66" i="32"/>
  <c r="Q66" i="32"/>
  <c r="P66" i="32"/>
  <c r="O66" i="32"/>
  <c r="I66" i="32"/>
  <c r="H66" i="32"/>
  <c r="R65" i="32"/>
  <c r="Q65" i="32"/>
  <c r="P65" i="32"/>
  <c r="O65" i="32"/>
  <c r="I65" i="32"/>
  <c r="H65" i="32"/>
  <c r="R64" i="32"/>
  <c r="Q64" i="32"/>
  <c r="P64" i="32"/>
  <c r="O64" i="32"/>
  <c r="I64" i="32"/>
  <c r="H64" i="32"/>
  <c r="R63" i="32"/>
  <c r="Q63" i="32"/>
  <c r="P63" i="32"/>
  <c r="O63" i="32"/>
  <c r="I63" i="32"/>
  <c r="H63" i="32"/>
  <c r="G63" i="32"/>
  <c r="F63" i="32"/>
  <c r="E63" i="32"/>
  <c r="R62" i="32"/>
  <c r="Q62" i="32"/>
  <c r="P62" i="32"/>
  <c r="O62" i="32"/>
  <c r="I62" i="32"/>
  <c r="H62" i="32"/>
  <c r="F62" i="32"/>
  <c r="R61" i="32"/>
  <c r="Q61" i="32"/>
  <c r="P61" i="32"/>
  <c r="O61" i="32"/>
  <c r="I61" i="32"/>
  <c r="H61" i="32"/>
  <c r="F61" i="32"/>
  <c r="E61" i="32"/>
  <c r="R60" i="32"/>
  <c r="Q60" i="32"/>
  <c r="P60" i="32"/>
  <c r="O60" i="32"/>
  <c r="I60" i="32"/>
  <c r="H60" i="32"/>
  <c r="G60" i="32"/>
  <c r="F60" i="32"/>
  <c r="E60" i="32"/>
  <c r="R59" i="32"/>
  <c r="Q59" i="32"/>
  <c r="P59" i="32"/>
  <c r="O59" i="32"/>
  <c r="I59" i="32"/>
  <c r="H59" i="32"/>
  <c r="G59" i="32"/>
  <c r="F59" i="32"/>
  <c r="E59" i="32"/>
  <c r="R58" i="32"/>
  <c r="Q58" i="32"/>
  <c r="P58" i="32"/>
  <c r="O58" i="32"/>
  <c r="I58" i="32"/>
  <c r="H58" i="32"/>
  <c r="G58" i="32"/>
  <c r="F58" i="32"/>
  <c r="E58" i="32"/>
  <c r="R57" i="32"/>
  <c r="Q57" i="32"/>
  <c r="P57" i="32"/>
  <c r="O57" i="32"/>
  <c r="I57" i="32"/>
  <c r="H57" i="32"/>
  <c r="G57" i="32"/>
  <c r="F57" i="32"/>
  <c r="E57" i="32"/>
  <c r="R56" i="32"/>
  <c r="Q56" i="32"/>
  <c r="P56" i="32"/>
  <c r="O56" i="32"/>
  <c r="I56" i="32"/>
  <c r="H56" i="32"/>
  <c r="G56" i="32"/>
  <c r="F56" i="32"/>
  <c r="E56" i="32"/>
  <c r="R55" i="32"/>
  <c r="Q55" i="32"/>
  <c r="P55" i="32"/>
  <c r="O55" i="32"/>
  <c r="I55" i="32"/>
  <c r="H55" i="32"/>
  <c r="G55" i="32"/>
  <c r="F55" i="32"/>
  <c r="E55" i="32"/>
  <c r="R54" i="32"/>
  <c r="Q54" i="32"/>
  <c r="P54" i="32"/>
  <c r="O54" i="32"/>
  <c r="I54" i="32"/>
  <c r="H54" i="32"/>
  <c r="G54" i="32"/>
  <c r="F54" i="32"/>
  <c r="E54" i="32"/>
  <c r="R53" i="32"/>
  <c r="Q53" i="32"/>
  <c r="P53" i="32"/>
  <c r="O53" i="32"/>
  <c r="I53" i="32"/>
  <c r="H53" i="32"/>
  <c r="G53" i="32"/>
  <c r="F53" i="32"/>
  <c r="E53" i="32"/>
  <c r="R52" i="32"/>
  <c r="Q52" i="32"/>
  <c r="P52" i="32"/>
  <c r="O52" i="32"/>
  <c r="I52" i="32"/>
  <c r="H52" i="32"/>
  <c r="G52" i="32"/>
  <c r="F52" i="32"/>
  <c r="E52" i="32"/>
  <c r="R51" i="32"/>
  <c r="Q51" i="32"/>
  <c r="P51" i="32"/>
  <c r="O51" i="32"/>
  <c r="I51" i="32"/>
  <c r="H51" i="32"/>
  <c r="G51" i="32"/>
  <c r="F51" i="32"/>
  <c r="E51" i="32"/>
  <c r="R50" i="32"/>
  <c r="Q50" i="32"/>
  <c r="P50" i="32"/>
  <c r="O50" i="32"/>
  <c r="I50" i="32"/>
  <c r="H50" i="32"/>
  <c r="G50" i="32"/>
  <c r="F50" i="32"/>
  <c r="E50" i="32"/>
  <c r="R49" i="32"/>
  <c r="Q49" i="32"/>
  <c r="P49" i="32"/>
  <c r="O49" i="32"/>
  <c r="I49" i="32"/>
  <c r="H49" i="32"/>
  <c r="G49" i="32"/>
  <c r="F49" i="32"/>
  <c r="E49" i="32"/>
  <c r="R48" i="32"/>
  <c r="Q48" i="32"/>
  <c r="P48" i="32"/>
  <c r="O48" i="32"/>
  <c r="I48" i="32"/>
  <c r="H48" i="32"/>
  <c r="G48" i="32"/>
  <c r="F48" i="32"/>
  <c r="E48" i="32"/>
  <c r="R47" i="32"/>
  <c r="Q47" i="32"/>
  <c r="P47" i="32"/>
  <c r="O47" i="32"/>
  <c r="I47" i="32"/>
  <c r="H47" i="32"/>
  <c r="G47" i="32"/>
  <c r="F47" i="32"/>
  <c r="E47" i="32"/>
  <c r="R46" i="32"/>
  <c r="Q46" i="32"/>
  <c r="P46" i="32"/>
  <c r="O46" i="32"/>
  <c r="I46" i="32"/>
  <c r="H46" i="32"/>
  <c r="G46" i="32"/>
  <c r="F46" i="32"/>
  <c r="E46" i="32"/>
  <c r="R45" i="32"/>
  <c r="Q45" i="32"/>
  <c r="P45" i="32"/>
  <c r="O45" i="32"/>
  <c r="I45" i="32"/>
  <c r="H45" i="32"/>
  <c r="G45" i="32"/>
  <c r="F45" i="32"/>
  <c r="E45" i="32"/>
  <c r="R44" i="32"/>
  <c r="Q44" i="32"/>
  <c r="P44" i="32"/>
  <c r="O44" i="32"/>
  <c r="I44" i="32"/>
  <c r="H44" i="32"/>
  <c r="G44" i="32"/>
  <c r="F44" i="32"/>
  <c r="E44" i="32"/>
  <c r="R43" i="32"/>
  <c r="Q43" i="32"/>
  <c r="P43" i="32"/>
  <c r="O43" i="32"/>
  <c r="I43" i="32"/>
  <c r="H43" i="32"/>
  <c r="G43" i="32"/>
  <c r="F43" i="32"/>
  <c r="E43" i="32"/>
  <c r="R42" i="32"/>
  <c r="Q42" i="32"/>
  <c r="P42" i="32"/>
  <c r="O42" i="32"/>
  <c r="I42" i="32"/>
  <c r="H42" i="32"/>
  <c r="G42" i="32"/>
  <c r="F42" i="32"/>
  <c r="E42" i="32"/>
  <c r="R41" i="32"/>
  <c r="Q41" i="32"/>
  <c r="P41" i="32"/>
  <c r="O41" i="32"/>
  <c r="I41" i="32"/>
  <c r="H41" i="32"/>
  <c r="G41" i="32"/>
  <c r="F41" i="32"/>
  <c r="E41" i="32"/>
  <c r="R40" i="32"/>
  <c r="Q40" i="32"/>
  <c r="P40" i="32"/>
  <c r="O40" i="32"/>
  <c r="I40" i="32"/>
  <c r="H40" i="32"/>
  <c r="G40" i="32"/>
  <c r="F40" i="32"/>
  <c r="E40" i="32"/>
  <c r="R39" i="32"/>
  <c r="Q39" i="32"/>
  <c r="P39" i="32"/>
  <c r="O39" i="32"/>
  <c r="I39" i="32"/>
  <c r="H39" i="32"/>
  <c r="G39" i="32"/>
  <c r="F39" i="32"/>
  <c r="E39" i="32"/>
  <c r="R38" i="32"/>
  <c r="Q38" i="32"/>
  <c r="P38" i="32"/>
  <c r="O38" i="32"/>
  <c r="I38" i="32"/>
  <c r="H38" i="32"/>
  <c r="G38" i="32"/>
  <c r="F38" i="32"/>
  <c r="E38" i="32"/>
  <c r="R37" i="32"/>
  <c r="Q37" i="32"/>
  <c r="P37" i="32"/>
  <c r="O37" i="32"/>
  <c r="I37" i="32"/>
  <c r="H37" i="32"/>
  <c r="G37" i="32"/>
  <c r="F37" i="32"/>
  <c r="E37" i="32"/>
  <c r="R36" i="32"/>
  <c r="Q36" i="32"/>
  <c r="P36" i="32"/>
  <c r="O36" i="32"/>
  <c r="I36" i="32"/>
  <c r="H36" i="32"/>
  <c r="G36" i="32"/>
  <c r="F36" i="32"/>
  <c r="E36" i="32"/>
  <c r="R35" i="32"/>
  <c r="Q35" i="32"/>
  <c r="P35" i="32"/>
  <c r="O35" i="32"/>
  <c r="I35" i="32"/>
  <c r="H35" i="32"/>
  <c r="G35" i="32"/>
  <c r="F35" i="32"/>
  <c r="E35" i="32"/>
  <c r="R34" i="32"/>
  <c r="Q34" i="32"/>
  <c r="P34" i="32"/>
  <c r="O34" i="32"/>
  <c r="I34" i="32"/>
  <c r="H34" i="32"/>
  <c r="G34" i="32"/>
  <c r="F34" i="32"/>
  <c r="E34" i="32"/>
  <c r="R33" i="32"/>
  <c r="Q33" i="32"/>
  <c r="P33" i="32"/>
  <c r="O33" i="32"/>
  <c r="I33" i="32"/>
  <c r="H33" i="32"/>
  <c r="G33" i="32"/>
  <c r="F33" i="32"/>
  <c r="E33" i="32"/>
  <c r="R32" i="32"/>
  <c r="Q32" i="32"/>
  <c r="P32" i="32"/>
  <c r="O32" i="32"/>
  <c r="I32" i="32"/>
  <c r="H32" i="32"/>
  <c r="G32" i="32"/>
  <c r="F32" i="32"/>
  <c r="E32" i="32"/>
  <c r="R31" i="32"/>
  <c r="Q31" i="32"/>
  <c r="P31" i="32"/>
  <c r="O31" i="32"/>
  <c r="I31" i="32"/>
  <c r="H31" i="32"/>
  <c r="G31" i="32"/>
  <c r="F31" i="32"/>
  <c r="E31" i="32"/>
  <c r="R30" i="32"/>
  <c r="Q30" i="32"/>
  <c r="P30" i="32"/>
  <c r="O30" i="32"/>
  <c r="I30" i="32"/>
  <c r="H30" i="32"/>
  <c r="G30" i="32"/>
  <c r="F30" i="32"/>
  <c r="E30" i="32"/>
  <c r="R29" i="32"/>
  <c r="Q29" i="32"/>
  <c r="P29" i="32"/>
  <c r="O29" i="32"/>
  <c r="I29" i="32"/>
  <c r="H29" i="32"/>
  <c r="G29" i="32"/>
  <c r="F29" i="32"/>
  <c r="E29" i="32"/>
  <c r="R28" i="32"/>
  <c r="Q28" i="32"/>
  <c r="P28" i="32"/>
  <c r="O28" i="32"/>
  <c r="I28" i="32"/>
  <c r="H28" i="32"/>
  <c r="G28" i="32"/>
  <c r="F28" i="32"/>
  <c r="E28" i="32"/>
  <c r="R27" i="32"/>
  <c r="Q27" i="32"/>
  <c r="P27" i="32"/>
  <c r="O27" i="32"/>
  <c r="I27" i="32"/>
  <c r="H27" i="32"/>
  <c r="G27" i="32"/>
  <c r="F27" i="32"/>
  <c r="E27" i="32"/>
  <c r="R26" i="32"/>
  <c r="Q26" i="32"/>
  <c r="P26" i="32"/>
  <c r="O26" i="32"/>
  <c r="I26" i="32"/>
  <c r="H26" i="32"/>
  <c r="G26" i="32"/>
  <c r="F26" i="32"/>
  <c r="E26" i="32"/>
  <c r="R25" i="32"/>
  <c r="Q25" i="32"/>
  <c r="P25" i="32"/>
  <c r="O25" i="32"/>
  <c r="I25" i="32"/>
  <c r="H25" i="32"/>
  <c r="G25" i="32"/>
  <c r="F25" i="32"/>
  <c r="E25" i="32"/>
  <c r="R24" i="32"/>
  <c r="Q24" i="32"/>
  <c r="P24" i="32"/>
  <c r="O24" i="32"/>
  <c r="I24" i="32"/>
  <c r="H24" i="32"/>
  <c r="G24" i="32"/>
  <c r="F24" i="32"/>
  <c r="E24" i="32"/>
  <c r="R23" i="32"/>
  <c r="Q23" i="32"/>
  <c r="P23" i="32"/>
  <c r="O23" i="32"/>
  <c r="I23" i="32"/>
  <c r="H23" i="32"/>
  <c r="G23" i="32"/>
  <c r="F23" i="32"/>
  <c r="E23" i="32"/>
  <c r="R22" i="32"/>
  <c r="Q22" i="32"/>
  <c r="P22" i="32"/>
  <c r="O22" i="32"/>
  <c r="I22" i="32"/>
  <c r="H22" i="32"/>
  <c r="G22" i="32"/>
  <c r="F22" i="32"/>
  <c r="E22" i="32"/>
  <c r="R21" i="32"/>
  <c r="Q21" i="32"/>
  <c r="P21" i="32"/>
  <c r="O21" i="32"/>
  <c r="I21" i="32"/>
  <c r="H21" i="32"/>
  <c r="G21" i="32"/>
  <c r="F21" i="32"/>
  <c r="E21" i="32"/>
  <c r="R136" i="31"/>
  <c r="Q136" i="31"/>
  <c r="P136" i="31"/>
  <c r="O136" i="31"/>
  <c r="I136" i="31"/>
  <c r="H136" i="31"/>
  <c r="G136" i="31"/>
  <c r="F136" i="31"/>
  <c r="R135" i="31"/>
  <c r="Q135" i="31"/>
  <c r="P135" i="31"/>
  <c r="O135" i="31"/>
  <c r="I135" i="31"/>
  <c r="H135" i="31"/>
  <c r="G135" i="31"/>
  <c r="F135" i="31"/>
  <c r="R134" i="31"/>
  <c r="Q134" i="31"/>
  <c r="P134" i="31"/>
  <c r="O134" i="31"/>
  <c r="I134" i="31"/>
  <c r="H134" i="31"/>
  <c r="G134" i="31"/>
  <c r="F134" i="31"/>
  <c r="R133" i="31"/>
  <c r="Q133" i="31"/>
  <c r="P133" i="31"/>
  <c r="O133" i="31"/>
  <c r="I133" i="31"/>
  <c r="H133" i="31"/>
  <c r="G133" i="31"/>
  <c r="F133" i="31"/>
  <c r="R132" i="31"/>
  <c r="Q132" i="31"/>
  <c r="P132" i="31"/>
  <c r="O132" i="31"/>
  <c r="I132" i="31"/>
  <c r="H132" i="31"/>
  <c r="R131" i="31"/>
  <c r="Q131" i="31"/>
  <c r="P131" i="31"/>
  <c r="O131" i="31"/>
  <c r="I131" i="31"/>
  <c r="H131" i="31"/>
  <c r="R130" i="31"/>
  <c r="Q130" i="31"/>
  <c r="P130" i="31"/>
  <c r="O130" i="31"/>
  <c r="I130" i="31"/>
  <c r="H130" i="31"/>
  <c r="G130" i="31"/>
  <c r="R129" i="31"/>
  <c r="Q129" i="31"/>
  <c r="P129" i="31"/>
  <c r="O129" i="31"/>
  <c r="I129" i="31"/>
  <c r="H129" i="31"/>
  <c r="G129" i="31"/>
  <c r="R128" i="31"/>
  <c r="Q128" i="31"/>
  <c r="P128" i="31"/>
  <c r="O128" i="31"/>
  <c r="I128" i="31"/>
  <c r="H128" i="31"/>
  <c r="G128" i="31"/>
  <c r="R127" i="31"/>
  <c r="Q127" i="31"/>
  <c r="P127" i="31"/>
  <c r="O127" i="31"/>
  <c r="I127" i="31"/>
  <c r="H127" i="31"/>
  <c r="G127" i="31"/>
  <c r="R126" i="31"/>
  <c r="Q126" i="31"/>
  <c r="P126" i="31"/>
  <c r="O126" i="31"/>
  <c r="I126" i="31"/>
  <c r="H126" i="31"/>
  <c r="G126" i="31"/>
  <c r="R125" i="31"/>
  <c r="Q125" i="31"/>
  <c r="P125" i="31"/>
  <c r="O125" i="31"/>
  <c r="I125" i="31"/>
  <c r="H125" i="31"/>
  <c r="G125" i="31"/>
  <c r="R124" i="31"/>
  <c r="Q124" i="31"/>
  <c r="P124" i="31"/>
  <c r="O124" i="31"/>
  <c r="I124" i="31"/>
  <c r="H124" i="31"/>
  <c r="G124" i="31"/>
  <c r="R123" i="31"/>
  <c r="Q123" i="31"/>
  <c r="P123" i="31"/>
  <c r="O123" i="31"/>
  <c r="I123" i="31"/>
  <c r="H123" i="31"/>
  <c r="G123" i="31"/>
  <c r="R122" i="31"/>
  <c r="Q122" i="31"/>
  <c r="P122" i="31"/>
  <c r="O122" i="31"/>
  <c r="I122" i="31"/>
  <c r="R121" i="31"/>
  <c r="Q121" i="31"/>
  <c r="P121" i="31"/>
  <c r="O121" i="31"/>
  <c r="I121" i="31"/>
  <c r="R120" i="31"/>
  <c r="Q120" i="31"/>
  <c r="P120" i="31"/>
  <c r="O120" i="31"/>
  <c r="I120" i="31"/>
  <c r="H120" i="31"/>
  <c r="G120" i="31"/>
  <c r="F120" i="31"/>
  <c r="E120" i="31"/>
  <c r="R119" i="31"/>
  <c r="Q119" i="31"/>
  <c r="P119" i="31"/>
  <c r="O119" i="31"/>
  <c r="I119" i="31"/>
  <c r="H119" i="31"/>
  <c r="G119" i="31"/>
  <c r="F119" i="31"/>
  <c r="E119" i="31"/>
  <c r="R118" i="31"/>
  <c r="Q118" i="31"/>
  <c r="P118" i="31"/>
  <c r="O118" i="31"/>
  <c r="I118" i="31"/>
  <c r="H118" i="31"/>
  <c r="G118" i="31"/>
  <c r="F118" i="31"/>
  <c r="E118" i="31"/>
  <c r="R117" i="31"/>
  <c r="Q117" i="31"/>
  <c r="P117" i="31"/>
  <c r="O117" i="31"/>
  <c r="I117" i="31"/>
  <c r="H117" i="31"/>
  <c r="G117" i="31"/>
  <c r="F117" i="31"/>
  <c r="E117" i="31"/>
  <c r="R116" i="31"/>
  <c r="Q116" i="31"/>
  <c r="P116" i="31"/>
  <c r="O116" i="31"/>
  <c r="I116" i="31"/>
  <c r="H116" i="31"/>
  <c r="G116" i="31"/>
  <c r="F116" i="31"/>
  <c r="E116" i="31"/>
  <c r="R115" i="31"/>
  <c r="Q115" i="31"/>
  <c r="P115" i="31"/>
  <c r="O115" i="31"/>
  <c r="I115" i="31"/>
  <c r="H115" i="31"/>
  <c r="G115" i="31"/>
  <c r="F115" i="31"/>
  <c r="E115" i="31"/>
  <c r="R114" i="31"/>
  <c r="Q114" i="31"/>
  <c r="P114" i="31"/>
  <c r="O114" i="31"/>
  <c r="I114" i="31"/>
  <c r="H114" i="31"/>
  <c r="G114" i="31"/>
  <c r="F114" i="31"/>
  <c r="E114" i="31"/>
  <c r="R113" i="31"/>
  <c r="Q113" i="31"/>
  <c r="P113" i="31"/>
  <c r="O113" i="31"/>
  <c r="I113" i="31"/>
  <c r="H113" i="31"/>
  <c r="G113" i="31"/>
  <c r="F113" i="31"/>
  <c r="E113" i="31"/>
  <c r="R112" i="31"/>
  <c r="Q112" i="31"/>
  <c r="P112" i="31"/>
  <c r="O112" i="31"/>
  <c r="I112" i="31"/>
  <c r="H112" i="31"/>
  <c r="G112" i="31"/>
  <c r="F112" i="31"/>
  <c r="E112" i="31"/>
  <c r="R111" i="31"/>
  <c r="Q111" i="31"/>
  <c r="P111" i="31"/>
  <c r="O111" i="31"/>
  <c r="I111" i="31"/>
  <c r="H111" i="31"/>
  <c r="G111" i="31"/>
  <c r="F111" i="31"/>
  <c r="E111" i="31"/>
  <c r="R110" i="31"/>
  <c r="Q110" i="31"/>
  <c r="P110" i="31"/>
  <c r="O110" i="31"/>
  <c r="I110" i="31"/>
  <c r="H110" i="31"/>
  <c r="G110" i="31"/>
  <c r="F110" i="31"/>
  <c r="E110" i="31"/>
  <c r="R109" i="31"/>
  <c r="Q109" i="31"/>
  <c r="P109" i="31"/>
  <c r="O109" i="31"/>
  <c r="I109" i="31"/>
  <c r="H109" i="31"/>
  <c r="G109" i="31"/>
  <c r="F109" i="31"/>
  <c r="E109" i="31"/>
  <c r="R108" i="31"/>
  <c r="Q108" i="31"/>
  <c r="P108" i="31"/>
  <c r="O108" i="31"/>
  <c r="I108" i="31"/>
  <c r="H108" i="31"/>
  <c r="G108" i="31"/>
  <c r="F108" i="31"/>
  <c r="E108" i="31"/>
  <c r="R107" i="31"/>
  <c r="Q107" i="31"/>
  <c r="P107" i="31"/>
  <c r="O107" i="31"/>
  <c r="I107" i="31"/>
  <c r="H107" i="31"/>
  <c r="G107" i="31"/>
  <c r="F107" i="31"/>
  <c r="E107" i="31"/>
  <c r="R106" i="31"/>
  <c r="Q106" i="31"/>
  <c r="P106" i="31"/>
  <c r="O106" i="31"/>
  <c r="I106" i="31"/>
  <c r="H106" i="31"/>
  <c r="G106" i="31"/>
  <c r="F106" i="31"/>
  <c r="E106" i="31"/>
  <c r="R105" i="31"/>
  <c r="Q105" i="31"/>
  <c r="P105" i="31"/>
  <c r="O105" i="31"/>
  <c r="I105" i="31"/>
  <c r="H105" i="31"/>
  <c r="G105" i="31"/>
  <c r="F105" i="31"/>
  <c r="E105" i="31"/>
  <c r="R104" i="31"/>
  <c r="Q104" i="31"/>
  <c r="P104" i="31"/>
  <c r="O104" i="31"/>
  <c r="I104" i="31"/>
  <c r="H104" i="31"/>
  <c r="G104" i="31"/>
  <c r="F104" i="31"/>
  <c r="E104" i="31"/>
  <c r="R103" i="31"/>
  <c r="Q103" i="31"/>
  <c r="P103" i="31"/>
  <c r="O103" i="31"/>
  <c r="I103" i="31"/>
  <c r="H103" i="31"/>
  <c r="G103" i="31"/>
  <c r="F103" i="31"/>
  <c r="E103" i="31"/>
  <c r="R102" i="31"/>
  <c r="Q102" i="31"/>
  <c r="P102" i="31"/>
  <c r="O102" i="31"/>
  <c r="I102" i="31"/>
  <c r="H102" i="31"/>
  <c r="G102" i="31"/>
  <c r="F102" i="31"/>
  <c r="E102" i="31"/>
  <c r="R101" i="31"/>
  <c r="Q101" i="31"/>
  <c r="P101" i="31"/>
  <c r="O101" i="31"/>
  <c r="I101" i="31"/>
  <c r="H101" i="31"/>
  <c r="G101" i="31"/>
  <c r="F101" i="31"/>
  <c r="E101" i="31"/>
  <c r="R100" i="31"/>
  <c r="Q100" i="31"/>
  <c r="P100" i="31"/>
  <c r="O100" i="31"/>
  <c r="I100" i="31"/>
  <c r="H100" i="31"/>
  <c r="G100" i="31"/>
  <c r="F100" i="31"/>
  <c r="E100" i="31"/>
  <c r="R99" i="31"/>
  <c r="Q99" i="31"/>
  <c r="P99" i="31"/>
  <c r="O99" i="31"/>
  <c r="I99" i="31"/>
  <c r="H99" i="31"/>
  <c r="G99" i="31"/>
  <c r="F99" i="31"/>
  <c r="E99" i="31"/>
  <c r="R98" i="31"/>
  <c r="Q98" i="31"/>
  <c r="P98" i="31"/>
  <c r="O98" i="31"/>
  <c r="I98" i="31"/>
  <c r="H98" i="31"/>
  <c r="G98" i="31"/>
  <c r="F98" i="31"/>
  <c r="E98" i="31"/>
  <c r="R97" i="31"/>
  <c r="Q97" i="31"/>
  <c r="P97" i="31"/>
  <c r="O97" i="31"/>
  <c r="I97" i="31"/>
  <c r="H97" i="31"/>
  <c r="G97" i="31"/>
  <c r="F97" i="31"/>
  <c r="E97" i="31"/>
  <c r="R96" i="31"/>
  <c r="Q96" i="31"/>
  <c r="P96" i="31"/>
  <c r="O96" i="31"/>
  <c r="I96" i="31"/>
  <c r="H96" i="31"/>
  <c r="G96" i="31"/>
  <c r="F96" i="31"/>
  <c r="E96" i="31"/>
  <c r="R95" i="31"/>
  <c r="Q95" i="31"/>
  <c r="P95" i="31"/>
  <c r="O95" i="31"/>
  <c r="I95" i="31"/>
  <c r="H95" i="31"/>
  <c r="G95" i="31"/>
  <c r="F95" i="31"/>
  <c r="E95" i="31"/>
  <c r="R94" i="31"/>
  <c r="Q94" i="31"/>
  <c r="P94" i="31"/>
  <c r="O94" i="31"/>
  <c r="I94" i="31"/>
  <c r="H94" i="31"/>
  <c r="G94" i="31"/>
  <c r="F94" i="31"/>
  <c r="E94" i="31"/>
  <c r="R93" i="31"/>
  <c r="Q93" i="31"/>
  <c r="P93" i="31"/>
  <c r="O93" i="31"/>
  <c r="I93" i="31"/>
  <c r="H93" i="31"/>
  <c r="G93" i="31"/>
  <c r="F93" i="31"/>
  <c r="E93" i="31"/>
  <c r="R92" i="31"/>
  <c r="Q92" i="31"/>
  <c r="P92" i="31"/>
  <c r="O92" i="31"/>
  <c r="I92" i="31"/>
  <c r="H92" i="31"/>
  <c r="R91" i="31"/>
  <c r="Q91" i="31"/>
  <c r="P91" i="31"/>
  <c r="O91" i="31"/>
  <c r="I91" i="31"/>
  <c r="H91" i="31"/>
  <c r="G91" i="31"/>
  <c r="F91" i="31"/>
  <c r="E91" i="31"/>
  <c r="R90" i="31"/>
  <c r="Q90" i="31"/>
  <c r="P90" i="31"/>
  <c r="O90" i="31"/>
  <c r="I90" i="31"/>
  <c r="H90" i="31"/>
  <c r="G90" i="31"/>
  <c r="F90" i="31"/>
  <c r="E90" i="31"/>
  <c r="R89" i="31"/>
  <c r="Q89" i="31"/>
  <c r="P89" i="31"/>
  <c r="O89" i="31"/>
  <c r="I89" i="31"/>
  <c r="H89" i="31"/>
  <c r="G89" i="31"/>
  <c r="F89" i="31"/>
  <c r="E89" i="31"/>
  <c r="R84" i="31"/>
  <c r="Q84" i="31"/>
  <c r="P84" i="31"/>
  <c r="O84" i="31"/>
  <c r="I84" i="31"/>
  <c r="R83" i="31"/>
  <c r="Q83" i="31"/>
  <c r="P83" i="31"/>
  <c r="O83" i="31"/>
  <c r="I83" i="31"/>
  <c r="R82" i="31"/>
  <c r="Q82" i="31"/>
  <c r="P82" i="31"/>
  <c r="O82" i="31"/>
  <c r="I82" i="31"/>
  <c r="R81" i="31"/>
  <c r="Q81" i="31"/>
  <c r="P81" i="31"/>
  <c r="O81" i="31"/>
  <c r="I81" i="31"/>
  <c r="R80" i="31"/>
  <c r="Q80" i="31"/>
  <c r="P80" i="31"/>
  <c r="O80" i="31"/>
  <c r="I80" i="31"/>
  <c r="R79" i="31"/>
  <c r="Q79" i="31"/>
  <c r="P79" i="31"/>
  <c r="O79" i="31"/>
  <c r="I79" i="31"/>
  <c r="H79" i="31"/>
  <c r="G79" i="31"/>
  <c r="F79" i="31"/>
  <c r="E79" i="31"/>
  <c r="R78" i="31"/>
  <c r="Q78" i="31"/>
  <c r="P78" i="31"/>
  <c r="O78" i="31"/>
  <c r="I78" i="31"/>
  <c r="H78" i="31"/>
  <c r="G78" i="31"/>
  <c r="F78" i="31"/>
  <c r="E78" i="31"/>
  <c r="R77" i="31"/>
  <c r="Q77" i="31"/>
  <c r="P77" i="31"/>
  <c r="O77" i="31"/>
  <c r="I77" i="31"/>
  <c r="H77" i="31"/>
  <c r="G77" i="31"/>
  <c r="F77" i="31"/>
  <c r="E77" i="31"/>
  <c r="R76" i="31"/>
  <c r="Q76" i="31"/>
  <c r="P76" i="31"/>
  <c r="O76" i="31"/>
  <c r="I76" i="31"/>
  <c r="H76" i="31"/>
  <c r="G76" i="31"/>
  <c r="F76" i="31"/>
  <c r="E76" i="31"/>
  <c r="R75" i="31"/>
  <c r="Q75" i="31"/>
  <c r="P75" i="31"/>
  <c r="O75" i="31"/>
  <c r="I75" i="31"/>
  <c r="H75" i="31"/>
  <c r="G75" i="31"/>
  <c r="F75" i="31"/>
  <c r="E75" i="31"/>
  <c r="R74" i="31"/>
  <c r="Q74" i="31"/>
  <c r="P74" i="31"/>
  <c r="O74" i="31"/>
  <c r="I74" i="31"/>
  <c r="H74" i="31"/>
  <c r="G74" i="31"/>
  <c r="F74" i="31"/>
  <c r="E74" i="31"/>
  <c r="R73" i="31"/>
  <c r="Q73" i="31"/>
  <c r="P73" i="31"/>
  <c r="O73" i="31"/>
  <c r="I73" i="31"/>
  <c r="H73" i="31"/>
  <c r="G73" i="31"/>
  <c r="F73" i="31"/>
  <c r="E73" i="31"/>
  <c r="R72" i="31"/>
  <c r="Q72" i="31"/>
  <c r="P72" i="31"/>
  <c r="O72" i="31"/>
  <c r="I72" i="31"/>
  <c r="H72" i="31"/>
  <c r="G72" i="31"/>
  <c r="F72" i="31"/>
  <c r="E72" i="31"/>
  <c r="R71" i="31"/>
  <c r="Q71" i="31"/>
  <c r="P71" i="31"/>
  <c r="O71" i="31"/>
  <c r="I71" i="31"/>
  <c r="H71" i="31"/>
  <c r="G71" i="31"/>
  <c r="F71" i="31"/>
  <c r="E71" i="31"/>
  <c r="R70" i="31"/>
  <c r="Q70" i="31"/>
  <c r="P70" i="31"/>
  <c r="O70" i="31"/>
  <c r="I70" i="31"/>
  <c r="H70" i="31"/>
  <c r="G70" i="31"/>
  <c r="F70" i="31"/>
  <c r="E70" i="31"/>
  <c r="R69" i="31"/>
  <c r="Q69" i="31"/>
  <c r="P69" i="31"/>
  <c r="O69" i="31"/>
  <c r="I69" i="31"/>
  <c r="H69" i="31"/>
  <c r="G69" i="31"/>
  <c r="F69" i="31"/>
  <c r="E69" i="31"/>
  <c r="R68" i="31"/>
  <c r="Q68" i="31"/>
  <c r="P68" i="31"/>
  <c r="O68" i="31"/>
  <c r="I68" i="31"/>
  <c r="H68" i="31"/>
  <c r="G68" i="31"/>
  <c r="F68" i="31"/>
  <c r="E68" i="31"/>
  <c r="R67" i="31"/>
  <c r="Q67" i="31"/>
  <c r="P67" i="31"/>
  <c r="O67" i="31"/>
  <c r="I67" i="31"/>
  <c r="H67" i="31"/>
  <c r="G67" i="31"/>
  <c r="F67" i="31"/>
  <c r="E67" i="31"/>
  <c r="R66" i="31"/>
  <c r="Q66" i="31"/>
  <c r="P66" i="31"/>
  <c r="O66" i="31"/>
  <c r="I66" i="31"/>
  <c r="H66" i="31"/>
  <c r="G66" i="31"/>
  <c r="F66" i="31"/>
  <c r="E66" i="31"/>
  <c r="R65" i="31"/>
  <c r="Q65" i="31"/>
  <c r="P65" i="31"/>
  <c r="O65" i="31"/>
  <c r="I65" i="31"/>
  <c r="H65" i="31"/>
  <c r="G65" i="31"/>
  <c r="F65" i="31"/>
  <c r="E65" i="31"/>
  <c r="R64" i="31"/>
  <c r="Q64" i="31"/>
  <c r="P64" i="31"/>
  <c r="O64" i="31"/>
  <c r="I64" i="31"/>
  <c r="H64" i="31"/>
  <c r="G64" i="31"/>
  <c r="F64" i="31"/>
  <c r="E64" i="31"/>
  <c r="R63" i="31"/>
  <c r="Q63" i="31"/>
  <c r="P63" i="31"/>
  <c r="O63" i="31"/>
  <c r="I63" i="31"/>
  <c r="H63" i="31"/>
  <c r="G63" i="31"/>
  <c r="F63" i="31"/>
  <c r="E63" i="31"/>
  <c r="R62" i="31"/>
  <c r="Q62" i="31"/>
  <c r="P62" i="31"/>
  <c r="O62" i="31"/>
  <c r="I62" i="31"/>
  <c r="H62" i="31"/>
  <c r="G62" i="31"/>
  <c r="F62" i="31"/>
  <c r="E62" i="31"/>
  <c r="R61" i="31"/>
  <c r="Q61" i="31"/>
  <c r="P61" i="31"/>
  <c r="O61" i="31"/>
  <c r="I61" i="31"/>
  <c r="H61" i="31"/>
  <c r="G61" i="31"/>
  <c r="F61" i="31"/>
  <c r="E61" i="31"/>
  <c r="R60" i="31"/>
  <c r="Q60" i="31"/>
  <c r="P60" i="31"/>
  <c r="O60" i="31"/>
  <c r="I60" i="31"/>
  <c r="H60" i="31"/>
  <c r="G60" i="31"/>
  <c r="F60" i="31"/>
  <c r="E60" i="31"/>
  <c r="R59" i="31"/>
  <c r="Q59" i="31"/>
  <c r="P59" i="31"/>
  <c r="O59" i="31"/>
  <c r="I59" i="31"/>
  <c r="H59" i="31"/>
  <c r="G59" i="31"/>
  <c r="F59" i="31"/>
  <c r="E59" i="31"/>
  <c r="R58" i="31"/>
  <c r="Q58" i="31"/>
  <c r="P58" i="31"/>
  <c r="O58" i="31"/>
  <c r="I58" i="31"/>
  <c r="H58" i="31"/>
  <c r="G58" i="31"/>
  <c r="F58" i="31"/>
  <c r="E58" i="31"/>
  <c r="R57" i="31"/>
  <c r="Q57" i="31"/>
  <c r="P57" i="31"/>
  <c r="O57" i="31"/>
  <c r="I57" i="31"/>
  <c r="H57" i="31"/>
  <c r="G57" i="31"/>
  <c r="F57" i="31"/>
  <c r="E57" i="31"/>
  <c r="R56" i="31"/>
  <c r="Q56" i="31"/>
  <c r="P56" i="31"/>
  <c r="O56" i="31"/>
  <c r="I56" i="31"/>
  <c r="H56" i="31"/>
  <c r="G56" i="31"/>
  <c r="F56" i="31"/>
  <c r="E56" i="31"/>
  <c r="R55" i="31"/>
  <c r="Q55" i="31"/>
  <c r="P55" i="31"/>
  <c r="O55" i="31"/>
  <c r="I55" i="31"/>
  <c r="H55" i="31"/>
  <c r="G55" i="31"/>
  <c r="F55" i="31"/>
  <c r="E55" i="31"/>
  <c r="R54" i="31"/>
  <c r="Q54" i="31"/>
  <c r="P54" i="31"/>
  <c r="O54" i="31"/>
  <c r="I54" i="31"/>
  <c r="H54" i="31"/>
  <c r="G54" i="31"/>
  <c r="F54" i="31"/>
  <c r="E54" i="31"/>
  <c r="R53" i="31"/>
  <c r="Q53" i="31"/>
  <c r="P53" i="31"/>
  <c r="O53" i="31"/>
  <c r="I53" i="31"/>
  <c r="H53" i="31"/>
  <c r="G53" i="31"/>
  <c r="F53" i="31"/>
  <c r="E53" i="31"/>
  <c r="R52" i="31"/>
  <c r="Q52" i="31"/>
  <c r="P52" i="31"/>
  <c r="O52" i="31"/>
  <c r="I52" i="31"/>
  <c r="H52" i="31"/>
  <c r="G52" i="31"/>
  <c r="F52" i="31"/>
  <c r="E52" i="31"/>
  <c r="R51" i="31"/>
  <c r="Q51" i="31"/>
  <c r="P51" i="31"/>
  <c r="O51" i="31"/>
  <c r="I51" i="31"/>
  <c r="H51" i="31"/>
  <c r="G51" i="31"/>
  <c r="F51" i="31"/>
  <c r="E51" i="31"/>
  <c r="R50" i="31"/>
  <c r="Q50" i="31"/>
  <c r="P50" i="31"/>
  <c r="O50" i="31"/>
  <c r="I50" i="31"/>
  <c r="H50" i="31"/>
  <c r="G50" i="31"/>
  <c r="F50" i="31"/>
  <c r="E50" i="31"/>
  <c r="R49" i="31"/>
  <c r="Q49" i="31"/>
  <c r="P49" i="31"/>
  <c r="O49" i="31"/>
  <c r="I49" i="31"/>
  <c r="H49" i="31"/>
  <c r="G49" i="31"/>
  <c r="F49" i="31"/>
  <c r="E49" i="31"/>
  <c r="R48" i="31"/>
  <c r="Q48" i="31"/>
  <c r="P48" i="31"/>
  <c r="O48" i="31"/>
  <c r="I48" i="31"/>
  <c r="H48" i="31"/>
  <c r="G48" i="31"/>
  <c r="F48" i="31"/>
  <c r="E48" i="31"/>
  <c r="R47" i="31"/>
  <c r="Q47" i="31"/>
  <c r="P47" i="31"/>
  <c r="O47" i="31"/>
  <c r="I47" i="31"/>
  <c r="H47" i="31"/>
  <c r="G47" i="31"/>
  <c r="F47" i="31"/>
  <c r="E47" i="31"/>
  <c r="R46" i="31"/>
  <c r="Q46" i="31"/>
  <c r="P46" i="31"/>
  <c r="O46" i="31"/>
  <c r="I46" i="31"/>
  <c r="H46" i="31"/>
  <c r="G46" i="31"/>
  <c r="F46" i="31"/>
  <c r="E46" i="31"/>
  <c r="R45" i="31"/>
  <c r="Q45" i="31"/>
  <c r="P45" i="31"/>
  <c r="O45" i="31"/>
  <c r="I45" i="31"/>
  <c r="H45" i="31"/>
  <c r="G45" i="31"/>
  <c r="F45" i="31"/>
  <c r="E45" i="31"/>
  <c r="R44" i="31"/>
  <c r="Q44" i="31"/>
  <c r="P44" i="31"/>
  <c r="O44" i="31"/>
  <c r="I44" i="31"/>
  <c r="H44" i="31"/>
  <c r="G44" i="31"/>
  <c r="F44" i="31"/>
  <c r="E44" i="31"/>
  <c r="R43" i="31"/>
  <c r="Q43" i="31"/>
  <c r="P43" i="31"/>
  <c r="O43" i="31"/>
  <c r="I43" i="31"/>
  <c r="H43" i="31"/>
  <c r="G43" i="31"/>
  <c r="E43" i="31"/>
  <c r="R42" i="31"/>
  <c r="Q42" i="31"/>
  <c r="P42" i="31"/>
  <c r="O42" i="31"/>
  <c r="I42" i="31"/>
  <c r="H42" i="31"/>
  <c r="G42" i="31"/>
  <c r="E42" i="31"/>
  <c r="R41" i="31"/>
  <c r="Q41" i="31"/>
  <c r="P41" i="31"/>
  <c r="O41" i="31"/>
  <c r="I41" i="31"/>
  <c r="H41" i="31"/>
  <c r="G41" i="31"/>
  <c r="F41" i="31"/>
  <c r="E41" i="31"/>
  <c r="R40" i="31"/>
  <c r="Q40" i="31"/>
  <c r="P40" i="31"/>
  <c r="O40" i="31"/>
  <c r="I40" i="31"/>
  <c r="H40" i="31"/>
  <c r="G40" i="31"/>
  <c r="F40" i="31"/>
  <c r="E40" i="31"/>
  <c r="R39" i="31"/>
  <c r="Q39" i="31"/>
  <c r="P39" i="31"/>
  <c r="O39" i="31"/>
  <c r="I39" i="31"/>
  <c r="H39" i="31"/>
  <c r="G39" i="31"/>
  <c r="F39" i="31"/>
  <c r="E39" i="31"/>
  <c r="R38" i="31"/>
  <c r="Q38" i="31"/>
  <c r="P38" i="31"/>
  <c r="O38" i="31"/>
  <c r="I38" i="31"/>
  <c r="H38" i="31"/>
  <c r="G38" i="31"/>
  <c r="F38" i="31"/>
  <c r="E38" i="31"/>
  <c r="R37" i="31"/>
  <c r="Q37" i="31"/>
  <c r="P37" i="31"/>
  <c r="O37" i="31"/>
  <c r="I37" i="31"/>
  <c r="H37" i="31"/>
  <c r="G37" i="31"/>
  <c r="F37" i="31"/>
  <c r="E37" i="31"/>
  <c r="R36" i="31"/>
  <c r="Q36" i="31"/>
  <c r="P36" i="31"/>
  <c r="O36" i="31"/>
  <c r="I36" i="31"/>
  <c r="H36" i="31"/>
  <c r="G36" i="31"/>
  <c r="F36" i="31"/>
  <c r="E36" i="31"/>
  <c r="R35" i="31"/>
  <c r="Q35" i="31"/>
  <c r="P35" i="31"/>
  <c r="O35" i="31"/>
  <c r="I35" i="31"/>
  <c r="H35" i="31"/>
  <c r="G35" i="31"/>
  <c r="F35" i="31"/>
  <c r="E35" i="31"/>
  <c r="R34" i="31"/>
  <c r="Q34" i="31"/>
  <c r="P34" i="31"/>
  <c r="O34" i="31"/>
  <c r="I34" i="31"/>
  <c r="H34" i="31"/>
  <c r="G34" i="31"/>
  <c r="F34" i="31"/>
  <c r="E34" i="31"/>
  <c r="R33" i="31"/>
  <c r="Q33" i="31"/>
  <c r="P33" i="31"/>
  <c r="O33" i="31"/>
  <c r="I33" i="31"/>
  <c r="H33" i="31"/>
  <c r="G33" i="31"/>
  <c r="F33" i="31"/>
  <c r="E33" i="31"/>
  <c r="R32" i="31"/>
  <c r="Q32" i="31"/>
  <c r="P32" i="31"/>
  <c r="O32" i="31"/>
  <c r="I32" i="31"/>
  <c r="H32" i="31"/>
  <c r="G32" i="31"/>
  <c r="F32" i="31"/>
  <c r="E32" i="31"/>
  <c r="R31" i="31"/>
  <c r="Q31" i="31"/>
  <c r="P31" i="31"/>
  <c r="O31" i="31"/>
  <c r="I31" i="31"/>
  <c r="H31" i="31"/>
  <c r="G31" i="31"/>
  <c r="F31" i="31"/>
  <c r="E31" i="31"/>
  <c r="R30" i="31"/>
  <c r="Q30" i="31"/>
  <c r="P30" i="31"/>
  <c r="O30" i="31"/>
  <c r="I30" i="31"/>
  <c r="H30" i="31"/>
  <c r="G30" i="31"/>
  <c r="F30" i="31"/>
  <c r="E30" i="31"/>
  <c r="R29" i="31"/>
  <c r="Q29" i="31"/>
  <c r="P29" i="31"/>
  <c r="O29" i="31"/>
  <c r="I29" i="31"/>
  <c r="H29" i="31"/>
  <c r="G29" i="31"/>
  <c r="F29" i="31"/>
  <c r="E29" i="31"/>
  <c r="R28" i="31"/>
  <c r="Q28" i="31"/>
  <c r="P28" i="31"/>
  <c r="O28" i="31"/>
  <c r="I28" i="31"/>
  <c r="H28" i="31"/>
  <c r="G28" i="31"/>
  <c r="F28" i="31"/>
  <c r="E28" i="31"/>
  <c r="R27" i="31"/>
  <c r="Q27" i="31"/>
  <c r="P27" i="31"/>
  <c r="O27" i="31"/>
  <c r="I27" i="31"/>
  <c r="H27" i="31"/>
  <c r="G27" i="31"/>
  <c r="F27" i="31"/>
  <c r="E27" i="31"/>
  <c r="R26" i="31"/>
  <c r="Q26" i="31"/>
  <c r="P26" i="31"/>
  <c r="O26" i="31"/>
  <c r="I26" i="31"/>
  <c r="H26" i="31"/>
  <c r="G26" i="31"/>
  <c r="F26" i="31"/>
  <c r="E26" i="31"/>
  <c r="R25" i="31"/>
  <c r="Q25" i="31"/>
  <c r="P25" i="31"/>
  <c r="O25" i="31"/>
  <c r="I25" i="31"/>
  <c r="H25" i="31"/>
  <c r="F25" i="31"/>
  <c r="E25" i="31"/>
  <c r="R24" i="31"/>
  <c r="Q24" i="31"/>
  <c r="P24" i="31"/>
  <c r="O24" i="31"/>
  <c r="I24" i="31"/>
  <c r="R23" i="31"/>
  <c r="Q23" i="31"/>
  <c r="P23" i="31"/>
  <c r="O23" i="31"/>
  <c r="I23" i="31"/>
  <c r="H23" i="31"/>
  <c r="G23" i="31"/>
  <c r="F23" i="31"/>
  <c r="E23" i="31"/>
  <c r="R22" i="31"/>
  <c r="Q22" i="31"/>
  <c r="P22" i="31"/>
  <c r="O22" i="31"/>
  <c r="I22" i="31"/>
  <c r="H22" i="31"/>
  <c r="G22" i="31"/>
  <c r="F22" i="31"/>
  <c r="E22" i="31"/>
  <c r="R21" i="31"/>
  <c r="Q21" i="31"/>
  <c r="P21" i="31"/>
  <c r="O21" i="31"/>
  <c r="I21" i="31"/>
  <c r="H21" i="31"/>
  <c r="G21" i="31"/>
  <c r="F21" i="31"/>
  <c r="E21" i="31"/>
  <c r="R120" i="22"/>
  <c r="Q120" i="22"/>
  <c r="P120" i="22"/>
  <c r="O120" i="22"/>
  <c r="I120" i="22"/>
  <c r="H120" i="22"/>
  <c r="G120" i="22"/>
  <c r="F120" i="22"/>
  <c r="E120" i="22"/>
  <c r="R119" i="22"/>
  <c r="Q119" i="22"/>
  <c r="P119" i="22"/>
  <c r="O119" i="22"/>
  <c r="I119" i="22"/>
  <c r="H119" i="22"/>
  <c r="G119" i="22"/>
  <c r="F119" i="22"/>
  <c r="E119" i="22"/>
  <c r="R118" i="22"/>
  <c r="Q118" i="22"/>
  <c r="P118" i="22"/>
  <c r="O118" i="22"/>
  <c r="I118" i="22"/>
  <c r="H118" i="22"/>
  <c r="G118" i="22"/>
  <c r="F118" i="22"/>
  <c r="E118" i="22"/>
  <c r="R117" i="22"/>
  <c r="Q117" i="22"/>
  <c r="P117" i="22"/>
  <c r="O117" i="22"/>
  <c r="I117" i="22"/>
  <c r="H117" i="22"/>
  <c r="G117" i="22"/>
  <c r="F117" i="22"/>
  <c r="E117" i="22"/>
  <c r="R116" i="22"/>
  <c r="Q116" i="22"/>
  <c r="P116" i="22"/>
  <c r="O116" i="22"/>
  <c r="I116" i="22"/>
  <c r="H116" i="22"/>
  <c r="G116" i="22"/>
  <c r="F116" i="22"/>
  <c r="E116" i="22"/>
  <c r="R115" i="22"/>
  <c r="Q115" i="22"/>
  <c r="P115" i="22"/>
  <c r="O115" i="22"/>
  <c r="I115" i="22"/>
  <c r="H115" i="22"/>
  <c r="G115" i="22"/>
  <c r="F115" i="22"/>
  <c r="E115" i="22"/>
  <c r="R114" i="22"/>
  <c r="Q114" i="22"/>
  <c r="P114" i="22"/>
  <c r="O114" i="22"/>
  <c r="I114" i="22"/>
  <c r="H114" i="22"/>
  <c r="G114" i="22"/>
  <c r="F114" i="22"/>
  <c r="E114" i="22"/>
  <c r="R113" i="22"/>
  <c r="Q113" i="22"/>
  <c r="P113" i="22"/>
  <c r="O113" i="22"/>
  <c r="I113" i="22"/>
  <c r="H113" i="22"/>
  <c r="G113" i="22"/>
  <c r="F113" i="22"/>
  <c r="E113" i="22"/>
  <c r="R112" i="22"/>
  <c r="Q112" i="22"/>
  <c r="P112" i="22"/>
  <c r="O112" i="22"/>
  <c r="I112" i="22"/>
  <c r="H112" i="22"/>
  <c r="G112" i="22"/>
  <c r="E112" i="22"/>
  <c r="R111" i="22"/>
  <c r="Q111" i="22"/>
  <c r="P111" i="22"/>
  <c r="O111" i="22"/>
  <c r="E111" i="22"/>
  <c r="R110" i="22"/>
  <c r="Q110" i="22"/>
  <c r="P110" i="22"/>
  <c r="O110" i="22"/>
  <c r="E110" i="22"/>
  <c r="R109" i="22"/>
  <c r="Q109" i="22"/>
  <c r="P109" i="22"/>
  <c r="O109" i="22"/>
  <c r="E109" i="22"/>
  <c r="R108" i="22"/>
  <c r="Q108" i="22"/>
  <c r="P108" i="22"/>
  <c r="O108" i="22"/>
  <c r="E108" i="22"/>
  <c r="R107" i="22"/>
  <c r="Q107" i="22"/>
  <c r="P107" i="22"/>
  <c r="O107" i="22"/>
  <c r="E107" i="22"/>
  <c r="R106" i="22"/>
  <c r="Q106" i="22"/>
  <c r="P106" i="22"/>
  <c r="O106" i="22"/>
  <c r="E106" i="22"/>
  <c r="R105" i="22"/>
  <c r="Q105" i="22"/>
  <c r="P105" i="22"/>
  <c r="O105" i="22"/>
  <c r="E105" i="22"/>
  <c r="R104" i="22"/>
  <c r="Q104" i="22"/>
  <c r="P104" i="22"/>
  <c r="O104" i="22"/>
  <c r="I104" i="22"/>
  <c r="H104" i="22"/>
  <c r="G104" i="22"/>
  <c r="F104" i="22"/>
  <c r="E104" i="22"/>
  <c r="R103" i="22"/>
  <c r="Q103" i="22"/>
  <c r="P103" i="22"/>
  <c r="O103" i="22"/>
  <c r="I103" i="22"/>
  <c r="H103" i="22"/>
  <c r="G103" i="22"/>
  <c r="F103" i="22"/>
  <c r="E103" i="22"/>
  <c r="R102" i="22"/>
  <c r="Q102" i="22"/>
  <c r="P102" i="22"/>
  <c r="O102" i="22"/>
  <c r="I102" i="22"/>
  <c r="H102" i="22"/>
  <c r="G102" i="22"/>
  <c r="F102" i="22"/>
  <c r="E102" i="22"/>
  <c r="R101" i="22"/>
  <c r="Q101" i="22"/>
  <c r="P101" i="22"/>
  <c r="O101" i="22"/>
  <c r="I101" i="22"/>
  <c r="H101" i="22"/>
  <c r="G101" i="22"/>
  <c r="F101" i="22"/>
  <c r="E101" i="22"/>
  <c r="R100" i="22"/>
  <c r="Q100" i="22"/>
  <c r="P100" i="22"/>
  <c r="O100" i="22"/>
  <c r="I100" i="22"/>
  <c r="H100" i="22"/>
  <c r="G100" i="22"/>
  <c r="F100" i="22"/>
  <c r="E100" i="22"/>
  <c r="R99" i="22"/>
  <c r="Q99" i="22"/>
  <c r="P99" i="22"/>
  <c r="O99" i="22"/>
  <c r="I99" i="22"/>
  <c r="H99" i="22"/>
  <c r="G99" i="22"/>
  <c r="F99" i="22"/>
  <c r="E99" i="22"/>
  <c r="R98" i="22"/>
  <c r="Q98" i="22"/>
  <c r="P98" i="22"/>
  <c r="O98" i="22"/>
  <c r="I98" i="22"/>
  <c r="H98" i="22"/>
  <c r="G98" i="22"/>
  <c r="F98" i="22"/>
  <c r="E98" i="22"/>
  <c r="R97" i="22"/>
  <c r="Q97" i="22"/>
  <c r="P97" i="22"/>
  <c r="O97" i="22"/>
  <c r="I97" i="22"/>
  <c r="H97" i="22"/>
  <c r="G97" i="22"/>
  <c r="F97" i="22"/>
  <c r="E97" i="22"/>
  <c r="R96" i="22"/>
  <c r="Q96" i="22"/>
  <c r="P96" i="22"/>
  <c r="O96" i="22"/>
  <c r="I96" i="22"/>
  <c r="H96" i="22"/>
  <c r="G96" i="22"/>
  <c r="F96" i="22"/>
  <c r="E96" i="22"/>
  <c r="R95" i="22"/>
  <c r="Q95" i="22"/>
  <c r="P95" i="22"/>
  <c r="O95" i="22"/>
  <c r="I95" i="22"/>
  <c r="H95" i="22"/>
  <c r="G95" i="22"/>
  <c r="F95" i="22"/>
  <c r="E95" i="22"/>
  <c r="R94" i="22"/>
  <c r="Q94" i="22"/>
  <c r="P94" i="22"/>
  <c r="O94" i="22"/>
  <c r="I94" i="22"/>
  <c r="H94" i="22"/>
  <c r="G94" i="22"/>
  <c r="F94" i="22"/>
  <c r="E94" i="22"/>
  <c r="R93" i="22"/>
  <c r="Q93" i="22"/>
  <c r="P93" i="22"/>
  <c r="O93" i="22"/>
  <c r="I93" i="22"/>
  <c r="H93" i="22"/>
  <c r="G93" i="22"/>
  <c r="F93" i="22"/>
  <c r="E93" i="22"/>
  <c r="R92" i="22"/>
  <c r="Q92" i="22"/>
  <c r="P92" i="22"/>
  <c r="O92" i="22"/>
  <c r="I92" i="22"/>
  <c r="H92" i="22"/>
  <c r="G92" i="22"/>
  <c r="F92" i="22"/>
  <c r="E92" i="22"/>
  <c r="R91" i="22"/>
  <c r="Q91" i="22"/>
  <c r="P91" i="22"/>
  <c r="O91" i="22"/>
  <c r="I91" i="22"/>
  <c r="H91" i="22"/>
  <c r="G91" i="22"/>
  <c r="F91" i="22"/>
  <c r="E91" i="22"/>
  <c r="R90" i="22"/>
  <c r="Q90" i="22"/>
  <c r="P90" i="22"/>
  <c r="O90" i="22"/>
  <c r="I90" i="22"/>
  <c r="H90" i="22"/>
  <c r="G90" i="22"/>
  <c r="F90" i="22"/>
  <c r="E90" i="22"/>
  <c r="R89" i="22"/>
  <c r="Q89" i="22"/>
  <c r="P89" i="22"/>
  <c r="O89" i="22"/>
  <c r="I89" i="22"/>
  <c r="H89" i="22"/>
  <c r="G89" i="22"/>
  <c r="F89" i="22"/>
  <c r="E89" i="22"/>
  <c r="R84" i="22"/>
  <c r="Q84" i="22"/>
  <c r="P84" i="22"/>
  <c r="O84" i="22"/>
  <c r="I84" i="22"/>
  <c r="H84" i="22"/>
  <c r="G84" i="22"/>
  <c r="F84" i="22"/>
  <c r="E84" i="22"/>
  <c r="R83" i="22"/>
  <c r="Q83" i="22"/>
  <c r="P83" i="22"/>
  <c r="O83" i="22"/>
  <c r="I83" i="22"/>
  <c r="H83" i="22"/>
  <c r="G83" i="22"/>
  <c r="F83" i="22"/>
  <c r="E83" i="22"/>
  <c r="R82" i="22"/>
  <c r="Q82" i="22"/>
  <c r="P82" i="22"/>
  <c r="O82" i="22"/>
  <c r="I82" i="22"/>
  <c r="H82" i="22"/>
  <c r="G82" i="22"/>
  <c r="F82" i="22"/>
  <c r="E82" i="22"/>
  <c r="R81" i="22"/>
  <c r="Q81" i="22"/>
  <c r="P81" i="22"/>
  <c r="O81" i="22"/>
  <c r="I81" i="22"/>
  <c r="H81" i="22"/>
  <c r="G81" i="22"/>
  <c r="F81" i="22"/>
  <c r="E81" i="22"/>
  <c r="R80" i="22"/>
  <c r="Q80" i="22"/>
  <c r="P80" i="22"/>
  <c r="O80" i="22"/>
  <c r="I80" i="22"/>
  <c r="H80" i="22"/>
  <c r="G80" i="22"/>
  <c r="F80" i="22"/>
  <c r="E80" i="22"/>
  <c r="R79" i="22"/>
  <c r="Q79" i="22"/>
  <c r="P79" i="22"/>
  <c r="O79" i="22"/>
  <c r="I79" i="22"/>
  <c r="H79" i="22"/>
  <c r="G79" i="22"/>
  <c r="F79" i="22"/>
  <c r="E79" i="22"/>
  <c r="R78" i="22"/>
  <c r="Q78" i="22"/>
  <c r="P78" i="22"/>
  <c r="O78" i="22"/>
  <c r="I78" i="22"/>
  <c r="H78" i="22"/>
  <c r="G78" i="22"/>
  <c r="F78" i="22"/>
  <c r="E78" i="22"/>
  <c r="R77" i="22"/>
  <c r="Q77" i="22"/>
  <c r="P77" i="22"/>
  <c r="O77" i="22"/>
  <c r="I77" i="22"/>
  <c r="H77" i="22"/>
  <c r="G77" i="22"/>
  <c r="F77" i="22"/>
  <c r="E77" i="22"/>
  <c r="R76" i="22"/>
  <c r="Q76" i="22"/>
  <c r="P76" i="22"/>
  <c r="O76" i="22"/>
  <c r="I76" i="22"/>
  <c r="H76" i="22"/>
  <c r="G76" i="22"/>
  <c r="F76" i="22"/>
  <c r="E76" i="22"/>
  <c r="R75" i="22"/>
  <c r="Q75" i="22"/>
  <c r="P75" i="22"/>
  <c r="O75" i="22"/>
  <c r="I75" i="22"/>
  <c r="H75" i="22"/>
  <c r="G75" i="22"/>
  <c r="F75" i="22"/>
  <c r="E75" i="22"/>
  <c r="R74" i="22"/>
  <c r="Q74" i="22"/>
  <c r="P74" i="22"/>
  <c r="O74" i="22"/>
  <c r="I74" i="22"/>
  <c r="H74" i="22"/>
  <c r="G74" i="22"/>
  <c r="F74" i="22"/>
  <c r="E74" i="22"/>
  <c r="R73" i="22"/>
  <c r="Q73" i="22"/>
  <c r="P73" i="22"/>
  <c r="O73" i="22"/>
  <c r="I73" i="22"/>
  <c r="H73" i="22"/>
  <c r="G73" i="22"/>
  <c r="F73" i="22"/>
  <c r="E73" i="22"/>
  <c r="R72" i="22"/>
  <c r="Q72" i="22"/>
  <c r="P72" i="22"/>
  <c r="O72" i="22"/>
  <c r="I72" i="22"/>
  <c r="H72" i="22"/>
  <c r="G72" i="22"/>
  <c r="F72" i="22"/>
  <c r="E72" i="22"/>
  <c r="R71" i="22"/>
  <c r="Q71" i="22"/>
  <c r="P71" i="22"/>
  <c r="O71" i="22"/>
  <c r="I71" i="22"/>
  <c r="H71" i="22"/>
  <c r="G71" i="22"/>
  <c r="F71" i="22"/>
  <c r="E71" i="22"/>
  <c r="R70" i="22"/>
  <c r="Q70" i="22"/>
  <c r="P70" i="22"/>
  <c r="O70" i="22"/>
  <c r="I70" i="22"/>
  <c r="H70" i="22"/>
  <c r="G70" i="22"/>
  <c r="F70" i="22"/>
  <c r="E70" i="22"/>
  <c r="R69" i="22"/>
  <c r="Q69" i="22"/>
  <c r="P69" i="22"/>
  <c r="O69" i="22"/>
  <c r="I69" i="22"/>
  <c r="H69" i="22"/>
  <c r="G69" i="22"/>
  <c r="F69" i="22"/>
  <c r="E69" i="22"/>
  <c r="R68" i="22"/>
  <c r="Q68" i="22"/>
  <c r="P68" i="22"/>
  <c r="O68" i="22"/>
  <c r="I68" i="22"/>
  <c r="H68" i="22"/>
  <c r="G68" i="22"/>
  <c r="F68" i="22"/>
  <c r="E68" i="22"/>
  <c r="R67" i="22"/>
  <c r="Q67" i="22"/>
  <c r="P67" i="22"/>
  <c r="O67" i="22"/>
  <c r="I67" i="22"/>
  <c r="H67" i="22"/>
  <c r="G67" i="22"/>
  <c r="F67" i="22"/>
  <c r="E67" i="22"/>
  <c r="R66" i="22"/>
  <c r="Q66" i="22"/>
  <c r="P66" i="22"/>
  <c r="O66" i="22"/>
  <c r="I66" i="22"/>
  <c r="H66" i="22"/>
  <c r="G66" i="22"/>
  <c r="F66" i="22"/>
  <c r="E66" i="22"/>
  <c r="R65" i="22"/>
  <c r="Q65" i="22"/>
  <c r="P65" i="22"/>
  <c r="O65" i="22"/>
  <c r="I65" i="22"/>
  <c r="H65" i="22"/>
  <c r="G65" i="22"/>
  <c r="F65" i="22"/>
  <c r="E65" i="22"/>
  <c r="R64" i="22"/>
  <c r="Q64" i="22"/>
  <c r="P64" i="22"/>
  <c r="O64" i="22"/>
  <c r="I64" i="22"/>
  <c r="H64" i="22"/>
  <c r="G64" i="22"/>
  <c r="F64" i="22"/>
  <c r="E64" i="22"/>
  <c r="R63" i="22"/>
  <c r="Q63" i="22"/>
  <c r="P63" i="22"/>
  <c r="O63" i="22"/>
  <c r="I63" i="22"/>
  <c r="H63" i="22"/>
  <c r="G63" i="22"/>
  <c r="F63" i="22"/>
  <c r="E63" i="22"/>
  <c r="R62" i="22"/>
  <c r="Q62" i="22"/>
  <c r="P62" i="22"/>
  <c r="O62" i="22"/>
  <c r="I62" i="22"/>
  <c r="H62" i="22"/>
  <c r="G62" i="22"/>
  <c r="F62" i="22"/>
  <c r="E62" i="22"/>
  <c r="R61" i="22"/>
  <c r="Q61" i="22"/>
  <c r="P61" i="22"/>
  <c r="O61" i="22"/>
  <c r="I61" i="22"/>
  <c r="H61" i="22"/>
  <c r="G61" i="22"/>
  <c r="F61" i="22"/>
  <c r="E61" i="22"/>
  <c r="R60" i="22"/>
  <c r="Q60" i="22"/>
  <c r="P60" i="22"/>
  <c r="O60" i="22"/>
  <c r="I60" i="22"/>
  <c r="H60" i="22"/>
  <c r="G60" i="22"/>
  <c r="F60" i="22"/>
  <c r="E60" i="22"/>
  <c r="R59" i="22"/>
  <c r="Q59" i="22"/>
  <c r="P59" i="22"/>
  <c r="O59" i="22"/>
  <c r="I59" i="22"/>
  <c r="H59" i="22"/>
  <c r="G59" i="22"/>
  <c r="F59" i="22"/>
  <c r="E59" i="22"/>
  <c r="R58" i="22"/>
  <c r="Q58" i="22"/>
  <c r="P58" i="22"/>
  <c r="O58" i="22"/>
  <c r="I58" i="22"/>
  <c r="H58" i="22"/>
  <c r="G58" i="22"/>
  <c r="F58" i="22"/>
  <c r="E58" i="22"/>
  <c r="R57" i="22"/>
  <c r="Q57" i="22"/>
  <c r="P57" i="22"/>
  <c r="O57" i="22"/>
  <c r="I57" i="22"/>
  <c r="H57" i="22"/>
  <c r="G57" i="22"/>
  <c r="F57" i="22"/>
  <c r="E57" i="22"/>
  <c r="R56" i="22"/>
  <c r="Q56" i="22"/>
  <c r="P56" i="22"/>
  <c r="O56" i="22"/>
  <c r="I56" i="22"/>
  <c r="H56" i="22"/>
  <c r="G56" i="22"/>
  <c r="F56" i="22"/>
  <c r="E56" i="22"/>
  <c r="R55" i="22"/>
  <c r="Q55" i="22"/>
  <c r="P55" i="22"/>
  <c r="O55" i="22"/>
  <c r="I55" i="22"/>
  <c r="H55" i="22"/>
  <c r="G55" i="22"/>
  <c r="F55" i="22"/>
  <c r="E55" i="22"/>
  <c r="R54" i="22"/>
  <c r="Q54" i="22"/>
  <c r="P54" i="22"/>
  <c r="O54" i="22"/>
  <c r="I54" i="22"/>
  <c r="H54" i="22"/>
  <c r="G54" i="22"/>
  <c r="F54" i="22"/>
  <c r="E54" i="22"/>
  <c r="R53" i="22"/>
  <c r="Q53" i="22"/>
  <c r="P53" i="22"/>
  <c r="O53" i="22"/>
  <c r="I53" i="22"/>
  <c r="H53" i="22"/>
  <c r="G53" i="22"/>
  <c r="F53" i="22"/>
  <c r="E53" i="22"/>
  <c r="R52" i="22"/>
  <c r="Q52" i="22"/>
  <c r="P52" i="22"/>
  <c r="O52" i="22"/>
  <c r="I52" i="22"/>
  <c r="H52" i="22"/>
  <c r="G52" i="22"/>
  <c r="F52" i="22"/>
  <c r="E52" i="22"/>
  <c r="R51" i="22"/>
  <c r="Q51" i="22"/>
  <c r="P51" i="22"/>
  <c r="O51" i="22"/>
  <c r="I51" i="22"/>
  <c r="H51" i="22"/>
  <c r="G51" i="22"/>
  <c r="F51" i="22"/>
  <c r="E51" i="22"/>
  <c r="R50" i="22"/>
  <c r="Q50" i="22"/>
  <c r="P50" i="22"/>
  <c r="O50" i="22"/>
  <c r="I50" i="22"/>
  <c r="H50" i="22"/>
  <c r="G50" i="22"/>
  <c r="F50" i="22"/>
  <c r="E50" i="22"/>
  <c r="R49" i="22"/>
  <c r="Q49" i="22"/>
  <c r="P49" i="22"/>
  <c r="O49" i="22"/>
  <c r="I49" i="22"/>
  <c r="H49" i="22"/>
  <c r="G49" i="22"/>
  <c r="F49" i="22"/>
  <c r="E49" i="22"/>
  <c r="R48" i="22"/>
  <c r="Q48" i="22"/>
  <c r="P48" i="22"/>
  <c r="O48" i="22"/>
  <c r="I48" i="22"/>
  <c r="H48" i="22"/>
  <c r="G48" i="22"/>
  <c r="F48" i="22"/>
  <c r="E48" i="22"/>
  <c r="R47" i="22"/>
  <c r="Q47" i="22"/>
  <c r="P47" i="22"/>
  <c r="O47" i="22"/>
  <c r="I47" i="22"/>
  <c r="H47" i="22"/>
  <c r="G47" i="22"/>
  <c r="F47" i="22"/>
  <c r="E47" i="22"/>
  <c r="R46" i="22"/>
  <c r="Q46" i="22"/>
  <c r="P46" i="22"/>
  <c r="O46" i="22"/>
  <c r="I46" i="22"/>
  <c r="H46" i="22"/>
  <c r="G46" i="22"/>
  <c r="F46" i="22"/>
  <c r="E46" i="22"/>
  <c r="R45" i="22"/>
  <c r="Q45" i="22"/>
  <c r="P45" i="22"/>
  <c r="O45" i="22"/>
  <c r="I45" i="22"/>
  <c r="H45" i="22"/>
  <c r="G45" i="22"/>
  <c r="F45" i="22"/>
  <c r="E45" i="22"/>
  <c r="R44" i="22"/>
  <c r="Q44" i="22"/>
  <c r="P44" i="22"/>
  <c r="O44" i="22"/>
  <c r="I44" i="22"/>
  <c r="H44" i="22"/>
  <c r="G44" i="22"/>
  <c r="F44" i="22"/>
  <c r="E44" i="22"/>
  <c r="R43" i="22"/>
  <c r="Q43" i="22"/>
  <c r="P43" i="22"/>
  <c r="O43" i="22"/>
  <c r="I43" i="22"/>
  <c r="H43" i="22"/>
  <c r="G43" i="22"/>
  <c r="F43" i="22"/>
  <c r="E43" i="22"/>
  <c r="R42" i="22"/>
  <c r="Q42" i="22"/>
  <c r="P42" i="22"/>
  <c r="O42" i="22"/>
  <c r="I42" i="22"/>
  <c r="H42" i="22"/>
  <c r="G42" i="22"/>
  <c r="F42" i="22"/>
  <c r="E42" i="22"/>
  <c r="R41" i="22"/>
  <c r="Q41" i="22"/>
  <c r="P41" i="22"/>
  <c r="O41" i="22"/>
  <c r="I41" i="22"/>
  <c r="H41" i="22"/>
  <c r="G41" i="22"/>
  <c r="F41" i="22"/>
  <c r="E41" i="22"/>
  <c r="R40" i="22"/>
  <c r="Q40" i="22"/>
  <c r="P40" i="22"/>
  <c r="O40" i="22"/>
  <c r="I40" i="22"/>
  <c r="H40" i="22"/>
  <c r="G40" i="22"/>
  <c r="F40" i="22"/>
  <c r="E40" i="22"/>
  <c r="R39" i="22"/>
  <c r="Q39" i="22"/>
  <c r="P39" i="22"/>
  <c r="O39" i="22"/>
  <c r="I39" i="22"/>
  <c r="H39" i="22"/>
  <c r="G39" i="22"/>
  <c r="F39" i="22"/>
  <c r="E39" i="22"/>
  <c r="R38" i="22"/>
  <c r="Q38" i="22"/>
  <c r="P38" i="22"/>
  <c r="O38" i="22"/>
  <c r="I38" i="22"/>
  <c r="H38" i="22"/>
  <c r="G38" i="22"/>
  <c r="F38" i="22"/>
  <c r="E38" i="22"/>
  <c r="R37" i="22"/>
  <c r="Q37" i="22"/>
  <c r="P37" i="22"/>
  <c r="O37" i="22"/>
  <c r="I37" i="22"/>
  <c r="H37" i="22"/>
  <c r="G37" i="22"/>
  <c r="F37" i="22"/>
  <c r="E37" i="22"/>
  <c r="R36" i="22"/>
  <c r="Q36" i="22"/>
  <c r="P36" i="22"/>
  <c r="O36" i="22"/>
  <c r="I36" i="22"/>
  <c r="H36" i="22"/>
  <c r="G36" i="22"/>
  <c r="F36" i="22"/>
  <c r="E36" i="22"/>
  <c r="R35" i="22"/>
  <c r="Q35" i="22"/>
  <c r="P35" i="22"/>
  <c r="O35" i="22"/>
  <c r="I35" i="22"/>
  <c r="H35" i="22"/>
  <c r="G35" i="22"/>
  <c r="F35" i="22"/>
  <c r="E35" i="22"/>
  <c r="R34" i="22"/>
  <c r="Q34" i="22"/>
  <c r="P34" i="22"/>
  <c r="O34" i="22"/>
  <c r="I34" i="22"/>
  <c r="H34" i="22"/>
  <c r="G34" i="22"/>
  <c r="F34" i="22"/>
  <c r="E34" i="22"/>
  <c r="R33" i="22"/>
  <c r="Q33" i="22"/>
  <c r="P33" i="22"/>
  <c r="O33" i="22"/>
  <c r="I33" i="22"/>
  <c r="H33" i="22"/>
  <c r="G33" i="22"/>
  <c r="F33" i="22"/>
  <c r="E33" i="22"/>
  <c r="R32" i="22"/>
  <c r="Q32" i="22"/>
  <c r="P32" i="22"/>
  <c r="O32" i="22"/>
  <c r="I32" i="22"/>
  <c r="H32" i="22"/>
  <c r="G32" i="22"/>
  <c r="F32" i="22"/>
  <c r="E32" i="22"/>
  <c r="R31" i="22"/>
  <c r="Q31" i="22"/>
  <c r="P31" i="22"/>
  <c r="O31" i="22"/>
  <c r="I31" i="22"/>
  <c r="H31" i="22"/>
  <c r="G31" i="22"/>
  <c r="F31" i="22"/>
  <c r="E31" i="22"/>
  <c r="R30" i="22"/>
  <c r="Q30" i="22"/>
  <c r="P30" i="22"/>
  <c r="O30" i="22"/>
  <c r="I30" i="22"/>
  <c r="H30" i="22"/>
  <c r="G30" i="22"/>
  <c r="F30" i="22"/>
  <c r="E30" i="22"/>
  <c r="R29" i="22"/>
  <c r="Q29" i="22"/>
  <c r="P29" i="22"/>
  <c r="O29" i="22"/>
  <c r="I29" i="22"/>
  <c r="H29" i="22"/>
  <c r="G29" i="22"/>
  <c r="F29" i="22"/>
  <c r="E29" i="22"/>
  <c r="R28" i="22"/>
  <c r="Q28" i="22"/>
  <c r="P28" i="22"/>
  <c r="O28" i="22"/>
  <c r="I28" i="22"/>
  <c r="H28" i="22"/>
  <c r="G28" i="22"/>
  <c r="F28" i="22"/>
  <c r="E28" i="22"/>
  <c r="R27" i="22"/>
  <c r="Q27" i="22"/>
  <c r="P27" i="22"/>
  <c r="O27" i="22"/>
  <c r="I27" i="22"/>
  <c r="H27" i="22"/>
  <c r="G27" i="22"/>
  <c r="F27" i="22"/>
  <c r="E27" i="22"/>
  <c r="R26" i="22"/>
  <c r="Q26" i="22"/>
  <c r="P26" i="22"/>
  <c r="O26" i="22"/>
  <c r="I26" i="22"/>
  <c r="H26" i="22"/>
  <c r="G26" i="22"/>
  <c r="F26" i="22"/>
  <c r="E26" i="22"/>
  <c r="R25" i="22"/>
  <c r="Q25" i="22"/>
  <c r="P25" i="22"/>
  <c r="O25" i="22"/>
  <c r="I25" i="22"/>
  <c r="H25" i="22"/>
  <c r="G25" i="22"/>
  <c r="F25" i="22"/>
  <c r="E25" i="22"/>
  <c r="R24" i="22"/>
  <c r="Q24" i="22"/>
  <c r="P24" i="22"/>
  <c r="O24" i="22"/>
  <c r="I24" i="22"/>
  <c r="H24" i="22"/>
  <c r="G24" i="22"/>
  <c r="F24" i="22"/>
  <c r="E24" i="22"/>
  <c r="R23" i="22"/>
  <c r="Q23" i="22"/>
  <c r="P23" i="22"/>
  <c r="O23" i="22"/>
  <c r="I23" i="22"/>
  <c r="H23" i="22"/>
  <c r="G23" i="22"/>
  <c r="F23" i="22"/>
  <c r="E23" i="22"/>
  <c r="R22" i="22"/>
  <c r="Q22" i="22"/>
  <c r="P22" i="22"/>
  <c r="O22" i="22"/>
  <c r="I22" i="22"/>
  <c r="H22" i="22"/>
  <c r="G22" i="22"/>
  <c r="F22" i="22"/>
  <c r="E22" i="22"/>
  <c r="R21" i="22"/>
  <c r="Q21" i="22"/>
  <c r="P21" i="22"/>
  <c r="O21" i="22"/>
  <c r="I21" i="22"/>
  <c r="H21" i="22"/>
  <c r="G21" i="22"/>
  <c r="F21" i="22"/>
  <c r="E21" i="22"/>
  <c r="R116" i="20"/>
  <c r="Q116" i="20"/>
  <c r="P116" i="20"/>
  <c r="O116" i="20"/>
  <c r="I116" i="20"/>
  <c r="H116" i="20"/>
  <c r="G116" i="20"/>
  <c r="F116" i="20"/>
  <c r="R115" i="20"/>
  <c r="Q115" i="20"/>
  <c r="P115" i="20"/>
  <c r="O115" i="20"/>
  <c r="I115" i="20"/>
  <c r="H115" i="20"/>
  <c r="G115" i="20"/>
  <c r="F115" i="20"/>
  <c r="R114" i="20"/>
  <c r="Q114" i="20"/>
  <c r="P114" i="20"/>
  <c r="O114" i="20"/>
  <c r="I114" i="20"/>
  <c r="H114" i="20"/>
  <c r="G114" i="20"/>
  <c r="F114" i="20"/>
  <c r="R113" i="20"/>
  <c r="Q113" i="20"/>
  <c r="P113" i="20"/>
  <c r="O113" i="20"/>
  <c r="I113" i="20"/>
  <c r="H113" i="20"/>
  <c r="G113" i="20"/>
  <c r="F113" i="20"/>
  <c r="R112" i="20"/>
  <c r="Q112" i="20"/>
  <c r="P112" i="20"/>
  <c r="O112" i="20"/>
  <c r="I112" i="20"/>
  <c r="H112" i="20"/>
  <c r="G112" i="20"/>
  <c r="F112" i="20"/>
  <c r="R111" i="20"/>
  <c r="Q111" i="20"/>
  <c r="P111" i="20"/>
  <c r="O111" i="20"/>
  <c r="I111" i="20"/>
  <c r="H111" i="20"/>
  <c r="G111" i="20"/>
  <c r="F111" i="20"/>
  <c r="R110" i="20"/>
  <c r="Q110" i="20"/>
  <c r="P110" i="20"/>
  <c r="O110" i="20"/>
  <c r="I110" i="20"/>
  <c r="H110" i="20"/>
  <c r="G110" i="20"/>
  <c r="F110" i="20"/>
  <c r="R109" i="20"/>
  <c r="Q109" i="20"/>
  <c r="P109" i="20"/>
  <c r="O109" i="20"/>
  <c r="I109" i="20"/>
  <c r="H109" i="20"/>
  <c r="G109" i="20"/>
  <c r="F109" i="20"/>
  <c r="R108" i="20"/>
  <c r="Q108" i="20"/>
  <c r="P108" i="20"/>
  <c r="O108" i="20"/>
  <c r="I108" i="20"/>
  <c r="H108" i="20"/>
  <c r="G108" i="20"/>
  <c r="F108" i="20"/>
  <c r="R107" i="20"/>
  <c r="Q107" i="20"/>
  <c r="P107" i="20"/>
  <c r="O107" i="20"/>
  <c r="I107" i="20"/>
  <c r="H107" i="20"/>
  <c r="G107" i="20"/>
  <c r="F107" i="20"/>
  <c r="E107" i="20"/>
  <c r="R106" i="20"/>
  <c r="Q106" i="20"/>
  <c r="P106" i="20"/>
  <c r="O106" i="20"/>
  <c r="I106" i="20"/>
  <c r="H106" i="20"/>
  <c r="G106" i="20"/>
  <c r="F106" i="20"/>
  <c r="E106" i="20"/>
  <c r="R105" i="20"/>
  <c r="Q105" i="20"/>
  <c r="P105" i="20"/>
  <c r="O105" i="20"/>
  <c r="I105" i="20"/>
  <c r="H105" i="20"/>
  <c r="G105" i="20"/>
  <c r="F105" i="20"/>
  <c r="E105" i="20"/>
  <c r="R104" i="20"/>
  <c r="Q104" i="20"/>
  <c r="P104" i="20"/>
  <c r="O104" i="20"/>
  <c r="I104" i="20"/>
  <c r="H104" i="20"/>
  <c r="G104" i="20"/>
  <c r="F104" i="20"/>
  <c r="E104" i="20"/>
  <c r="R103" i="20"/>
  <c r="Q103" i="20"/>
  <c r="P103" i="20"/>
  <c r="O103" i="20"/>
  <c r="I103" i="20"/>
  <c r="H103" i="20"/>
  <c r="G103" i="20"/>
  <c r="F103" i="20"/>
  <c r="E103" i="20"/>
  <c r="R102" i="20"/>
  <c r="Q102" i="20"/>
  <c r="P102" i="20"/>
  <c r="O102" i="20"/>
  <c r="I102" i="20"/>
  <c r="H102" i="20"/>
  <c r="G102" i="20"/>
  <c r="F102" i="20"/>
  <c r="E102" i="20"/>
  <c r="R101" i="20"/>
  <c r="Q101" i="20"/>
  <c r="P101" i="20"/>
  <c r="O101" i="20"/>
  <c r="I101" i="20"/>
  <c r="H101" i="20"/>
  <c r="G101" i="20"/>
  <c r="F101" i="20"/>
  <c r="E101" i="20"/>
  <c r="R100" i="20"/>
  <c r="Q100" i="20"/>
  <c r="P100" i="20"/>
  <c r="O100" i="20"/>
  <c r="I100" i="20"/>
  <c r="H100" i="20"/>
  <c r="G100" i="20"/>
  <c r="F100" i="20"/>
  <c r="E100" i="20"/>
  <c r="R99" i="20"/>
  <c r="Q99" i="20"/>
  <c r="P99" i="20"/>
  <c r="O99" i="20"/>
  <c r="I99" i="20"/>
  <c r="H99" i="20"/>
  <c r="G99" i="20"/>
  <c r="F99" i="20"/>
  <c r="E99" i="20"/>
  <c r="R98" i="20"/>
  <c r="Q98" i="20"/>
  <c r="P98" i="20"/>
  <c r="O98" i="20"/>
  <c r="I98" i="20"/>
  <c r="H98" i="20"/>
  <c r="G98" i="20"/>
  <c r="F98" i="20"/>
  <c r="E98" i="20"/>
  <c r="R97" i="20"/>
  <c r="Q97" i="20"/>
  <c r="P97" i="20"/>
  <c r="O97" i="20"/>
  <c r="I97" i="20"/>
  <c r="H97" i="20"/>
  <c r="G97" i="20"/>
  <c r="F97" i="20"/>
  <c r="E97" i="20"/>
  <c r="R96" i="20"/>
  <c r="Q96" i="20"/>
  <c r="P96" i="20"/>
  <c r="O96" i="20"/>
  <c r="I96" i="20"/>
  <c r="H96" i="20"/>
  <c r="G96" i="20"/>
  <c r="F96" i="20"/>
  <c r="E96" i="20"/>
  <c r="R95" i="20"/>
  <c r="Q95" i="20"/>
  <c r="P95" i="20"/>
  <c r="O95" i="20"/>
  <c r="I95" i="20"/>
  <c r="H95" i="20"/>
  <c r="G95" i="20"/>
  <c r="F95" i="20"/>
  <c r="E95" i="20"/>
  <c r="R94" i="20"/>
  <c r="Q94" i="20"/>
  <c r="P94" i="20"/>
  <c r="O94" i="20"/>
  <c r="I94" i="20"/>
  <c r="H94" i="20"/>
  <c r="G94" i="20"/>
  <c r="F94" i="20"/>
  <c r="E94" i="20"/>
  <c r="R93" i="20"/>
  <c r="Q93" i="20"/>
  <c r="P93" i="20"/>
  <c r="O93" i="20"/>
  <c r="I93" i="20"/>
  <c r="H93" i="20"/>
  <c r="G93" i="20"/>
  <c r="F93" i="20"/>
  <c r="E93" i="20"/>
  <c r="R92" i="20"/>
  <c r="Q92" i="20"/>
  <c r="P92" i="20"/>
  <c r="O92" i="20"/>
  <c r="I92" i="20"/>
  <c r="H92" i="20"/>
  <c r="G92" i="20"/>
  <c r="F92" i="20"/>
  <c r="E92" i="20"/>
  <c r="R91" i="20"/>
  <c r="Q91" i="20"/>
  <c r="P91" i="20"/>
  <c r="O91" i="20"/>
  <c r="I91" i="20"/>
  <c r="H91" i="20"/>
  <c r="G91" i="20"/>
  <c r="F91" i="20"/>
  <c r="E91" i="20"/>
  <c r="R90" i="20"/>
  <c r="Q90" i="20"/>
  <c r="P90" i="20"/>
  <c r="O90" i="20"/>
  <c r="I90" i="20"/>
  <c r="H90" i="20"/>
  <c r="G90" i="20"/>
  <c r="F90" i="20"/>
  <c r="E90" i="20"/>
  <c r="R89" i="20"/>
  <c r="Q89" i="20"/>
  <c r="P89" i="20"/>
  <c r="O89" i="20"/>
  <c r="I89" i="20"/>
  <c r="H89" i="20"/>
  <c r="G89" i="20"/>
  <c r="F89" i="20"/>
  <c r="E89" i="20"/>
  <c r="R88" i="20"/>
  <c r="Q88" i="20"/>
  <c r="P88" i="20"/>
  <c r="O88" i="20"/>
  <c r="I88" i="20"/>
  <c r="H88" i="20"/>
  <c r="G88" i="20"/>
  <c r="F88" i="20"/>
  <c r="E88" i="20"/>
  <c r="R87" i="20"/>
  <c r="Q87" i="20"/>
  <c r="P87" i="20"/>
  <c r="O87" i="20"/>
  <c r="I87" i="20"/>
  <c r="H87" i="20"/>
  <c r="G87" i="20"/>
  <c r="F87" i="20"/>
  <c r="E87" i="20"/>
  <c r="R86" i="20"/>
  <c r="Q86" i="20"/>
  <c r="P86" i="20"/>
  <c r="O86" i="20"/>
  <c r="I86" i="20"/>
  <c r="H86" i="20"/>
  <c r="G86" i="20"/>
  <c r="F86" i="20"/>
  <c r="E86" i="20"/>
  <c r="R85" i="20"/>
  <c r="Q85" i="20"/>
  <c r="P85" i="20"/>
  <c r="O85" i="20"/>
  <c r="I85" i="20"/>
  <c r="H85" i="20"/>
  <c r="G85" i="20"/>
  <c r="F85" i="20"/>
  <c r="E85" i="20"/>
  <c r="R65" i="20"/>
  <c r="Q65" i="20"/>
  <c r="P65" i="20"/>
  <c r="O65" i="20"/>
  <c r="I65" i="20"/>
  <c r="H65" i="20"/>
  <c r="R64" i="20"/>
  <c r="Q64" i="20"/>
  <c r="P64" i="20"/>
  <c r="O64" i="20"/>
  <c r="I64" i="20"/>
  <c r="H64" i="20"/>
  <c r="R63" i="20"/>
  <c r="Q63" i="20"/>
  <c r="P63" i="20"/>
  <c r="O63" i="20"/>
  <c r="I63" i="20"/>
  <c r="H63" i="20"/>
  <c r="G63" i="20"/>
  <c r="F63" i="20"/>
  <c r="E63" i="20"/>
  <c r="R62" i="20"/>
  <c r="Q62" i="20"/>
  <c r="P62" i="20"/>
  <c r="O62" i="20"/>
  <c r="I62" i="20"/>
  <c r="H62" i="20"/>
  <c r="G62" i="20"/>
  <c r="F62" i="20"/>
  <c r="E62" i="20"/>
  <c r="R61" i="20"/>
  <c r="Q61" i="20"/>
  <c r="P61" i="20"/>
  <c r="O61" i="20"/>
  <c r="I61" i="20"/>
  <c r="H61" i="20"/>
  <c r="G61" i="20"/>
  <c r="F61" i="20"/>
  <c r="E61" i="20"/>
  <c r="R60" i="20"/>
  <c r="Q60" i="20"/>
  <c r="P60" i="20"/>
  <c r="O60" i="20"/>
  <c r="I60" i="20"/>
  <c r="H60" i="20"/>
  <c r="G60" i="20"/>
  <c r="F60" i="20"/>
  <c r="E60" i="20"/>
  <c r="R59" i="20"/>
  <c r="Q59" i="20"/>
  <c r="P59" i="20"/>
  <c r="O59" i="20"/>
  <c r="I59" i="20"/>
  <c r="H59" i="20"/>
  <c r="G59" i="20"/>
  <c r="F59" i="20"/>
  <c r="E59" i="20"/>
  <c r="R58" i="20"/>
  <c r="Q58" i="20"/>
  <c r="P58" i="20"/>
  <c r="O58" i="20"/>
  <c r="I58" i="20"/>
  <c r="H58" i="20"/>
  <c r="G58" i="20"/>
  <c r="F58" i="20"/>
  <c r="E58" i="20"/>
  <c r="R57" i="20"/>
  <c r="Q57" i="20"/>
  <c r="P57" i="20"/>
  <c r="O57" i="20"/>
  <c r="I57" i="20"/>
  <c r="H57" i="20"/>
  <c r="G57" i="20"/>
  <c r="F57" i="20"/>
  <c r="E57" i="20"/>
  <c r="R56" i="20"/>
  <c r="Q56" i="20"/>
  <c r="P56" i="20"/>
  <c r="O56" i="20"/>
  <c r="I56" i="20"/>
  <c r="H56" i="20"/>
  <c r="G56" i="20"/>
  <c r="F56" i="20"/>
  <c r="E56" i="20"/>
  <c r="R55" i="20"/>
  <c r="Q55" i="20"/>
  <c r="P55" i="20"/>
  <c r="O55" i="20"/>
  <c r="I55" i="20"/>
  <c r="H55" i="20"/>
  <c r="G55" i="20"/>
  <c r="F55" i="20"/>
  <c r="E55" i="20"/>
  <c r="R54" i="20"/>
  <c r="Q54" i="20"/>
  <c r="P54" i="20"/>
  <c r="O54" i="20"/>
  <c r="I54" i="20"/>
  <c r="H54" i="20"/>
  <c r="G54" i="20"/>
  <c r="F54" i="20"/>
  <c r="E54" i="20"/>
  <c r="R53" i="20"/>
  <c r="Q53" i="20"/>
  <c r="P53" i="20"/>
  <c r="O53" i="20"/>
  <c r="I53" i="20"/>
  <c r="H53" i="20"/>
  <c r="G53" i="20"/>
  <c r="F53" i="20"/>
  <c r="E53" i="20"/>
  <c r="R52" i="20"/>
  <c r="Q52" i="20"/>
  <c r="P52" i="20"/>
  <c r="O52" i="20"/>
  <c r="I52" i="20"/>
  <c r="H52" i="20"/>
  <c r="G52" i="20"/>
  <c r="F52" i="20"/>
  <c r="E52" i="20"/>
  <c r="R51" i="20"/>
  <c r="Q51" i="20"/>
  <c r="P51" i="20"/>
  <c r="O51" i="20"/>
  <c r="I51" i="20"/>
  <c r="H51" i="20"/>
  <c r="G51" i="20"/>
  <c r="F51" i="20"/>
  <c r="E51" i="20"/>
  <c r="R50" i="20"/>
  <c r="Q50" i="20"/>
  <c r="P50" i="20"/>
  <c r="O50" i="20"/>
  <c r="I50" i="20"/>
  <c r="H50" i="20"/>
  <c r="G50" i="20"/>
  <c r="F50" i="20"/>
  <c r="E50" i="20"/>
  <c r="R49" i="20"/>
  <c r="Q49" i="20"/>
  <c r="P49" i="20"/>
  <c r="O49" i="20"/>
  <c r="I49" i="20"/>
  <c r="H49" i="20"/>
  <c r="G49" i="20"/>
  <c r="F49" i="20"/>
  <c r="E49" i="20"/>
  <c r="R48" i="20"/>
  <c r="Q48" i="20"/>
  <c r="P48" i="20"/>
  <c r="O48" i="20"/>
  <c r="I48" i="20"/>
  <c r="H48" i="20"/>
  <c r="G48" i="20"/>
  <c r="F48" i="20"/>
  <c r="E48" i="20"/>
  <c r="R47" i="20"/>
  <c r="Q47" i="20"/>
  <c r="P47" i="20"/>
  <c r="O47" i="20"/>
  <c r="I47" i="20"/>
  <c r="H47" i="20"/>
  <c r="G47" i="20"/>
  <c r="F47" i="20"/>
  <c r="E47" i="20"/>
  <c r="R46" i="20"/>
  <c r="Q46" i="20"/>
  <c r="P46" i="20"/>
  <c r="O46" i="20"/>
  <c r="I46" i="20"/>
  <c r="H46" i="20"/>
  <c r="G46" i="20"/>
  <c r="F46" i="20"/>
  <c r="E46" i="20"/>
  <c r="R45" i="20"/>
  <c r="Q45" i="20"/>
  <c r="P45" i="20"/>
  <c r="O45" i="20"/>
  <c r="I45" i="20"/>
  <c r="H45" i="20"/>
  <c r="G45" i="20"/>
  <c r="F45" i="20"/>
  <c r="E45" i="20"/>
  <c r="R44" i="20"/>
  <c r="Q44" i="20"/>
  <c r="P44" i="20"/>
  <c r="O44" i="20"/>
  <c r="I44" i="20"/>
  <c r="H44" i="20"/>
  <c r="G44" i="20"/>
  <c r="F44" i="20"/>
  <c r="E44" i="20"/>
  <c r="R43" i="20"/>
  <c r="Q43" i="20"/>
  <c r="P43" i="20"/>
  <c r="O43" i="20"/>
  <c r="I43" i="20"/>
  <c r="H43" i="20"/>
  <c r="G43" i="20"/>
  <c r="F43" i="20"/>
  <c r="E43" i="20"/>
  <c r="R42" i="20"/>
  <c r="Q42" i="20"/>
  <c r="P42" i="20"/>
  <c r="O42" i="20"/>
  <c r="I42" i="20"/>
  <c r="H42" i="20"/>
  <c r="G42" i="20"/>
  <c r="F42" i="20"/>
  <c r="E42" i="20"/>
  <c r="R41" i="20"/>
  <c r="Q41" i="20"/>
  <c r="P41" i="20"/>
  <c r="O41" i="20"/>
  <c r="I41" i="20"/>
  <c r="H41" i="20"/>
  <c r="G41" i="20"/>
  <c r="F41" i="20"/>
  <c r="E41" i="20"/>
  <c r="R40" i="20"/>
  <c r="Q40" i="20"/>
  <c r="P40" i="20"/>
  <c r="O40" i="20"/>
  <c r="I40" i="20"/>
  <c r="H40" i="20"/>
  <c r="G40" i="20"/>
  <c r="F40" i="20"/>
  <c r="E40" i="20"/>
  <c r="R39" i="20"/>
  <c r="Q39" i="20"/>
  <c r="P39" i="20"/>
  <c r="O39" i="20"/>
  <c r="I39" i="20"/>
  <c r="H39" i="20"/>
  <c r="G39" i="20"/>
  <c r="F39" i="20"/>
  <c r="E39" i="20"/>
  <c r="R38" i="20"/>
  <c r="Q38" i="20"/>
  <c r="P38" i="20"/>
  <c r="O38" i="20"/>
  <c r="I38" i="20"/>
  <c r="H38" i="20"/>
  <c r="G38" i="20"/>
  <c r="F38" i="20"/>
  <c r="E38" i="20"/>
  <c r="R37" i="20"/>
  <c r="Q37" i="20"/>
  <c r="P37" i="20"/>
  <c r="O37" i="20"/>
  <c r="I37" i="20"/>
  <c r="H37" i="20"/>
  <c r="G37" i="20"/>
  <c r="F37" i="20"/>
  <c r="E37" i="20"/>
  <c r="R36" i="20"/>
  <c r="Q36" i="20"/>
  <c r="P36" i="20"/>
  <c r="O36" i="20"/>
  <c r="I36" i="20"/>
  <c r="H36" i="20"/>
  <c r="G36" i="20"/>
  <c r="F36" i="20"/>
  <c r="E36" i="20"/>
  <c r="R35" i="20"/>
  <c r="Q35" i="20"/>
  <c r="P35" i="20"/>
  <c r="O35" i="20"/>
  <c r="I35" i="20"/>
  <c r="H35" i="20"/>
  <c r="G35" i="20"/>
  <c r="F35" i="20"/>
  <c r="E35" i="20"/>
  <c r="R34" i="20"/>
  <c r="Q34" i="20"/>
  <c r="P34" i="20"/>
  <c r="O34" i="20"/>
  <c r="I34" i="20"/>
  <c r="H34" i="20"/>
  <c r="G34" i="20"/>
  <c r="F34" i="20"/>
  <c r="E34" i="20"/>
  <c r="R33" i="20"/>
  <c r="Q33" i="20"/>
  <c r="P33" i="20"/>
  <c r="O33" i="20"/>
  <c r="I33" i="20"/>
  <c r="H33" i="20"/>
  <c r="G33" i="20"/>
  <c r="F33" i="20"/>
  <c r="E33" i="20"/>
  <c r="R32" i="20"/>
  <c r="Q32" i="20"/>
  <c r="P32" i="20"/>
  <c r="O32" i="20"/>
  <c r="I32" i="20"/>
  <c r="H32" i="20"/>
  <c r="G32" i="20"/>
  <c r="F32" i="20"/>
  <c r="E32" i="20"/>
  <c r="R31" i="20"/>
  <c r="Q31" i="20"/>
  <c r="P31" i="20"/>
  <c r="O31" i="20"/>
  <c r="I31" i="20"/>
  <c r="H31" i="20"/>
  <c r="G31" i="20"/>
  <c r="F31" i="20"/>
  <c r="E31" i="20"/>
  <c r="R30" i="20"/>
  <c r="Q30" i="20"/>
  <c r="P30" i="20"/>
  <c r="O30" i="20"/>
  <c r="I30" i="20"/>
  <c r="H30" i="20"/>
  <c r="G30" i="20"/>
  <c r="F30" i="20"/>
  <c r="E30" i="20"/>
  <c r="R29" i="20"/>
  <c r="Q29" i="20"/>
  <c r="P29" i="20"/>
  <c r="O29" i="20"/>
  <c r="I29" i="20"/>
  <c r="H29" i="20"/>
  <c r="G29" i="20"/>
  <c r="F29" i="20"/>
  <c r="E29" i="20"/>
  <c r="R28" i="20"/>
  <c r="Q28" i="20"/>
  <c r="P28" i="20"/>
  <c r="O28" i="20"/>
  <c r="I28" i="20"/>
  <c r="H28" i="20"/>
  <c r="G28" i="20"/>
  <c r="F28" i="20"/>
  <c r="E28" i="20"/>
  <c r="R27" i="20"/>
  <c r="Q27" i="20"/>
  <c r="P27" i="20"/>
  <c r="O27" i="20"/>
  <c r="I27" i="20"/>
  <c r="H27" i="20"/>
  <c r="G27" i="20"/>
  <c r="F27" i="20"/>
  <c r="E27" i="20"/>
  <c r="R26" i="20"/>
  <c r="Q26" i="20"/>
  <c r="P26" i="20"/>
  <c r="O26" i="20"/>
  <c r="I26" i="20"/>
  <c r="H26" i="20"/>
  <c r="G26" i="20"/>
  <c r="F26" i="20"/>
  <c r="E26" i="20"/>
  <c r="R25" i="20"/>
  <c r="Q25" i="20"/>
  <c r="P25" i="20"/>
  <c r="O25" i="20"/>
  <c r="I25" i="20"/>
  <c r="H25" i="20"/>
  <c r="G25" i="20"/>
  <c r="F25" i="20"/>
  <c r="E25" i="20"/>
  <c r="R24" i="20"/>
  <c r="Q24" i="20"/>
  <c r="P24" i="20"/>
  <c r="O24" i="20"/>
  <c r="I24" i="20"/>
  <c r="H24" i="20"/>
  <c r="G24" i="20"/>
  <c r="F24" i="20"/>
  <c r="E24" i="20"/>
  <c r="R23" i="20"/>
  <c r="Q23" i="20"/>
  <c r="P23" i="20"/>
  <c r="O23" i="20"/>
  <c r="I23" i="20"/>
  <c r="H23" i="20"/>
  <c r="G23" i="20"/>
  <c r="F23" i="20"/>
  <c r="E23" i="20"/>
  <c r="R22" i="20"/>
  <c r="Q22" i="20"/>
  <c r="P22" i="20"/>
  <c r="O22" i="20"/>
  <c r="I22" i="20"/>
  <c r="H22" i="20"/>
  <c r="G22" i="20"/>
  <c r="F22" i="20"/>
  <c r="E22" i="20"/>
  <c r="R21" i="20"/>
  <c r="Q21" i="20"/>
  <c r="P21" i="20"/>
  <c r="O21" i="20"/>
  <c r="I21" i="20"/>
  <c r="H21" i="20"/>
  <c r="G21" i="20"/>
  <c r="F21" i="20"/>
  <c r="E21" i="20"/>
  <c r="R20" i="20"/>
  <c r="Q20" i="20"/>
  <c r="P20" i="20"/>
  <c r="O20" i="20"/>
  <c r="I20" i="20"/>
  <c r="H20" i="20"/>
  <c r="G20" i="20"/>
  <c r="F20" i="20"/>
  <c r="E20" i="20"/>
  <c r="R19" i="20"/>
  <c r="Q19" i="20"/>
  <c r="P19" i="20"/>
  <c r="O19" i="20"/>
  <c r="I19" i="20"/>
  <c r="H19" i="20"/>
  <c r="G19" i="20"/>
  <c r="F19" i="20"/>
  <c r="E19" i="20"/>
  <c r="R18" i="20"/>
  <c r="Q18" i="20"/>
  <c r="P18" i="20"/>
  <c r="O18" i="20"/>
  <c r="I18" i="20"/>
  <c r="H18" i="20"/>
  <c r="G18" i="20"/>
  <c r="F18" i="20"/>
  <c r="E18" i="20"/>
  <c r="R198" i="8"/>
  <c r="Q198" i="8"/>
  <c r="P198" i="8"/>
  <c r="O198" i="8"/>
  <c r="I198" i="8"/>
  <c r="H198" i="8"/>
  <c r="G198" i="8"/>
  <c r="F198" i="8"/>
  <c r="E198" i="8"/>
  <c r="R197" i="8"/>
  <c r="Q197" i="8"/>
  <c r="P197" i="8"/>
  <c r="O197" i="8"/>
  <c r="I197" i="8"/>
  <c r="H197" i="8"/>
  <c r="G197" i="8"/>
  <c r="F197" i="8"/>
  <c r="E197" i="8"/>
  <c r="R196" i="8"/>
  <c r="Q196" i="8"/>
  <c r="P196" i="8"/>
  <c r="O196" i="8"/>
  <c r="I196" i="8"/>
  <c r="H196" i="8"/>
  <c r="G196" i="8"/>
  <c r="F196" i="8"/>
  <c r="E196" i="8"/>
  <c r="R195" i="8"/>
  <c r="Q195" i="8"/>
  <c r="P195" i="8"/>
  <c r="O195" i="8"/>
  <c r="I195" i="8"/>
  <c r="H195" i="8"/>
  <c r="G195" i="8"/>
  <c r="F195" i="8"/>
  <c r="E195" i="8"/>
  <c r="R194" i="8"/>
  <c r="Q194" i="8"/>
  <c r="P194" i="8"/>
  <c r="O194" i="8"/>
  <c r="I194" i="8"/>
  <c r="H194" i="8"/>
  <c r="G194" i="8"/>
  <c r="F194" i="8"/>
  <c r="E194" i="8"/>
  <c r="R193" i="8"/>
  <c r="Q193" i="8"/>
  <c r="P193" i="8"/>
  <c r="O193" i="8"/>
  <c r="I193" i="8"/>
  <c r="H193" i="8"/>
  <c r="G193" i="8"/>
  <c r="F193" i="8"/>
  <c r="E193" i="8"/>
  <c r="R192" i="8"/>
  <c r="Q192" i="8"/>
  <c r="P192" i="8"/>
  <c r="O192" i="8"/>
  <c r="I192" i="8"/>
  <c r="H192" i="8"/>
  <c r="G192" i="8"/>
  <c r="F192" i="8"/>
  <c r="E192" i="8"/>
  <c r="R191" i="8"/>
  <c r="Q191" i="8"/>
  <c r="P191" i="8"/>
  <c r="O191" i="8"/>
  <c r="I191" i="8"/>
  <c r="H191" i="8"/>
  <c r="G191" i="8"/>
  <c r="F191" i="8"/>
  <c r="E191" i="8"/>
  <c r="R190" i="8"/>
  <c r="Q190" i="8"/>
  <c r="P190" i="8"/>
  <c r="O190" i="8"/>
  <c r="I190" i="8"/>
  <c r="H190" i="8"/>
  <c r="G190" i="8"/>
  <c r="F190" i="8"/>
  <c r="E190" i="8"/>
  <c r="R189" i="8"/>
  <c r="Q189" i="8"/>
  <c r="P189" i="8"/>
  <c r="O189" i="8"/>
  <c r="I189" i="8"/>
  <c r="H189" i="8"/>
  <c r="G189" i="8"/>
  <c r="F189" i="8"/>
  <c r="E189" i="8"/>
  <c r="R188" i="8"/>
  <c r="Q188" i="8"/>
  <c r="P188" i="8"/>
  <c r="O188" i="8"/>
  <c r="I188" i="8"/>
  <c r="H188" i="8"/>
  <c r="G188" i="8"/>
  <c r="E188" i="8"/>
  <c r="R187" i="8"/>
  <c r="Q187" i="8"/>
  <c r="P187" i="8"/>
  <c r="O187" i="8"/>
  <c r="I187" i="8"/>
  <c r="H187" i="8"/>
  <c r="G187" i="8"/>
  <c r="F187" i="8"/>
  <c r="E187" i="8"/>
  <c r="R186" i="8"/>
  <c r="Q186" i="8"/>
  <c r="P186" i="8"/>
  <c r="O186" i="8"/>
  <c r="I186" i="8"/>
  <c r="H186" i="8"/>
  <c r="G186" i="8"/>
  <c r="F186" i="8"/>
  <c r="E186" i="8"/>
  <c r="R185" i="8"/>
  <c r="Q185" i="8"/>
  <c r="P185" i="8"/>
  <c r="O185" i="8"/>
  <c r="I185" i="8"/>
  <c r="H185" i="8"/>
  <c r="G185" i="8"/>
  <c r="F185" i="8"/>
  <c r="E185" i="8"/>
  <c r="R184" i="8"/>
  <c r="Q184" i="8"/>
  <c r="P184" i="8"/>
  <c r="O184" i="8"/>
  <c r="I184" i="8"/>
  <c r="H184" i="8"/>
  <c r="G184" i="8"/>
  <c r="F184" i="8"/>
  <c r="E184" i="8"/>
  <c r="R183" i="8"/>
  <c r="Q183" i="8"/>
  <c r="P183" i="8"/>
  <c r="O183" i="8"/>
  <c r="I183" i="8"/>
  <c r="H183" i="8"/>
  <c r="G183" i="8"/>
  <c r="F183" i="8"/>
  <c r="E183" i="8"/>
  <c r="R182" i="8"/>
  <c r="Q182" i="8"/>
  <c r="P182" i="8"/>
  <c r="O182" i="8"/>
  <c r="I182" i="8"/>
  <c r="H182" i="8"/>
  <c r="G182" i="8"/>
  <c r="F182" i="8"/>
  <c r="R181" i="8"/>
  <c r="Q181" i="8"/>
  <c r="P181" i="8"/>
  <c r="O181" i="8"/>
  <c r="I181" i="8"/>
  <c r="R180" i="8"/>
  <c r="Q180" i="8"/>
  <c r="P180" i="8"/>
  <c r="O180" i="8"/>
  <c r="I180" i="8"/>
  <c r="R179" i="8"/>
  <c r="Q179" i="8"/>
  <c r="P179" i="8"/>
  <c r="O179" i="8"/>
  <c r="I179" i="8"/>
  <c r="R178" i="8"/>
  <c r="Q178" i="8"/>
  <c r="P178" i="8"/>
  <c r="O178" i="8"/>
  <c r="I178" i="8"/>
  <c r="R177" i="8"/>
  <c r="Q177" i="8"/>
  <c r="P177" i="8"/>
  <c r="O177" i="8"/>
  <c r="I177" i="8"/>
  <c r="R176" i="8"/>
  <c r="Q176" i="8"/>
  <c r="P176" i="8"/>
  <c r="O176" i="8"/>
  <c r="I176" i="8"/>
  <c r="R175" i="8"/>
  <c r="Q175" i="8"/>
  <c r="P175" i="8"/>
  <c r="O175" i="8"/>
  <c r="I175" i="8"/>
  <c r="R174" i="8"/>
  <c r="Q174" i="8"/>
  <c r="P174" i="8"/>
  <c r="O174" i="8"/>
  <c r="I174" i="8"/>
  <c r="H174" i="8"/>
  <c r="G174" i="8"/>
  <c r="F174" i="8"/>
  <c r="E174" i="8"/>
  <c r="R173" i="8"/>
  <c r="Q173" i="8"/>
  <c r="P173" i="8"/>
  <c r="O173" i="8"/>
  <c r="I173" i="8"/>
  <c r="H173" i="8"/>
  <c r="G173" i="8"/>
  <c r="F173" i="8"/>
  <c r="E173" i="8"/>
  <c r="R172" i="8"/>
  <c r="Q172" i="8"/>
  <c r="P172" i="8"/>
  <c r="O172" i="8"/>
  <c r="I172" i="8"/>
  <c r="H172" i="8"/>
  <c r="G172" i="8"/>
  <c r="F172" i="8"/>
  <c r="E172" i="8"/>
  <c r="R171" i="8"/>
  <c r="Q171" i="8"/>
  <c r="P171" i="8"/>
  <c r="O171" i="8"/>
  <c r="I171" i="8"/>
  <c r="H171" i="8"/>
  <c r="G171" i="8"/>
  <c r="F171" i="8"/>
  <c r="E171" i="8"/>
  <c r="R170" i="8"/>
  <c r="Q170" i="8"/>
  <c r="P170" i="8"/>
  <c r="O170" i="8"/>
  <c r="I170" i="8"/>
  <c r="H170" i="8"/>
  <c r="G170" i="8"/>
  <c r="F170" i="8"/>
  <c r="E170" i="8"/>
  <c r="R169" i="8"/>
  <c r="Q169" i="8"/>
  <c r="P169" i="8"/>
  <c r="O169" i="8"/>
  <c r="I169" i="8"/>
  <c r="H169" i="8"/>
  <c r="G169" i="8"/>
  <c r="F169" i="8"/>
  <c r="E169" i="8"/>
  <c r="R168" i="8"/>
  <c r="Q168" i="8"/>
  <c r="P168" i="8"/>
  <c r="O168" i="8"/>
  <c r="I168" i="8"/>
  <c r="H168" i="8"/>
  <c r="G168" i="8"/>
  <c r="F168" i="8"/>
  <c r="E168" i="8"/>
  <c r="R167" i="8"/>
  <c r="Q167" i="8"/>
  <c r="P167" i="8"/>
  <c r="O167" i="8"/>
  <c r="I167" i="8"/>
  <c r="H167" i="8"/>
  <c r="G167" i="8"/>
  <c r="F167" i="8"/>
  <c r="E167" i="8"/>
  <c r="R166" i="8"/>
  <c r="Q166" i="8"/>
  <c r="P166" i="8"/>
  <c r="O166" i="8"/>
  <c r="I166" i="8"/>
  <c r="H166" i="8"/>
  <c r="G166" i="8"/>
  <c r="F166" i="8"/>
  <c r="E166" i="8"/>
  <c r="R165" i="8"/>
  <c r="Q165" i="8"/>
  <c r="P165" i="8"/>
  <c r="O165" i="8"/>
  <c r="I165" i="8"/>
  <c r="H165" i="8"/>
  <c r="G165" i="8"/>
  <c r="F165" i="8"/>
  <c r="E165" i="8"/>
  <c r="R164" i="8"/>
  <c r="Q164" i="8"/>
  <c r="P164" i="8"/>
  <c r="O164" i="8"/>
  <c r="I164" i="8"/>
  <c r="H164" i="8"/>
  <c r="R163" i="8"/>
  <c r="Q163" i="8"/>
  <c r="P163" i="8"/>
  <c r="O163" i="8"/>
  <c r="I163" i="8"/>
  <c r="H163" i="8"/>
  <c r="G163" i="8"/>
  <c r="F163" i="8"/>
  <c r="E163" i="8"/>
  <c r="R162" i="8"/>
  <c r="Q162" i="8"/>
  <c r="P162" i="8"/>
  <c r="O162" i="8"/>
  <c r="I162" i="8"/>
  <c r="H162" i="8"/>
  <c r="G162" i="8"/>
  <c r="F162" i="8"/>
  <c r="E162" i="8"/>
  <c r="R161" i="8"/>
  <c r="Q161" i="8"/>
  <c r="P161" i="8"/>
  <c r="O161" i="8"/>
  <c r="I161" i="8"/>
  <c r="H161" i="8"/>
  <c r="G161" i="8"/>
  <c r="F161" i="8"/>
  <c r="E161" i="8"/>
  <c r="R160" i="8"/>
  <c r="Q160" i="8"/>
  <c r="P160" i="8"/>
  <c r="O160" i="8"/>
  <c r="I160" i="8"/>
  <c r="H160" i="8"/>
  <c r="G160" i="8"/>
  <c r="F160" i="8"/>
  <c r="E160" i="8"/>
  <c r="R159" i="8"/>
  <c r="Q159" i="8"/>
  <c r="P159" i="8"/>
  <c r="O159" i="8"/>
  <c r="I159" i="8"/>
  <c r="H159" i="8"/>
  <c r="G159" i="8"/>
  <c r="F159" i="8"/>
  <c r="E159" i="8"/>
  <c r="R158" i="8"/>
  <c r="Q158" i="8"/>
  <c r="P158" i="8"/>
  <c r="O158" i="8"/>
  <c r="I158" i="8"/>
  <c r="H158" i="8"/>
  <c r="G158" i="8"/>
  <c r="F158" i="8"/>
  <c r="E158" i="8"/>
  <c r="R157" i="8"/>
  <c r="Q157" i="8"/>
  <c r="P157" i="8"/>
  <c r="O157" i="8"/>
  <c r="I157" i="8"/>
  <c r="H157" i="8"/>
  <c r="G157" i="8"/>
  <c r="F157" i="8"/>
  <c r="E157" i="8"/>
  <c r="R156" i="8"/>
  <c r="Q156" i="8"/>
  <c r="P156" i="8"/>
  <c r="O156" i="8"/>
  <c r="I156" i="8"/>
  <c r="H156" i="8"/>
  <c r="G156" i="8"/>
  <c r="F156" i="8"/>
  <c r="E156" i="8"/>
  <c r="R155" i="8"/>
  <c r="Q155" i="8"/>
  <c r="P155" i="8"/>
  <c r="O155" i="8"/>
  <c r="I155" i="8"/>
  <c r="H155" i="8"/>
  <c r="G155" i="8"/>
  <c r="F155" i="8"/>
  <c r="E155" i="8"/>
  <c r="R154" i="8"/>
  <c r="Q154" i="8"/>
  <c r="P154" i="8"/>
  <c r="O154" i="8"/>
  <c r="I154" i="8"/>
  <c r="H154" i="8"/>
  <c r="G154" i="8"/>
  <c r="F154" i="8"/>
  <c r="E154" i="8"/>
  <c r="R153" i="8"/>
  <c r="Q153" i="8"/>
  <c r="P153" i="8"/>
  <c r="O153" i="8"/>
  <c r="I153" i="8"/>
  <c r="H153" i="8"/>
  <c r="G153" i="8"/>
  <c r="F153" i="8"/>
  <c r="E153" i="8"/>
  <c r="R152" i="8"/>
  <c r="Q152" i="8"/>
  <c r="P152" i="8"/>
  <c r="O152" i="8"/>
  <c r="I152" i="8"/>
  <c r="H152" i="8"/>
  <c r="G152" i="8"/>
  <c r="F152" i="8"/>
  <c r="E152" i="8"/>
  <c r="R151" i="8"/>
  <c r="Q151" i="8"/>
  <c r="P151" i="8"/>
  <c r="O151" i="8"/>
  <c r="I151" i="8"/>
  <c r="H151" i="8"/>
  <c r="G151" i="8"/>
  <c r="F151" i="8"/>
  <c r="E151" i="8"/>
  <c r="R150" i="8"/>
  <c r="Q150" i="8"/>
  <c r="P150" i="8"/>
  <c r="O150" i="8"/>
  <c r="I150" i="8"/>
  <c r="H150" i="8"/>
  <c r="G150" i="8"/>
  <c r="F150" i="8"/>
  <c r="E150" i="8"/>
  <c r="R149" i="8"/>
  <c r="Q149" i="8"/>
  <c r="P149" i="8"/>
  <c r="O149" i="8"/>
  <c r="I149" i="8"/>
  <c r="H149" i="8"/>
  <c r="G149" i="8"/>
  <c r="F149" i="8"/>
  <c r="E149" i="8"/>
  <c r="R148" i="8"/>
  <c r="Q148" i="8"/>
  <c r="P148" i="8"/>
  <c r="O148" i="8"/>
  <c r="I148" i="8"/>
  <c r="H148" i="8"/>
  <c r="G148" i="8"/>
  <c r="F148" i="8"/>
  <c r="E148" i="8"/>
  <c r="R147" i="8"/>
  <c r="Q147" i="8"/>
  <c r="P147" i="8"/>
  <c r="O147" i="8"/>
  <c r="I147" i="8"/>
  <c r="H147" i="8"/>
  <c r="G147" i="8"/>
  <c r="F147" i="8"/>
  <c r="E147" i="8"/>
  <c r="R146" i="8"/>
  <c r="Q146" i="8"/>
  <c r="P146" i="8"/>
  <c r="O146" i="8"/>
  <c r="I146" i="8"/>
  <c r="H146" i="8"/>
  <c r="G146" i="8"/>
  <c r="F146" i="8"/>
  <c r="E146" i="8"/>
  <c r="R145" i="8"/>
  <c r="Q145" i="8"/>
  <c r="P145" i="8"/>
  <c r="O145" i="8"/>
  <c r="I145" i="8"/>
  <c r="H145" i="8"/>
  <c r="G145" i="8"/>
  <c r="F145" i="8"/>
  <c r="E145" i="8"/>
  <c r="R144" i="8"/>
  <c r="Q144" i="8"/>
  <c r="P144" i="8"/>
  <c r="O144" i="8"/>
  <c r="I144" i="8"/>
  <c r="H144" i="8"/>
  <c r="G144" i="8"/>
  <c r="F144" i="8"/>
  <c r="E144" i="8"/>
  <c r="R143" i="8"/>
  <c r="Q143" i="8"/>
  <c r="P143" i="8"/>
  <c r="O143" i="8"/>
  <c r="I143" i="8"/>
  <c r="H143" i="8"/>
  <c r="G143" i="8"/>
  <c r="F143" i="8"/>
  <c r="E143" i="8"/>
  <c r="R142" i="8"/>
  <c r="Q142" i="8"/>
  <c r="P142" i="8"/>
  <c r="O142" i="8"/>
  <c r="I142" i="8"/>
  <c r="H142" i="8"/>
  <c r="G142" i="8"/>
  <c r="F142" i="8"/>
  <c r="E142" i="8"/>
  <c r="R141" i="8"/>
  <c r="Q141" i="8"/>
  <c r="P141" i="8"/>
  <c r="O141" i="8"/>
  <c r="I141" i="8"/>
  <c r="H141" i="8"/>
  <c r="G141" i="8"/>
  <c r="F141" i="8"/>
  <c r="E141" i="8"/>
  <c r="R140" i="8"/>
  <c r="Q140" i="8"/>
  <c r="P140" i="8"/>
  <c r="O140" i="8"/>
  <c r="I140" i="8"/>
  <c r="H140" i="8"/>
  <c r="G140" i="8"/>
  <c r="F140" i="8"/>
  <c r="E140" i="8"/>
  <c r="R139" i="8"/>
  <c r="Q139" i="8"/>
  <c r="P139" i="8"/>
  <c r="O139" i="8"/>
  <c r="I139" i="8"/>
  <c r="H139" i="8"/>
  <c r="G139" i="8"/>
  <c r="F139" i="8"/>
  <c r="E139" i="8"/>
  <c r="R138" i="8"/>
  <c r="Q138" i="8"/>
  <c r="P138" i="8"/>
  <c r="O138" i="8"/>
  <c r="I138" i="8"/>
  <c r="H138" i="8"/>
  <c r="G138" i="8"/>
  <c r="F138" i="8"/>
  <c r="E138" i="8"/>
  <c r="R137" i="8"/>
  <c r="Q137" i="8"/>
  <c r="P137" i="8"/>
  <c r="O137" i="8"/>
  <c r="I137" i="8"/>
  <c r="H137" i="8"/>
  <c r="G137" i="8"/>
  <c r="F137" i="8"/>
  <c r="E137" i="8"/>
  <c r="R136" i="8"/>
  <c r="Q136" i="8"/>
  <c r="P136" i="8"/>
  <c r="O136" i="8"/>
  <c r="I136" i="8"/>
  <c r="H136" i="8"/>
  <c r="G136" i="8"/>
  <c r="F136" i="8"/>
  <c r="E136" i="8"/>
  <c r="R135" i="8"/>
  <c r="Q135" i="8"/>
  <c r="P135" i="8"/>
  <c r="O135" i="8"/>
  <c r="I135" i="8"/>
  <c r="H135" i="8"/>
  <c r="G135" i="8"/>
  <c r="F135" i="8"/>
  <c r="E135" i="8"/>
  <c r="R134" i="8"/>
  <c r="Q134" i="8"/>
  <c r="P134" i="8"/>
  <c r="O134" i="8"/>
  <c r="I134" i="8"/>
  <c r="H134" i="8"/>
  <c r="G134" i="8"/>
  <c r="F134" i="8"/>
  <c r="E134" i="8"/>
  <c r="R133" i="8"/>
  <c r="Q133" i="8"/>
  <c r="P133" i="8"/>
  <c r="O133" i="8"/>
  <c r="I133" i="8"/>
  <c r="H133" i="8"/>
  <c r="G133" i="8"/>
  <c r="F133" i="8"/>
  <c r="E133" i="8"/>
  <c r="R132" i="8"/>
  <c r="Q132" i="8"/>
  <c r="P132" i="8"/>
  <c r="O132" i="8"/>
  <c r="I132" i="8"/>
  <c r="H132" i="8"/>
  <c r="G132" i="8"/>
  <c r="F132" i="8"/>
  <c r="E132" i="8"/>
  <c r="R131" i="8"/>
  <c r="Q131" i="8"/>
  <c r="P131" i="8"/>
  <c r="O131" i="8"/>
  <c r="I131" i="8"/>
  <c r="H131" i="8"/>
  <c r="G131" i="8"/>
  <c r="F131" i="8"/>
  <c r="E131" i="8"/>
  <c r="R130" i="8"/>
  <c r="Q130" i="8"/>
  <c r="P130" i="8"/>
  <c r="O130" i="8"/>
  <c r="I130" i="8"/>
  <c r="H130" i="8"/>
  <c r="G130" i="8"/>
  <c r="F130" i="8"/>
  <c r="E130" i="8"/>
  <c r="R129" i="8"/>
  <c r="Q129" i="8"/>
  <c r="P129" i="8"/>
  <c r="O129" i="8"/>
  <c r="I129" i="8"/>
  <c r="H129" i="8"/>
  <c r="G129" i="8"/>
  <c r="F129" i="8"/>
  <c r="E129" i="8"/>
  <c r="R128" i="8"/>
  <c r="Q128" i="8"/>
  <c r="P128" i="8"/>
  <c r="O128" i="8"/>
  <c r="I128" i="8"/>
  <c r="H128" i="8"/>
  <c r="G128" i="8"/>
  <c r="F128" i="8"/>
  <c r="E128" i="8"/>
  <c r="R127" i="8"/>
  <c r="Q127" i="8"/>
  <c r="P127" i="8"/>
  <c r="O127" i="8"/>
  <c r="I127" i="8"/>
  <c r="H127" i="8"/>
  <c r="G127" i="8"/>
  <c r="F127" i="8"/>
  <c r="E127" i="8"/>
  <c r="R126" i="8"/>
  <c r="Q126" i="8"/>
  <c r="P126" i="8"/>
  <c r="O126" i="8"/>
  <c r="I126" i="8"/>
  <c r="H126" i="8"/>
  <c r="G126" i="8"/>
  <c r="F126" i="8"/>
  <c r="E126" i="8"/>
  <c r="R125" i="8"/>
  <c r="Q125" i="8"/>
  <c r="P125" i="8"/>
  <c r="O125" i="8"/>
  <c r="I125" i="8"/>
  <c r="H125" i="8"/>
  <c r="G125" i="8"/>
  <c r="F125" i="8"/>
  <c r="E125" i="8"/>
  <c r="R124" i="8"/>
  <c r="Q124" i="8"/>
  <c r="P124" i="8"/>
  <c r="O124" i="8"/>
  <c r="I124" i="8"/>
  <c r="H124" i="8"/>
  <c r="G124" i="8"/>
  <c r="F124" i="8"/>
  <c r="E124" i="8"/>
  <c r="R123" i="8"/>
  <c r="Q123" i="8"/>
  <c r="P123" i="8"/>
  <c r="O123" i="8"/>
  <c r="I123" i="8"/>
  <c r="H123" i="8"/>
  <c r="G123" i="8"/>
  <c r="F123" i="8"/>
  <c r="E123" i="8"/>
  <c r="R122" i="8"/>
  <c r="Q122" i="8"/>
  <c r="P122" i="8"/>
  <c r="O122" i="8"/>
  <c r="I122" i="8"/>
  <c r="H122" i="8"/>
  <c r="G122" i="8"/>
  <c r="F122" i="8"/>
  <c r="E122" i="8"/>
  <c r="R121" i="8"/>
  <c r="Q121" i="8"/>
  <c r="P121" i="8"/>
  <c r="O121" i="8"/>
  <c r="I121" i="8"/>
  <c r="H121" i="8"/>
  <c r="G121" i="8"/>
  <c r="F121" i="8"/>
  <c r="E121" i="8"/>
  <c r="R120" i="8"/>
  <c r="Q120" i="8"/>
  <c r="P120" i="8"/>
  <c r="O120" i="8"/>
  <c r="I120" i="8"/>
  <c r="H120" i="8"/>
  <c r="G120" i="8"/>
  <c r="F120" i="8"/>
  <c r="E120" i="8"/>
  <c r="R119" i="8"/>
  <c r="Q119" i="8"/>
  <c r="P119" i="8"/>
  <c r="O119" i="8"/>
  <c r="I119" i="8"/>
  <c r="H119" i="8"/>
  <c r="G119" i="8"/>
  <c r="F119" i="8"/>
  <c r="E119" i="8"/>
  <c r="R114" i="8"/>
  <c r="Q114" i="8"/>
  <c r="P114" i="8"/>
  <c r="O114" i="8"/>
  <c r="I114" i="8"/>
  <c r="H114" i="8"/>
  <c r="G114" i="8"/>
  <c r="F114" i="8"/>
  <c r="R113" i="8"/>
  <c r="Q113" i="8"/>
  <c r="P113" i="8"/>
  <c r="O113" i="8"/>
  <c r="I113" i="8"/>
  <c r="H113" i="8"/>
  <c r="G113" i="8"/>
  <c r="F113" i="8"/>
  <c r="R112" i="8"/>
  <c r="Q112" i="8"/>
  <c r="P112" i="8"/>
  <c r="O112" i="8"/>
  <c r="I112" i="8"/>
  <c r="H112" i="8"/>
  <c r="G112" i="8"/>
  <c r="F112" i="8"/>
  <c r="R111" i="8"/>
  <c r="Q111" i="8"/>
  <c r="P111" i="8"/>
  <c r="O111" i="8"/>
  <c r="I111" i="8"/>
  <c r="H111" i="8"/>
  <c r="G111" i="8"/>
  <c r="F111" i="8"/>
  <c r="R110" i="8"/>
  <c r="Q110" i="8"/>
  <c r="P110" i="8"/>
  <c r="O110" i="8"/>
  <c r="I110" i="8"/>
  <c r="H110" i="8"/>
  <c r="G110" i="8"/>
  <c r="F110" i="8"/>
  <c r="R109" i="8"/>
  <c r="Q109" i="8"/>
  <c r="P109" i="8"/>
  <c r="O109" i="8"/>
  <c r="I109" i="8"/>
  <c r="H109" i="8"/>
  <c r="G109" i="8"/>
  <c r="F109" i="8"/>
  <c r="R108" i="8"/>
  <c r="Q108" i="8"/>
  <c r="P108" i="8"/>
  <c r="O108" i="8"/>
  <c r="I108" i="8"/>
  <c r="H108" i="8"/>
  <c r="G108" i="8"/>
  <c r="F108" i="8"/>
  <c r="R107" i="8"/>
  <c r="Q107" i="8"/>
  <c r="P107" i="8"/>
  <c r="O107" i="8"/>
  <c r="I107" i="8"/>
  <c r="H107" i="8"/>
  <c r="G107" i="8"/>
  <c r="F107" i="8"/>
  <c r="R106" i="8"/>
  <c r="Q106" i="8"/>
  <c r="P106" i="8"/>
  <c r="O106" i="8"/>
  <c r="I106" i="8"/>
  <c r="R105" i="8"/>
  <c r="Q105" i="8"/>
  <c r="P105" i="8"/>
  <c r="O105" i="8"/>
  <c r="I105" i="8"/>
  <c r="R104" i="8"/>
  <c r="Q104" i="8"/>
  <c r="P104" i="8"/>
  <c r="O104" i="8"/>
  <c r="I104" i="8"/>
  <c r="R103" i="8"/>
  <c r="Q103" i="8"/>
  <c r="P103" i="8"/>
  <c r="O103" i="8"/>
  <c r="I103" i="8"/>
  <c r="R102" i="8"/>
  <c r="Q102" i="8"/>
  <c r="P102" i="8"/>
  <c r="O102" i="8"/>
  <c r="I102" i="8"/>
  <c r="R101" i="8"/>
  <c r="Q101" i="8"/>
  <c r="P101" i="8"/>
  <c r="O101" i="8"/>
  <c r="I101" i="8"/>
  <c r="R100" i="8"/>
  <c r="Q100" i="8"/>
  <c r="P100" i="8"/>
  <c r="O100" i="8"/>
  <c r="I100" i="8"/>
  <c r="R99" i="8"/>
  <c r="Q99" i="8"/>
  <c r="P99" i="8"/>
  <c r="O99" i="8"/>
  <c r="I99" i="8"/>
  <c r="R98" i="8"/>
  <c r="Q98" i="8"/>
  <c r="P98" i="8"/>
  <c r="O98" i="8"/>
  <c r="I98" i="8"/>
  <c r="G98" i="8"/>
  <c r="F98" i="8"/>
  <c r="R97" i="8"/>
  <c r="Q97" i="8"/>
  <c r="P97" i="8"/>
  <c r="O97" i="8"/>
  <c r="I97" i="8"/>
  <c r="G97" i="8"/>
  <c r="F97" i="8"/>
  <c r="R96" i="8"/>
  <c r="Q96" i="8"/>
  <c r="P96" i="8"/>
  <c r="O96" i="8"/>
  <c r="I96" i="8"/>
  <c r="H96" i="8"/>
  <c r="G96" i="8"/>
  <c r="F96" i="8"/>
  <c r="E96" i="8"/>
  <c r="R95" i="8"/>
  <c r="Q95" i="8"/>
  <c r="P95" i="8"/>
  <c r="O95" i="8"/>
  <c r="I95" i="8"/>
  <c r="H95" i="8"/>
  <c r="G95" i="8"/>
  <c r="F95" i="8"/>
  <c r="E95" i="8"/>
  <c r="R94" i="8"/>
  <c r="Q94" i="8"/>
  <c r="P94" i="8"/>
  <c r="O94" i="8"/>
  <c r="I94" i="8"/>
  <c r="H94" i="8"/>
  <c r="G94" i="8"/>
  <c r="F94" i="8"/>
  <c r="R93" i="8"/>
  <c r="Q93" i="8"/>
  <c r="P93" i="8"/>
  <c r="O93" i="8"/>
  <c r="I93" i="8"/>
  <c r="H93" i="8"/>
  <c r="G93" i="8"/>
  <c r="F93" i="8"/>
  <c r="R92" i="8"/>
  <c r="Q92" i="8"/>
  <c r="P92" i="8"/>
  <c r="O92" i="8"/>
  <c r="I92" i="8"/>
  <c r="H92" i="8"/>
  <c r="G92" i="8"/>
  <c r="F92" i="8"/>
  <c r="E92" i="8"/>
  <c r="R91" i="8"/>
  <c r="Q91" i="8"/>
  <c r="P91" i="8"/>
  <c r="O91" i="8"/>
  <c r="I91" i="8"/>
  <c r="H91" i="8"/>
  <c r="G91" i="8"/>
  <c r="F91" i="8"/>
  <c r="E91" i="8"/>
  <c r="R90" i="8"/>
  <c r="Q90" i="8"/>
  <c r="P90" i="8"/>
  <c r="O90" i="8"/>
  <c r="I90" i="8"/>
  <c r="H90" i="8"/>
  <c r="G90" i="8"/>
  <c r="F90" i="8"/>
  <c r="E90" i="8"/>
  <c r="R89" i="8"/>
  <c r="Q89" i="8"/>
  <c r="P89" i="8"/>
  <c r="O89" i="8"/>
  <c r="I89" i="8"/>
  <c r="H89" i="8"/>
  <c r="G89" i="8"/>
  <c r="F89" i="8"/>
  <c r="E89" i="8"/>
  <c r="R88" i="8"/>
  <c r="Q88" i="8"/>
  <c r="P88" i="8"/>
  <c r="O88" i="8"/>
  <c r="I88" i="8"/>
  <c r="H88" i="8"/>
  <c r="G88" i="8"/>
  <c r="F88" i="8"/>
  <c r="E88" i="8"/>
  <c r="R87" i="8"/>
  <c r="Q87" i="8"/>
  <c r="P87" i="8"/>
  <c r="O87" i="8"/>
  <c r="I87" i="8"/>
  <c r="H87" i="8"/>
  <c r="G87" i="8"/>
  <c r="F87" i="8"/>
  <c r="E87" i="8"/>
  <c r="R86" i="8"/>
  <c r="Q86" i="8"/>
  <c r="P86" i="8"/>
  <c r="O86" i="8"/>
  <c r="I86" i="8"/>
  <c r="H86" i="8"/>
  <c r="G86" i="8"/>
  <c r="F86" i="8"/>
  <c r="E86" i="8"/>
  <c r="R85" i="8"/>
  <c r="Q85" i="8"/>
  <c r="P85" i="8"/>
  <c r="O85" i="8"/>
  <c r="I85" i="8"/>
  <c r="H85" i="8"/>
  <c r="G85" i="8"/>
  <c r="F85" i="8"/>
  <c r="E85" i="8"/>
  <c r="R84" i="8"/>
  <c r="Q84" i="8"/>
  <c r="P84" i="8"/>
  <c r="O84" i="8"/>
  <c r="I84" i="8"/>
  <c r="H84" i="8"/>
  <c r="G84" i="8"/>
  <c r="F84" i="8"/>
  <c r="E84" i="8"/>
  <c r="R83" i="8"/>
  <c r="Q83" i="8"/>
  <c r="P83" i="8"/>
  <c r="O83" i="8"/>
  <c r="I83" i="8"/>
  <c r="H83" i="8"/>
  <c r="G83" i="8"/>
  <c r="F83" i="8"/>
  <c r="E83" i="8"/>
  <c r="R82" i="8"/>
  <c r="Q82" i="8"/>
  <c r="P82" i="8"/>
  <c r="O82" i="8"/>
  <c r="I82" i="8"/>
  <c r="H82" i="8"/>
  <c r="G82" i="8"/>
  <c r="F82" i="8"/>
  <c r="E82" i="8"/>
  <c r="R81" i="8"/>
  <c r="Q81" i="8"/>
  <c r="P81" i="8"/>
  <c r="O81" i="8"/>
  <c r="I81" i="8"/>
  <c r="H81" i="8"/>
  <c r="G81" i="8"/>
  <c r="F81" i="8"/>
  <c r="E81" i="8"/>
  <c r="R80" i="8"/>
  <c r="Q80" i="8"/>
  <c r="P80" i="8"/>
  <c r="O80" i="8"/>
  <c r="I80" i="8"/>
  <c r="H80" i="8"/>
  <c r="G80" i="8"/>
  <c r="F80" i="8"/>
  <c r="E80" i="8"/>
  <c r="R79" i="8"/>
  <c r="Q79" i="8"/>
  <c r="P79" i="8"/>
  <c r="O79" i="8"/>
  <c r="I79" i="8"/>
  <c r="H79" i="8"/>
  <c r="G79" i="8"/>
  <c r="F79" i="8"/>
  <c r="E79" i="8"/>
  <c r="R78" i="8"/>
  <c r="Q78" i="8"/>
  <c r="P78" i="8"/>
  <c r="O78" i="8"/>
  <c r="I78" i="8"/>
  <c r="H78" i="8"/>
  <c r="G78" i="8"/>
  <c r="F78" i="8"/>
  <c r="E78" i="8"/>
  <c r="R77" i="8"/>
  <c r="Q77" i="8"/>
  <c r="P77" i="8"/>
  <c r="O77" i="8"/>
  <c r="I77" i="8"/>
  <c r="H77" i="8"/>
  <c r="G77" i="8"/>
  <c r="F77" i="8"/>
  <c r="E77" i="8"/>
  <c r="R76" i="8"/>
  <c r="Q76" i="8"/>
  <c r="P76" i="8"/>
  <c r="O76" i="8"/>
  <c r="I76" i="8"/>
  <c r="H76" i="8"/>
  <c r="G76" i="8"/>
  <c r="F76" i="8"/>
  <c r="E76" i="8"/>
  <c r="R75" i="8"/>
  <c r="Q75" i="8"/>
  <c r="P75" i="8"/>
  <c r="O75" i="8"/>
  <c r="I75" i="8"/>
  <c r="H75" i="8"/>
  <c r="G75" i="8"/>
  <c r="F75" i="8"/>
  <c r="E75" i="8"/>
  <c r="R74" i="8"/>
  <c r="Q74" i="8"/>
  <c r="P74" i="8"/>
  <c r="O74" i="8"/>
  <c r="I74" i="8"/>
  <c r="H74" i="8"/>
  <c r="F74" i="8"/>
  <c r="E74" i="8"/>
  <c r="R73" i="8"/>
  <c r="Q73" i="8"/>
  <c r="P73" i="8"/>
  <c r="O73" i="8"/>
  <c r="I73" i="8"/>
  <c r="H73" i="8"/>
  <c r="R72" i="8"/>
  <c r="Q72" i="8"/>
  <c r="P72" i="8"/>
  <c r="O72" i="8"/>
  <c r="I72" i="8"/>
  <c r="H72" i="8"/>
  <c r="G72" i="8"/>
  <c r="F72" i="8"/>
  <c r="E72" i="8"/>
  <c r="R71" i="8"/>
  <c r="Q71" i="8"/>
  <c r="P71" i="8"/>
  <c r="O71" i="8"/>
  <c r="I71" i="8"/>
  <c r="H71" i="8"/>
  <c r="G71" i="8"/>
  <c r="F71" i="8"/>
  <c r="E71" i="8"/>
  <c r="R70" i="8"/>
  <c r="Q70" i="8"/>
  <c r="P70" i="8"/>
  <c r="O70" i="8"/>
  <c r="I70" i="8"/>
  <c r="H70" i="8"/>
  <c r="G70" i="8"/>
  <c r="F70" i="8"/>
  <c r="E70" i="8"/>
  <c r="R69" i="8"/>
  <c r="Q69" i="8"/>
  <c r="P69" i="8"/>
  <c r="O69" i="8"/>
  <c r="I69" i="8"/>
  <c r="H69" i="8"/>
  <c r="G69" i="8"/>
  <c r="F69" i="8"/>
  <c r="E69" i="8"/>
  <c r="R68" i="8"/>
  <c r="Q68" i="8"/>
  <c r="P68" i="8"/>
  <c r="O68" i="8"/>
  <c r="I68" i="8"/>
  <c r="H68" i="8"/>
  <c r="G68" i="8"/>
  <c r="F68" i="8"/>
  <c r="E68" i="8"/>
  <c r="R67" i="8"/>
  <c r="Q67" i="8"/>
  <c r="P67" i="8"/>
  <c r="O67" i="8"/>
  <c r="I67" i="8"/>
  <c r="H67" i="8"/>
  <c r="G67" i="8"/>
  <c r="F67" i="8"/>
  <c r="E67" i="8"/>
  <c r="R66" i="8"/>
  <c r="Q66" i="8"/>
  <c r="P66" i="8"/>
  <c r="O66" i="8"/>
  <c r="I66" i="8"/>
  <c r="H66" i="8"/>
  <c r="G66" i="8"/>
  <c r="F66" i="8"/>
  <c r="E66" i="8"/>
  <c r="R65" i="8"/>
  <c r="Q65" i="8"/>
  <c r="P65" i="8"/>
  <c r="O65" i="8"/>
  <c r="I65" i="8"/>
  <c r="H65" i="8"/>
  <c r="G65" i="8"/>
  <c r="F65" i="8"/>
  <c r="E65" i="8"/>
  <c r="R64" i="8"/>
  <c r="Q64" i="8"/>
  <c r="P64" i="8"/>
  <c r="O64" i="8"/>
  <c r="I64" i="8"/>
  <c r="H64" i="8"/>
  <c r="G64" i="8"/>
  <c r="F64" i="8"/>
  <c r="E64" i="8"/>
  <c r="R63" i="8"/>
  <c r="Q63" i="8"/>
  <c r="P63" i="8"/>
  <c r="O63" i="8"/>
  <c r="I63" i="8"/>
  <c r="H63" i="8"/>
  <c r="G63" i="8"/>
  <c r="F63" i="8"/>
  <c r="E63" i="8"/>
  <c r="R62" i="8"/>
  <c r="Q62" i="8"/>
  <c r="P62" i="8"/>
  <c r="O62" i="8"/>
  <c r="I62" i="8"/>
  <c r="H62" i="8"/>
  <c r="G62" i="8"/>
  <c r="F62" i="8"/>
  <c r="E62" i="8"/>
  <c r="R61" i="8"/>
  <c r="Q61" i="8"/>
  <c r="P61" i="8"/>
  <c r="O61" i="8"/>
  <c r="I61" i="8"/>
  <c r="H61" i="8"/>
  <c r="G61" i="8"/>
  <c r="F61" i="8"/>
  <c r="E61" i="8"/>
  <c r="R60" i="8"/>
  <c r="Q60" i="8"/>
  <c r="P60" i="8"/>
  <c r="O60" i="8"/>
  <c r="I60" i="8"/>
  <c r="H60" i="8"/>
  <c r="G60" i="8"/>
  <c r="F60" i="8"/>
  <c r="E60" i="8"/>
  <c r="R59" i="8"/>
  <c r="Q59" i="8"/>
  <c r="P59" i="8"/>
  <c r="O59" i="8"/>
  <c r="I59" i="8"/>
  <c r="H59" i="8"/>
  <c r="G59" i="8"/>
  <c r="F59" i="8"/>
  <c r="E59" i="8"/>
  <c r="R58" i="8"/>
  <c r="Q58" i="8"/>
  <c r="P58" i="8"/>
  <c r="O58" i="8"/>
  <c r="I58" i="8"/>
  <c r="H58" i="8"/>
  <c r="G58" i="8"/>
  <c r="F58" i="8"/>
  <c r="E58" i="8"/>
  <c r="R57" i="8"/>
  <c r="Q57" i="8"/>
  <c r="P57" i="8"/>
  <c r="O57" i="8"/>
  <c r="I57" i="8"/>
  <c r="H57" i="8"/>
  <c r="G57" i="8"/>
  <c r="F57" i="8"/>
  <c r="E57" i="8"/>
  <c r="R56" i="8"/>
  <c r="Q56" i="8"/>
  <c r="P56" i="8"/>
  <c r="O56" i="8"/>
  <c r="I56" i="8"/>
  <c r="H56" i="8"/>
  <c r="G56" i="8"/>
  <c r="F56" i="8"/>
  <c r="E56" i="8"/>
  <c r="R55" i="8"/>
  <c r="Q55" i="8"/>
  <c r="P55" i="8"/>
  <c r="O55" i="8"/>
  <c r="I55" i="8"/>
  <c r="H55" i="8"/>
  <c r="G55" i="8"/>
  <c r="F55" i="8"/>
  <c r="E55" i="8"/>
  <c r="R54" i="8"/>
  <c r="Q54" i="8"/>
  <c r="P54" i="8"/>
  <c r="O54" i="8"/>
  <c r="I54" i="8"/>
  <c r="H54" i="8"/>
  <c r="G54" i="8"/>
  <c r="F54" i="8"/>
  <c r="E54" i="8"/>
  <c r="R53" i="8"/>
  <c r="Q53" i="8"/>
  <c r="P53" i="8"/>
  <c r="O53" i="8"/>
  <c r="I53" i="8"/>
  <c r="H53" i="8"/>
  <c r="G53" i="8"/>
  <c r="F53" i="8"/>
  <c r="E53" i="8"/>
  <c r="R52" i="8"/>
  <c r="Q52" i="8"/>
  <c r="P52" i="8"/>
  <c r="O52" i="8"/>
  <c r="I52" i="8"/>
  <c r="H52" i="8"/>
  <c r="G52" i="8"/>
  <c r="F52" i="8"/>
  <c r="E52" i="8"/>
  <c r="R51" i="8"/>
  <c r="Q51" i="8"/>
  <c r="P51" i="8"/>
  <c r="O51" i="8"/>
  <c r="I51" i="8"/>
  <c r="H51" i="8"/>
  <c r="G51" i="8"/>
  <c r="F51" i="8"/>
  <c r="E51" i="8"/>
  <c r="R50" i="8"/>
  <c r="Q50" i="8"/>
  <c r="P50" i="8"/>
  <c r="O50" i="8"/>
  <c r="I50" i="8"/>
  <c r="H50" i="8"/>
  <c r="G50" i="8"/>
  <c r="F50" i="8"/>
  <c r="E50" i="8"/>
  <c r="R49" i="8"/>
  <c r="Q49" i="8"/>
  <c r="P49" i="8"/>
  <c r="O49" i="8"/>
  <c r="I49" i="8"/>
  <c r="H49" i="8"/>
  <c r="G49" i="8"/>
  <c r="F49" i="8"/>
  <c r="E49" i="8"/>
  <c r="R48" i="8"/>
  <c r="Q48" i="8"/>
  <c r="P48" i="8"/>
  <c r="O48" i="8"/>
  <c r="I48" i="8"/>
  <c r="H48" i="8"/>
  <c r="G48" i="8"/>
  <c r="F48" i="8"/>
  <c r="E48" i="8"/>
  <c r="R47" i="8"/>
  <c r="Q47" i="8"/>
  <c r="P47" i="8"/>
  <c r="O47" i="8"/>
  <c r="I47" i="8"/>
  <c r="H47" i="8"/>
  <c r="G47" i="8"/>
  <c r="F47" i="8"/>
  <c r="E47" i="8"/>
  <c r="R46" i="8"/>
  <c r="Q46" i="8"/>
  <c r="P46" i="8"/>
  <c r="O46" i="8"/>
  <c r="I46" i="8"/>
  <c r="H46" i="8"/>
  <c r="G46" i="8"/>
  <c r="F46" i="8"/>
  <c r="E46" i="8"/>
  <c r="R45" i="8"/>
  <c r="Q45" i="8"/>
  <c r="P45" i="8"/>
  <c r="O45" i="8"/>
  <c r="I45" i="8"/>
  <c r="H45" i="8"/>
  <c r="G45" i="8"/>
  <c r="F45" i="8"/>
  <c r="E45" i="8"/>
  <c r="R44" i="8"/>
  <c r="Q44" i="8"/>
  <c r="P44" i="8"/>
  <c r="O44" i="8"/>
  <c r="I44" i="8"/>
  <c r="H44" i="8"/>
  <c r="G44" i="8"/>
  <c r="F44" i="8"/>
  <c r="E44" i="8"/>
  <c r="R43" i="8"/>
  <c r="Q43" i="8"/>
  <c r="P43" i="8"/>
  <c r="O43" i="8"/>
  <c r="I43" i="8"/>
  <c r="H43" i="8"/>
  <c r="G43" i="8"/>
  <c r="F43" i="8"/>
  <c r="E43" i="8"/>
  <c r="R42" i="8"/>
  <c r="Q42" i="8"/>
  <c r="P42" i="8"/>
  <c r="O42" i="8"/>
  <c r="I42" i="8"/>
  <c r="H42" i="8"/>
  <c r="G42" i="8"/>
  <c r="F42" i="8"/>
  <c r="E42" i="8"/>
  <c r="R41" i="8"/>
  <c r="Q41" i="8"/>
  <c r="P41" i="8"/>
  <c r="O41" i="8"/>
  <c r="I41" i="8"/>
  <c r="H41" i="8"/>
  <c r="G41" i="8"/>
  <c r="F41" i="8"/>
  <c r="E41" i="8"/>
  <c r="R40" i="8"/>
  <c r="Q40" i="8"/>
  <c r="P40" i="8"/>
  <c r="O40" i="8"/>
  <c r="I40" i="8"/>
  <c r="H40" i="8"/>
  <c r="G40" i="8"/>
  <c r="F40" i="8"/>
  <c r="E40" i="8"/>
  <c r="R39" i="8"/>
  <c r="Q39" i="8"/>
  <c r="P39" i="8"/>
  <c r="O39" i="8"/>
  <c r="I39" i="8"/>
  <c r="H39" i="8"/>
  <c r="G39" i="8"/>
  <c r="F39" i="8"/>
  <c r="E39" i="8"/>
  <c r="R38" i="8"/>
  <c r="Q38" i="8"/>
  <c r="P38" i="8"/>
  <c r="O38" i="8"/>
  <c r="I38" i="8"/>
  <c r="H38" i="8"/>
  <c r="G38" i="8"/>
  <c r="F38" i="8"/>
  <c r="E38" i="8"/>
  <c r="R37" i="8"/>
  <c r="Q37" i="8"/>
  <c r="P37" i="8"/>
  <c r="O37" i="8"/>
  <c r="I37" i="8"/>
  <c r="H37" i="8"/>
  <c r="G37" i="8"/>
  <c r="F37" i="8"/>
  <c r="E37" i="8"/>
  <c r="R36" i="8"/>
  <c r="Q36" i="8"/>
  <c r="P36" i="8"/>
  <c r="O36" i="8"/>
  <c r="I36" i="8"/>
  <c r="H36" i="8"/>
  <c r="G36" i="8"/>
  <c r="F36" i="8"/>
  <c r="E36" i="8"/>
  <c r="R35" i="8"/>
  <c r="Q35" i="8"/>
  <c r="P35" i="8"/>
  <c r="O35" i="8"/>
  <c r="I35" i="8"/>
  <c r="H35" i="8"/>
  <c r="G35" i="8"/>
  <c r="F35" i="8"/>
  <c r="E35" i="8"/>
  <c r="R34" i="8"/>
  <c r="Q34" i="8"/>
  <c r="P34" i="8"/>
  <c r="O34" i="8"/>
  <c r="I34" i="8"/>
  <c r="H34" i="8"/>
  <c r="G34" i="8"/>
  <c r="F34" i="8"/>
  <c r="E34" i="8"/>
  <c r="R33" i="8"/>
  <c r="Q33" i="8"/>
  <c r="P33" i="8"/>
  <c r="O33" i="8"/>
  <c r="I33" i="8"/>
  <c r="H33" i="8"/>
  <c r="G33" i="8"/>
  <c r="F33" i="8"/>
  <c r="E33" i="8"/>
  <c r="R32" i="8"/>
  <c r="Q32" i="8"/>
  <c r="P32" i="8"/>
  <c r="O32" i="8"/>
  <c r="I32" i="8"/>
  <c r="H32" i="8"/>
  <c r="G32" i="8"/>
  <c r="F32" i="8"/>
  <c r="E32" i="8"/>
  <c r="R31" i="8"/>
  <c r="Q31" i="8"/>
  <c r="P31" i="8"/>
  <c r="O31" i="8"/>
  <c r="I31" i="8"/>
  <c r="H31" i="8"/>
  <c r="G31" i="8"/>
  <c r="F31" i="8"/>
  <c r="E31" i="8"/>
  <c r="R30" i="8"/>
  <c r="Q30" i="8"/>
  <c r="P30" i="8"/>
  <c r="O30" i="8"/>
  <c r="I30" i="8"/>
  <c r="H30" i="8"/>
  <c r="G30" i="8"/>
  <c r="F30" i="8"/>
  <c r="E30" i="8"/>
  <c r="R29" i="8"/>
  <c r="Q29" i="8"/>
  <c r="P29" i="8"/>
  <c r="O29" i="8"/>
  <c r="I29" i="8"/>
  <c r="H29" i="8"/>
  <c r="G29" i="8"/>
  <c r="F29" i="8"/>
  <c r="E29" i="8"/>
  <c r="R28" i="8"/>
  <c r="Q28" i="8"/>
  <c r="P28" i="8"/>
  <c r="O28" i="8"/>
  <c r="I28" i="8"/>
  <c r="H28" i="8"/>
  <c r="G28" i="8"/>
  <c r="F28" i="8"/>
  <c r="E28" i="8"/>
  <c r="R27" i="8"/>
  <c r="Q27" i="8"/>
  <c r="P27" i="8"/>
  <c r="O27" i="8"/>
  <c r="I27" i="8"/>
  <c r="H27" i="8"/>
  <c r="G27" i="8"/>
  <c r="F27" i="8"/>
  <c r="E27" i="8"/>
  <c r="R26" i="8"/>
  <c r="Q26" i="8"/>
  <c r="P26" i="8"/>
  <c r="O26" i="8"/>
  <c r="I26" i="8"/>
  <c r="H26" i="8"/>
  <c r="G26" i="8"/>
  <c r="F26" i="8"/>
  <c r="E26" i="8"/>
  <c r="R25" i="8"/>
  <c r="Q25" i="8"/>
  <c r="P25" i="8"/>
  <c r="O25" i="8"/>
  <c r="I25" i="8"/>
  <c r="H25" i="8"/>
  <c r="G25" i="8"/>
  <c r="F25" i="8"/>
  <c r="E25" i="8"/>
  <c r="R24" i="8"/>
  <c r="Q24" i="8"/>
  <c r="P24" i="8"/>
  <c r="O24" i="8"/>
  <c r="I24" i="8"/>
  <c r="H24" i="8"/>
  <c r="G24" i="8"/>
  <c r="F24" i="8"/>
  <c r="E24" i="8"/>
  <c r="R23" i="8"/>
  <c r="Q23" i="8"/>
  <c r="P23" i="8"/>
  <c r="O23" i="8"/>
  <c r="I23" i="8"/>
  <c r="H23" i="8"/>
  <c r="G23" i="8"/>
  <c r="F23" i="8"/>
  <c r="E23" i="8"/>
  <c r="R22" i="8"/>
  <c r="Q22" i="8"/>
  <c r="P22" i="8"/>
  <c r="O22" i="8"/>
  <c r="I22" i="8"/>
  <c r="H22" i="8"/>
  <c r="G22" i="8"/>
  <c r="F22" i="8"/>
  <c r="E22" i="8"/>
  <c r="R21" i="8"/>
  <c r="Q21" i="8"/>
  <c r="P21" i="8"/>
  <c r="O21" i="8"/>
  <c r="I21" i="8"/>
  <c r="H21" i="8"/>
  <c r="G21" i="8"/>
  <c r="F21" i="8"/>
  <c r="E21" i="8"/>
  <c r="R20" i="8"/>
  <c r="Q20" i="8"/>
  <c r="P20" i="8"/>
  <c r="O20" i="8"/>
  <c r="I20" i="8"/>
  <c r="H20" i="8"/>
  <c r="G20" i="8"/>
  <c r="F20" i="8"/>
  <c r="E20" i="8"/>
  <c r="R19" i="8"/>
  <c r="Q19" i="8"/>
  <c r="P19" i="8"/>
  <c r="O19" i="8"/>
  <c r="I19" i="8"/>
  <c r="H19" i="8"/>
  <c r="G19" i="8"/>
  <c r="F19" i="8"/>
  <c r="E19" i="8"/>
</calcChain>
</file>

<file path=xl/comments1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  <comment ref="E18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18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</commentList>
</comments>
</file>

<file path=xl/comments2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  <comment ref="E17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17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</commentList>
</comments>
</file>

<file path=xl/comments3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  <comment ref="E20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20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</commentList>
</comments>
</file>

<file path=xl/comments4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  <comment ref="E20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20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</commentList>
</comments>
</file>

<file path=xl/comments5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  <comment ref="E20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20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</commentList>
</comments>
</file>

<file path=xl/comments6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  <comment ref="E10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10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</commentList>
</comments>
</file>

<file path=xl/comments7.xml><?xml version="1.0" encoding="utf-8"?>
<comments xmlns="http://schemas.openxmlformats.org/spreadsheetml/2006/main">
  <authors>
    <author>Dengbin Ji</author>
  </authors>
  <commentList>
    <comment ref="E3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3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</commentList>
</comments>
</file>

<file path=xl/comments8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  <comment ref="E33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33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  <comment ref="E57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57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</commentList>
</comments>
</file>

<file path=xl/comments9.xml><?xml version="1.0" encoding="utf-8"?>
<comments xmlns="http://schemas.openxmlformats.org/spreadsheetml/2006/main">
  <authors>
    <author>Dengbin Ji</author>
  </authors>
  <commentList>
    <comment ref="E4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4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</commentList>
</comments>
</file>

<file path=xl/comments10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  <comment ref="E13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13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</commentList>
</comments>
</file>

<file path=xl/comments11.xml><?xml version="1.0" encoding="utf-8"?>
<comments xmlns="http://schemas.openxmlformats.org/spreadsheetml/2006/main">
  <authors>
    <author>Dengbin Ji</author>
  </authors>
  <commentList>
    <comment ref="E1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1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  <comment ref="E34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34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  <comment ref="E52" authorId="0" shapeId="0">
      <text>
        <r>
          <rPr>
            <b/>
            <sz val="9"/>
            <rFont val="宋体"/>
            <charset val="134"/>
          </rPr>
          <t>纪登彬:
设备编号只能使用字母数字和下划线，且只能以字母开头</t>
        </r>
      </text>
    </comment>
    <comment ref="F52" authorId="0" shapeId="0">
      <text>
        <r>
          <rPr>
            <b/>
            <sz val="9"/>
            <rFont val="宋体"/>
            <charset val="134"/>
          </rPr>
          <t>纪登彬:
选用“信号名称列表”</t>
        </r>
      </text>
    </comment>
  </commentList>
</comments>
</file>

<file path=xl/sharedStrings.xml><?xml version="1.0" encoding="utf-8"?>
<sst xmlns="http://schemas.openxmlformats.org/spreadsheetml/2006/main" count="10722" uniqueCount="4189">
  <si>
    <r>
      <rPr>
        <b/>
        <sz val="10.5"/>
        <rFont val="宋体"/>
        <charset val="134"/>
      </rPr>
      <t>工程名称：</t>
    </r>
  </si>
  <si>
    <t>泰国INTEQC  T2</t>
  </si>
  <si>
    <r>
      <rPr>
        <b/>
        <sz val="10.5"/>
        <rFont val="宋体"/>
        <charset val="134"/>
      </rPr>
      <t>联系地址：</t>
    </r>
  </si>
  <si>
    <r>
      <rPr>
        <b/>
        <sz val="10.5"/>
        <rFont val="宋体"/>
        <charset val="134"/>
      </rPr>
      <t>联系方法：</t>
    </r>
  </si>
  <si>
    <r>
      <rPr>
        <b/>
        <sz val="10.5"/>
        <rFont val="宋体"/>
        <charset val="134"/>
      </rPr>
      <t>电气设计人员：</t>
    </r>
  </si>
  <si>
    <t>魏正彪</t>
  </si>
  <si>
    <r>
      <rPr>
        <b/>
        <sz val="10.5"/>
        <color indexed="8"/>
        <rFont val="宋体"/>
        <charset val="134"/>
      </rPr>
      <t>联系方法：</t>
    </r>
  </si>
  <si>
    <r>
      <rPr>
        <b/>
        <sz val="10.5"/>
        <color indexed="8"/>
        <rFont val="宋体"/>
        <charset val="134"/>
      </rPr>
      <t>开始时间：</t>
    </r>
  </si>
  <si>
    <r>
      <rPr>
        <b/>
        <sz val="10.5"/>
        <color indexed="8"/>
        <rFont val="宋体"/>
        <charset val="134"/>
      </rPr>
      <t>结束时间：</t>
    </r>
  </si>
  <si>
    <t>工艺设计</t>
  </si>
  <si>
    <t>业务员</t>
  </si>
  <si>
    <r>
      <rPr>
        <b/>
        <sz val="10.5"/>
        <rFont val="宋体"/>
        <charset val="134"/>
      </rPr>
      <t>程序设计人员：</t>
    </r>
  </si>
  <si>
    <r>
      <rPr>
        <b/>
        <sz val="10.5"/>
        <rFont val="宋体"/>
        <charset val="134"/>
      </rPr>
      <t>现场调试人员</t>
    </r>
    <r>
      <rPr>
        <b/>
        <sz val="10.5"/>
        <rFont val="Arial"/>
        <charset val="134"/>
      </rPr>
      <t>1</t>
    </r>
    <r>
      <rPr>
        <b/>
        <sz val="10.5"/>
        <rFont val="宋体"/>
        <charset val="134"/>
      </rPr>
      <t>：</t>
    </r>
  </si>
  <si>
    <r>
      <rPr>
        <b/>
        <sz val="10.5"/>
        <rFont val="宋体"/>
        <charset val="134"/>
      </rPr>
      <t>现场调试人员</t>
    </r>
    <r>
      <rPr>
        <b/>
        <sz val="10.5"/>
        <rFont val="Arial"/>
        <charset val="134"/>
      </rPr>
      <t>2</t>
    </r>
    <r>
      <rPr>
        <b/>
        <sz val="10.5"/>
        <rFont val="宋体"/>
        <charset val="134"/>
      </rPr>
      <t>：</t>
    </r>
  </si>
  <si>
    <r>
      <rPr>
        <b/>
        <sz val="10.5"/>
        <rFont val="宋体"/>
        <charset val="134"/>
      </rPr>
      <t>工程描述：【设计负责人填写】</t>
    </r>
  </si>
  <si>
    <t>全电脑控制方式</t>
  </si>
  <si>
    <t>1513 CPU+ET200SP</t>
  </si>
  <si>
    <t>1510单机共用</t>
  </si>
  <si>
    <r>
      <rPr>
        <sz val="14"/>
        <rFont val="Arial"/>
        <charset val="134"/>
      </rPr>
      <t>IO</t>
    </r>
    <r>
      <rPr>
        <sz val="14"/>
        <rFont val="宋体"/>
        <charset val="134"/>
      </rPr>
      <t>修改备注</t>
    </r>
  </si>
  <si>
    <t>序号</t>
  </si>
  <si>
    <t>地址</t>
  </si>
  <si>
    <t>符号表</t>
  </si>
  <si>
    <t>设备编号</t>
  </si>
  <si>
    <t>设备名称</t>
  </si>
  <si>
    <t>信号名称</t>
  </si>
  <si>
    <t>备注</t>
  </si>
  <si>
    <t>PIW200</t>
  </si>
  <si>
    <r>
      <rPr>
        <sz val="11"/>
        <color theme="1"/>
        <rFont val="Tahoma"/>
        <charset val="134"/>
        <scheme val="minor"/>
      </rPr>
      <t>=RI1-AI1</t>
    </r>
  </si>
  <si>
    <t>R0101</t>
  </si>
  <si>
    <t>提升机</t>
  </si>
  <si>
    <t>电流检测</t>
  </si>
  <si>
    <t>4-20MA</t>
  </si>
  <si>
    <t>PIW202</t>
  </si>
  <si>
    <t>R0206</t>
  </si>
  <si>
    <t>PIW204</t>
  </si>
  <si>
    <t>G0104_3</t>
  </si>
  <si>
    <t>粉碎机</t>
  </si>
  <si>
    <t>PIW206</t>
  </si>
  <si>
    <r>
      <rPr>
        <sz val="11"/>
        <color theme="1"/>
        <rFont val="Tahoma"/>
        <charset val="134"/>
        <scheme val="minor"/>
      </rPr>
      <t>G</t>
    </r>
    <r>
      <rPr>
        <sz val="11"/>
        <color theme="1"/>
        <rFont val="Tahoma"/>
        <charset val="134"/>
        <scheme val="minor"/>
      </rPr>
      <t>0108</t>
    </r>
  </si>
  <si>
    <t>粉碎风机</t>
  </si>
  <si>
    <t>PIW208</t>
  </si>
  <si>
    <r>
      <rPr>
        <sz val="11"/>
        <color theme="1"/>
        <rFont val="Tahoma"/>
        <charset val="134"/>
        <scheme val="minor"/>
      </rPr>
      <t>=RI1-AI2</t>
    </r>
  </si>
  <si>
    <t>G0103T1</t>
  </si>
  <si>
    <t>喂料器</t>
  </si>
  <si>
    <t>测温</t>
  </si>
  <si>
    <t>PIW210</t>
  </si>
  <si>
    <t>G0104T1</t>
  </si>
  <si>
    <t>测温1</t>
  </si>
  <si>
    <t>PIW212</t>
  </si>
  <si>
    <t>G0104T2</t>
  </si>
  <si>
    <t>测温2</t>
  </si>
  <si>
    <t>PIW214</t>
  </si>
  <si>
    <t>G0104T3</t>
  </si>
  <si>
    <t>测温3</t>
  </si>
  <si>
    <t>PIW216</t>
  </si>
  <si>
    <r>
      <rPr>
        <sz val="11"/>
        <color theme="1"/>
        <rFont val="Tahoma"/>
        <charset val="134"/>
        <scheme val="minor"/>
      </rPr>
      <t>=RI1-AI3</t>
    </r>
  </si>
  <si>
    <t>备用</t>
  </si>
  <si>
    <t>PIW218</t>
  </si>
  <si>
    <t>PIW220</t>
  </si>
  <si>
    <t>PIW222</t>
  </si>
  <si>
    <t>输入</t>
  </si>
  <si>
    <t>设备名称（英文）</t>
  </si>
  <si>
    <t>信号名称（英文）</t>
  </si>
  <si>
    <t>标签</t>
  </si>
  <si>
    <t>柜号</t>
  </si>
  <si>
    <t>I200.0</t>
  </si>
  <si>
    <t>=RI1-DI01</t>
  </si>
  <si>
    <t>R0101:提升机:运行:Elevator:Running</t>
  </si>
  <si>
    <t>¶</t>
  </si>
  <si>
    <t>-</t>
  </si>
  <si>
    <t>I200.1</t>
  </si>
  <si>
    <t>R0101:提升机:急停:Elevator:Estop</t>
  </si>
  <si>
    <t>I200.2</t>
  </si>
  <si>
    <t>R0102:刮板机:运行:Conveyor:Running</t>
  </si>
  <si>
    <t>I200.3</t>
  </si>
  <si>
    <t>R0102:刮板机:急停:Conveyor:Estop</t>
  </si>
  <si>
    <t>I200.4</t>
  </si>
  <si>
    <t>R0105:旋转分配器:运行:Rotary Distributor:Running</t>
  </si>
  <si>
    <t>I200.5</t>
  </si>
  <si>
    <t>R0203:风机:运行:Fan:Running</t>
  </si>
  <si>
    <t>I200.6</t>
  </si>
  <si>
    <t>R0205:刮板机:运行:Conveyor:Running</t>
  </si>
  <si>
    <t>I200.7</t>
  </si>
  <si>
    <t>R0205:刮板机:急停:Conveyor:Estop</t>
  </si>
  <si>
    <t>I201.0</t>
  </si>
  <si>
    <t>R0206:提升机:运行:Elevator:Running</t>
  </si>
  <si>
    <t>I201.1</t>
  </si>
  <si>
    <t>R0206:提升机:急停:Elevator:Estop</t>
  </si>
  <si>
    <t>I201.2</t>
  </si>
  <si>
    <t>R0207:初清筛:运行:Precleaner:Running</t>
  </si>
  <si>
    <t>I201.3</t>
  </si>
  <si>
    <t>R0207:初清筛:急停:Precleaner:Estop</t>
  </si>
  <si>
    <t>I201.4</t>
  </si>
  <si>
    <t>R0209:风机:运行:Fan:Running</t>
  </si>
  <si>
    <t>I201.5</t>
  </si>
  <si>
    <t>R0212:旋转分配器:运行:Rotary Distributor:Running</t>
  </si>
  <si>
    <t>I201.6</t>
  </si>
  <si>
    <t>R0213:刮板机:运行:Conveyor:Running</t>
  </si>
  <si>
    <t>I201.7</t>
  </si>
  <si>
    <t>R0213:刮板机:急停:Conveyor:Estop</t>
  </si>
  <si>
    <t>I202.0</t>
  </si>
  <si>
    <t>=RI1-DI02</t>
  </si>
  <si>
    <t>S1:1#配料变频器:急停:1#Batch inverter:Estop</t>
  </si>
  <si>
    <t>I202.1</t>
  </si>
  <si>
    <t>D01:配料绞龙:运行:Dosing screw:Running</t>
  </si>
  <si>
    <t>I202.2</t>
  </si>
  <si>
    <t>D02:配料绞龙:运行:Dosing screw:Running</t>
  </si>
  <si>
    <t>I202.3</t>
  </si>
  <si>
    <t>D03:配料绞龙:运行:Dosing screw:Running</t>
  </si>
  <si>
    <t>I202.4</t>
  </si>
  <si>
    <t>D04:配料绞龙:运行:Dosing screw:Running</t>
  </si>
  <si>
    <t>I202.5</t>
  </si>
  <si>
    <t>D05:配料绞龙:运行:Dosing screw:Running</t>
  </si>
  <si>
    <t>I202.6</t>
  </si>
  <si>
    <t>D06:配料绞龙:运行:Dosing screw:Running</t>
  </si>
  <si>
    <t>I202.7</t>
  </si>
  <si>
    <t>D07:配料绞龙:运行:Dosing screw:Running</t>
  </si>
  <si>
    <t>I203.0</t>
  </si>
  <si>
    <t>D08:配料绞龙:运行:Dosing screw:Running</t>
  </si>
  <si>
    <t>I203.1</t>
  </si>
  <si>
    <t>D09:配料绞龙:运行:Dosing screw:Running</t>
  </si>
  <si>
    <t>I203.2</t>
  </si>
  <si>
    <t>D10:配料绞龙:运行:Dosing screw:Running</t>
  </si>
  <si>
    <t>I203.3</t>
  </si>
  <si>
    <t>D23:配料绞龙:运行:Dosing screw:Running</t>
  </si>
  <si>
    <t>I203.4</t>
  </si>
  <si>
    <t>D24:配料绞龙:运行:Dosing screw:Running</t>
  </si>
  <si>
    <t>I203.5</t>
  </si>
  <si>
    <t>S2:2#配料变频器:急停:2#Batch inverter:Estop</t>
  </si>
  <si>
    <t>I203.6</t>
  </si>
  <si>
    <t>D11:配料绞龙:运行:Dosing screw:Running</t>
  </si>
  <si>
    <t>I203.7</t>
  </si>
  <si>
    <t>D12:配料绞龙:运行:Dosing screw:Running</t>
  </si>
  <si>
    <t>I204.0</t>
  </si>
  <si>
    <t>=RI1-DI03</t>
  </si>
  <si>
    <t>D13:配料绞龙:运行:Dosing screw:Running</t>
  </si>
  <si>
    <t>I204.1</t>
  </si>
  <si>
    <t>D14:配料绞龙:运行:Dosing screw:Running</t>
  </si>
  <si>
    <t>I204.2</t>
  </si>
  <si>
    <t>D15:配料绞龙:运行:Dosing screw:Running</t>
  </si>
  <si>
    <t>I204.3</t>
  </si>
  <si>
    <t>D16:配料绞龙:运行:Dosing screw:Running</t>
  </si>
  <si>
    <t>I204.4</t>
  </si>
  <si>
    <t>S3:3#配料变频器:急停:3#Batch inverter:Estop</t>
  </si>
  <si>
    <t>I204.5</t>
  </si>
  <si>
    <t>D17:配料绞龙:运行:Dosing screw:Running</t>
  </si>
  <si>
    <t>I204.6</t>
  </si>
  <si>
    <t>D18:配料绞龙:运行:Dosing screw:Running</t>
  </si>
  <si>
    <t>I204.7</t>
  </si>
  <si>
    <t>D19:配料绞龙:运行:Dosing screw:Running</t>
  </si>
  <si>
    <t>I205.0</t>
  </si>
  <si>
    <t>D20:配料绞龙:运行:Dosing screw:Running</t>
  </si>
  <si>
    <t>I205.1</t>
  </si>
  <si>
    <t>D21:配料绞龙:运行:Dosing screw:Running</t>
  </si>
  <si>
    <t>I205.2</t>
  </si>
  <si>
    <t>D22:配料绞龙:运行:Dosing screw:Running</t>
  </si>
  <si>
    <t>I205.3</t>
  </si>
  <si>
    <t>D04_P:破拱电机:运行:Anti motor:Running</t>
  </si>
  <si>
    <t>I205.4</t>
  </si>
  <si>
    <t>D08_P:破拱电机:运行:Anti motor:Running</t>
  </si>
  <si>
    <t>I205.5</t>
  </si>
  <si>
    <t>D09_P:破拱电机:运行:Anti motor:Running</t>
  </si>
  <si>
    <t>I205.6</t>
  </si>
  <si>
    <t>D10_P:破拱电机:运行:Anti motor:Running</t>
  </si>
  <si>
    <t>I205.7</t>
  </si>
  <si>
    <r>
      <rPr>
        <sz val="11"/>
        <color theme="1"/>
        <rFont val="Tahoma"/>
        <charset val="134"/>
        <scheme val="minor"/>
      </rPr>
      <t>D1</t>
    </r>
    <r>
      <rPr>
        <sz val="11"/>
        <color theme="1"/>
        <rFont val="Tahoma"/>
        <charset val="134"/>
        <scheme val="minor"/>
      </rPr>
      <t>2</t>
    </r>
    <r>
      <rPr>
        <sz val="11"/>
        <color theme="1"/>
        <rFont val="Tahoma"/>
        <charset val="134"/>
        <scheme val="minor"/>
      </rPr>
      <t>_P:破拱电机:运行:Anti motor:Running</t>
    </r>
  </si>
  <si>
    <t>I206.0</t>
  </si>
  <si>
    <t>=RI1-DI04</t>
  </si>
  <si>
    <r>
      <rPr>
        <sz val="11"/>
        <color theme="1"/>
        <rFont val="Tahoma"/>
        <charset val="134"/>
        <scheme val="minor"/>
      </rPr>
      <t>D1</t>
    </r>
    <r>
      <rPr>
        <sz val="11"/>
        <color theme="1"/>
        <rFont val="Tahoma"/>
        <charset val="134"/>
        <scheme val="minor"/>
      </rPr>
      <t>6</t>
    </r>
    <r>
      <rPr>
        <sz val="11"/>
        <color theme="1"/>
        <rFont val="Tahoma"/>
        <charset val="134"/>
        <scheme val="minor"/>
      </rPr>
      <t>_P:破拱电机:运行:Anti motor:Running</t>
    </r>
  </si>
  <si>
    <t>I206.1</t>
  </si>
  <si>
    <r>
      <rPr>
        <sz val="11"/>
        <color theme="1"/>
        <rFont val="Tahoma"/>
        <charset val="134"/>
        <scheme val="minor"/>
      </rPr>
      <t>D</t>
    </r>
    <r>
      <rPr>
        <sz val="11"/>
        <color theme="1"/>
        <rFont val="Tahoma"/>
        <charset val="134"/>
        <scheme val="minor"/>
      </rPr>
      <t>20</t>
    </r>
    <r>
      <rPr>
        <sz val="11"/>
        <color theme="1"/>
        <rFont val="Tahoma"/>
        <charset val="134"/>
        <scheme val="minor"/>
      </rPr>
      <t>_P:破拱电机:运行:Anti motor:Running</t>
    </r>
  </si>
  <si>
    <t>I206.2</t>
  </si>
  <si>
    <r>
      <rPr>
        <sz val="11"/>
        <color theme="1"/>
        <rFont val="Tahoma"/>
        <charset val="134"/>
        <scheme val="minor"/>
      </rPr>
      <t>D</t>
    </r>
    <r>
      <rPr>
        <sz val="11"/>
        <color theme="1"/>
        <rFont val="Tahoma"/>
        <charset val="134"/>
        <scheme val="minor"/>
      </rPr>
      <t>21</t>
    </r>
    <r>
      <rPr>
        <sz val="11"/>
        <color theme="1"/>
        <rFont val="Tahoma"/>
        <charset val="134"/>
        <scheme val="minor"/>
      </rPr>
      <t>_P:破拱电机:运行:Anti motor:Running</t>
    </r>
  </si>
  <si>
    <t>I206.3</t>
  </si>
  <si>
    <t>G0103:喂料器:运行:Feeder:Running</t>
  </si>
  <si>
    <t>I206.4</t>
  </si>
  <si>
    <t>G0104_1:绞龙:正转到位:Conveyor:FOR. Limit</t>
  </si>
  <si>
    <t>I206.5</t>
  </si>
  <si>
    <t>G0104_1:绞龙:反转到位:Conveyor:REV.Limit</t>
  </si>
  <si>
    <t>I206.6</t>
  </si>
  <si>
    <t>G0104_1</t>
  </si>
  <si>
    <t>绞龙进中到位信号</t>
  </si>
  <si>
    <t>新增20231123</t>
  </si>
  <si>
    <t>G0104_2:绞龙:正转到位:Conveyor:FOR. Limit</t>
  </si>
  <si>
    <t>I206.7</t>
  </si>
  <si>
    <t>运行</t>
  </si>
  <si>
    <t>G0104_2:绞龙:反转到位:Conveyor:REV.Limit</t>
  </si>
  <si>
    <t>I207.0</t>
  </si>
  <si>
    <t>G0104_3:粉碎机:合闸:Grinder:Breaker ON</t>
  </si>
  <si>
    <t>I207.1</t>
  </si>
  <si>
    <t>G0104_3:粉碎机:运行:Grinder:Running</t>
  </si>
  <si>
    <t>I207.2</t>
  </si>
  <si>
    <t>G0104_3:粉碎机:急停:Grinder:Estop</t>
  </si>
  <si>
    <t>I207.3</t>
  </si>
  <si>
    <t>G0104_3:粉碎机:门保:Grinder:Door Protect</t>
  </si>
  <si>
    <t>I207.4</t>
  </si>
  <si>
    <t>G0104_3V:粉碎机导向阀:开门到位:Grinder Valve:Openning</t>
  </si>
  <si>
    <t>I207.5</t>
  </si>
  <si>
    <t>G0104_3V:粉碎机导向阀:关门到位:Grinder Valve:Closing</t>
  </si>
  <si>
    <t>I207.6</t>
  </si>
  <si>
    <t>G0104_3:粉碎机:软起故障:Grinder :Softer Alarm</t>
  </si>
  <si>
    <t>I207.7</t>
  </si>
  <si>
    <t>G0106_1:除尘器:运行:FILTER:Running</t>
  </si>
  <si>
    <t>I208.0</t>
  </si>
  <si>
    <t>=RI1-DI05</t>
  </si>
  <si>
    <t>G0106_2:关风器:运行:Airlock:Running</t>
  </si>
  <si>
    <t>I208.1</t>
  </si>
  <si>
    <t>G0106_3:扫灰电机:运行:Cleaning motor:Running</t>
  </si>
  <si>
    <t>I208.2</t>
  </si>
  <si>
    <t>G0107:风门电机:正转到位:Airdoor:FOR. Limit</t>
  </si>
  <si>
    <t>I208.3</t>
  </si>
  <si>
    <t>G0107:风门电机:中间到位:Airdoor:MID. Limit</t>
  </si>
  <si>
    <t>I208.4</t>
  </si>
  <si>
    <t>G0107:风门电机:反转到位:Airdoor:REV.Limit</t>
  </si>
  <si>
    <t>I208.5</t>
  </si>
  <si>
    <t>G0108:风机:运行:Fan:Running</t>
  </si>
  <si>
    <t>I208.6</t>
  </si>
  <si>
    <t>G0112:刮板机:运行:Conveyor:Running</t>
  </si>
  <si>
    <t>I208.7</t>
  </si>
  <si>
    <t>G0112:刮板机:急停:Conveyor:Estop</t>
  </si>
  <si>
    <t>I209.0</t>
  </si>
  <si>
    <t>G0113:刮板机:运行:Conveyor:Running</t>
  </si>
  <si>
    <t>I209.1</t>
  </si>
  <si>
    <t>G0113:刮板机:急停:Conveyor:Estop</t>
  </si>
  <si>
    <t>I209.2</t>
  </si>
  <si>
    <t>除铁门保</t>
  </si>
  <si>
    <t>G0104-S1-:绞龙接近开关:绞龙接近开关:WORKING POSITION:WORKING POSITION</t>
  </si>
  <si>
    <t>I209.3</t>
  </si>
  <si>
    <t>风门门保</t>
  </si>
  <si>
    <t>G0104-S2-:绞龙接近开关:绞龙接近开关:CONTROL ON AIR INLET:CONTROL ON AIR INLET</t>
  </si>
  <si>
    <t>I209.4</t>
  </si>
  <si>
    <t>G0104-S3-:喂料斗料位:喂料斗料位:PRODUCT SENSOR 24VDC:PRODUCT SENSOR 24VDC</t>
  </si>
  <si>
    <t>I209.5</t>
  </si>
  <si>
    <t>G0104-S4-:备用:备用:SPARE:SPARE</t>
  </si>
  <si>
    <t>I209.6</t>
  </si>
  <si>
    <t>R0103</t>
  </si>
  <si>
    <t>备用 Spare</t>
  </si>
  <si>
    <t>I209.7</t>
  </si>
  <si>
    <t>R0101_1</t>
  </si>
  <si>
    <t>I210.0</t>
  </si>
  <si>
    <t>=RI1-DI06</t>
  </si>
  <si>
    <t>粉碎机换筛网阀1</t>
  </si>
  <si>
    <t>关门信号</t>
  </si>
  <si>
    <t>I210.1</t>
  </si>
  <si>
    <t>粉碎机换筛网阀2</t>
  </si>
  <si>
    <t>I210.2</t>
  </si>
  <si>
    <t>1气锁关门</t>
  </si>
  <si>
    <t>I210.3</t>
  </si>
  <si>
    <t>2气锁关门</t>
  </si>
  <si>
    <t>I210.4</t>
  </si>
  <si>
    <t>I210.5</t>
  </si>
  <si>
    <t>I210.6</t>
  </si>
  <si>
    <t>I210.7</t>
  </si>
  <si>
    <t>I211.0</t>
  </si>
  <si>
    <t>I211.1</t>
  </si>
  <si>
    <t>I211.2</t>
  </si>
  <si>
    <t>I211.3</t>
  </si>
  <si>
    <t>I211.4</t>
  </si>
  <si>
    <t>I211.5</t>
  </si>
  <si>
    <t>I211.6</t>
  </si>
  <si>
    <t>I211.7</t>
  </si>
  <si>
    <t>编号</t>
  </si>
  <si>
    <t>Q200.0</t>
  </si>
  <si>
    <t>=RI1-DO01</t>
  </si>
  <si>
    <t>R0101:提升机:启动:Elevator:Start</t>
  </si>
  <si>
    <t>Q200.1</t>
  </si>
  <si>
    <t>R0102:刮板机:启动:Conveyor:Start</t>
  </si>
  <si>
    <t>Q200.2</t>
  </si>
  <si>
    <t>R0105:旋转分配器:启动:Rotary Distributor:Start</t>
  </si>
  <si>
    <t>Q200.3</t>
  </si>
  <si>
    <t>R0203:风机:启动:Fan:Start</t>
  </si>
  <si>
    <t>Q200.4</t>
  </si>
  <si>
    <t>R0205:刮板机:启动:Conveyor:Start</t>
  </si>
  <si>
    <t>Q200.5</t>
  </si>
  <si>
    <t>R0206:提升机:启动:Elevator:Start</t>
  </si>
  <si>
    <t>Q200.6</t>
  </si>
  <si>
    <t>R0207:初清筛:启动:Precleaner:Start</t>
  </si>
  <si>
    <t>Q200.7</t>
  </si>
  <si>
    <t>R0209:风机:启动:Fan:Start</t>
  </si>
  <si>
    <t>Q201.0</t>
  </si>
  <si>
    <t>R0212:旋转分配器:启动:Rotary Distributor:Start</t>
  </si>
  <si>
    <t>Q201.1</t>
  </si>
  <si>
    <t>R0213:刮板机:启动:Conveyor:Start</t>
  </si>
  <si>
    <t>Q201.2</t>
  </si>
  <si>
    <t>D01:配料绞龙:启动:Dosing screw:Start</t>
  </si>
  <si>
    <t>Q201.3</t>
  </si>
  <si>
    <t>D02:配料绞龙:启动:Dosing screw:Start</t>
  </si>
  <si>
    <t>Q201.4</t>
  </si>
  <si>
    <t>D03:配料绞龙:启动:Dosing screw:Start</t>
  </si>
  <si>
    <t>Q201.5</t>
  </si>
  <si>
    <t>D04:配料绞龙:启动:Dosing screw:Start</t>
  </si>
  <si>
    <t>Q201.6</t>
  </si>
  <si>
    <t>D05:配料绞龙:启动:Dosing screw:Start</t>
  </si>
  <si>
    <t>Q201.7</t>
  </si>
  <si>
    <t>D06:配料绞龙:启动:Dosing screw:Start</t>
  </si>
  <si>
    <t>Q202.0</t>
  </si>
  <si>
    <t>=RI1-DO02</t>
  </si>
  <si>
    <t>D07:配料绞龙:启动:Dosing screw:Start</t>
  </si>
  <si>
    <t>Q202.1</t>
  </si>
  <si>
    <t>D08:配料绞龙:启动:Dosing screw:Start</t>
  </si>
  <si>
    <t>Q202.2</t>
  </si>
  <si>
    <t>D09:配料绞龙:启动:Dosing screw:Start</t>
  </si>
  <si>
    <t>Q202.3</t>
  </si>
  <si>
    <t>D10:配料绞龙:启动:Dosing screw:Start</t>
  </si>
  <si>
    <t>Q202.4</t>
  </si>
  <si>
    <t>D23:配料绞龙:启动:Dosing screw:Start</t>
  </si>
  <si>
    <t>Q202.5</t>
  </si>
  <si>
    <t>D24:配料绞龙:启动:Dosing screw:Start</t>
  </si>
  <si>
    <t>Q202.6</t>
  </si>
  <si>
    <t>D11:配料绞龙:启动:Dosing screw:Start</t>
  </si>
  <si>
    <t>Q202.7</t>
  </si>
  <si>
    <t>D12:配料绞龙:启动:Dosing screw:Start</t>
  </si>
  <si>
    <t>Q203.0</t>
  </si>
  <si>
    <t>D13:配料绞龙:启动:Dosing screw:Start</t>
  </si>
  <si>
    <t>Q203.1</t>
  </si>
  <si>
    <t>D14:配料绞龙:启动:Dosing screw:Start</t>
  </si>
  <si>
    <t>Q203.2</t>
  </si>
  <si>
    <t>D15:配料绞龙:启动:Dosing screw:Start</t>
  </si>
  <si>
    <t>Q203.3</t>
  </si>
  <si>
    <t>D16:配料绞龙:启动:Dosing screw:Start</t>
  </si>
  <si>
    <t>Q203.4</t>
  </si>
  <si>
    <t>D17:配料绞龙:启动:Dosing screw:Start</t>
  </si>
  <si>
    <t>Q203.5</t>
  </si>
  <si>
    <t>D18:配料绞龙:启动:Dosing screw:Start</t>
  </si>
  <si>
    <t>Q203.6</t>
  </si>
  <si>
    <t>D19:配料绞龙:启动:Dosing screw:Start</t>
  </si>
  <si>
    <t>Q203.7</t>
  </si>
  <si>
    <t>D20:配料绞龙:启动:Dosing screw:Start</t>
  </si>
  <si>
    <t>Q204.0</t>
  </si>
  <si>
    <t>=RI1-DO03</t>
  </si>
  <si>
    <t>D21:配料绞龙:启动:Dosing screw:Start</t>
  </si>
  <si>
    <t>Q204.1</t>
  </si>
  <si>
    <t>D22:配料绞龙:启动:Dosing screw:Start</t>
  </si>
  <si>
    <t>Q204.2</t>
  </si>
  <si>
    <t>D04_P:破拱电机:启动:Anti motor:Start</t>
  </si>
  <si>
    <t>Q204.3</t>
  </si>
  <si>
    <t>D08_P:破拱电机:启动:Anti motor:Start</t>
  </si>
  <si>
    <t>Q204.4</t>
  </si>
  <si>
    <t>D09_P:破拱电机:启动:Anti motor:Start</t>
  </si>
  <si>
    <t>Q204.5</t>
  </si>
  <si>
    <t>D10_P:破拱电机:启动:Anti motor:Start</t>
  </si>
  <si>
    <t>Q204.6</t>
  </si>
  <si>
    <r>
      <rPr>
        <sz val="11"/>
        <color theme="1"/>
        <rFont val="Tahoma"/>
        <charset val="134"/>
        <scheme val="minor"/>
      </rPr>
      <t>D1</t>
    </r>
    <r>
      <rPr>
        <sz val="11"/>
        <color theme="1"/>
        <rFont val="Tahoma"/>
        <charset val="134"/>
        <scheme val="minor"/>
      </rPr>
      <t>2</t>
    </r>
    <r>
      <rPr>
        <sz val="11"/>
        <color theme="1"/>
        <rFont val="Tahoma"/>
        <charset val="134"/>
        <scheme val="minor"/>
      </rPr>
      <t>_P:破拱电机:启动:Anti motor:Start</t>
    </r>
  </si>
  <si>
    <t>Q204.7</t>
  </si>
  <si>
    <r>
      <rPr>
        <sz val="11"/>
        <color theme="1"/>
        <rFont val="Tahoma"/>
        <charset val="134"/>
        <scheme val="minor"/>
      </rPr>
      <t>D1</t>
    </r>
    <r>
      <rPr>
        <sz val="11"/>
        <color theme="1"/>
        <rFont val="Tahoma"/>
        <charset val="134"/>
        <scheme val="minor"/>
      </rPr>
      <t>6</t>
    </r>
    <r>
      <rPr>
        <sz val="11"/>
        <color theme="1"/>
        <rFont val="Tahoma"/>
        <charset val="134"/>
        <scheme val="minor"/>
      </rPr>
      <t>_P:破拱电机:启动:Anti motor:Start</t>
    </r>
  </si>
  <si>
    <t>Q205.0</t>
  </si>
  <si>
    <r>
      <rPr>
        <sz val="11"/>
        <color theme="1"/>
        <rFont val="Tahoma"/>
        <charset val="134"/>
        <scheme val="minor"/>
      </rPr>
      <t>D</t>
    </r>
    <r>
      <rPr>
        <sz val="11"/>
        <color theme="1"/>
        <rFont val="Tahoma"/>
        <charset val="134"/>
        <scheme val="minor"/>
      </rPr>
      <t>20</t>
    </r>
    <r>
      <rPr>
        <sz val="11"/>
        <color theme="1"/>
        <rFont val="Tahoma"/>
        <charset val="134"/>
        <scheme val="minor"/>
      </rPr>
      <t>_P:破拱电机:启动:Anti motor:Start</t>
    </r>
  </si>
  <si>
    <t>Q205.1</t>
  </si>
  <si>
    <r>
      <rPr>
        <sz val="11"/>
        <color theme="1"/>
        <rFont val="Tahoma"/>
        <charset val="134"/>
        <scheme val="minor"/>
      </rPr>
      <t>D</t>
    </r>
    <r>
      <rPr>
        <sz val="11"/>
        <color theme="1"/>
        <rFont val="Tahoma"/>
        <charset val="134"/>
        <scheme val="minor"/>
      </rPr>
      <t>21</t>
    </r>
    <r>
      <rPr>
        <sz val="11"/>
        <color theme="1"/>
        <rFont val="Tahoma"/>
        <charset val="134"/>
        <scheme val="minor"/>
      </rPr>
      <t>_P:破拱电机:启动:Anti motor:Start</t>
    </r>
  </si>
  <si>
    <t>Q205.2</t>
  </si>
  <si>
    <t>G0104_1:绞龙:正转:Conveyor:FOR.</t>
  </si>
  <si>
    <t>Q205.3</t>
  </si>
  <si>
    <t>G0104_1:绞龙:反转:Conveyor:REV.</t>
  </si>
  <si>
    <t>Q205.4</t>
  </si>
  <si>
    <t>G0104_2:绞龙:正转:Conveyor:FOR.</t>
  </si>
  <si>
    <t>Q205.5</t>
  </si>
  <si>
    <t>G0104_3V</t>
  </si>
  <si>
    <t>粉碎机导向阀</t>
  </si>
  <si>
    <t>反转</t>
  </si>
  <si>
    <t>G0104_2:绞龙:反转:Conveyor:REV.</t>
  </si>
  <si>
    <t>Q205.6</t>
  </si>
  <si>
    <t>G0104_3:粉碎机:启动:Grinder:Start</t>
  </si>
  <si>
    <t>Q205.7</t>
  </si>
  <si>
    <t>G0104_3V:粉碎机导向阀:反转:Grinder Valve:REV.</t>
  </si>
  <si>
    <t>Q206.0</t>
  </si>
  <si>
    <t>=RI1-DO04</t>
  </si>
  <si>
    <t>G0106_1:除尘器:启动:FILTER:Start</t>
  </si>
  <si>
    <t>Q206.1</t>
  </si>
  <si>
    <t>G0106_2:关风器:启动:Airlock:Start</t>
  </si>
  <si>
    <t>Q206.2</t>
  </si>
  <si>
    <t>G0106_3:扫灰电机:启动:Cleaning motor:Start</t>
  </si>
  <si>
    <t>Q206.3</t>
  </si>
  <si>
    <t>G0107:风门电机:正转:Airdoor:FOR.</t>
  </si>
  <si>
    <t>Q206.4</t>
  </si>
  <si>
    <t>G0107:风门电机:反转:Airdoor:REV.</t>
  </si>
  <si>
    <t>Q206.5</t>
  </si>
  <si>
    <t>G0108:风机:启动:Fan:Start</t>
  </si>
  <si>
    <t>Q206.6</t>
  </si>
  <si>
    <t>G0112:刮板机:启动:Conveyor:Start</t>
  </si>
  <si>
    <t>Q206.7</t>
  </si>
  <si>
    <t>G0113:刮板机:启动:Conveyor:Start</t>
  </si>
  <si>
    <t>Q207.0</t>
  </si>
  <si>
    <t>风机</t>
  </si>
  <si>
    <t>启动</t>
  </si>
  <si>
    <t>Q207.1</t>
  </si>
  <si>
    <t>Q207.2</t>
  </si>
  <si>
    <t>开门</t>
  </si>
  <si>
    <t>Q207.3</t>
  </si>
  <si>
    <t>Q207.4</t>
  </si>
  <si>
    <t>Handadd1</t>
  </si>
  <si>
    <t>小料气锁1</t>
  </si>
  <si>
    <t>新增20231223</t>
  </si>
  <si>
    <t>Q207.5</t>
  </si>
  <si>
    <t>Handadd2</t>
  </si>
  <si>
    <t>Q207.6</t>
  </si>
  <si>
    <t>风机脉冲</t>
  </si>
  <si>
    <t>Q207.7</t>
  </si>
  <si>
    <t>PIW224</t>
  </si>
  <si>
    <t>2AI1</t>
  </si>
  <si>
    <t>2G0102_2</t>
  </si>
  <si>
    <t>超微粉碎机</t>
  </si>
  <si>
    <t>PIW226</t>
  </si>
  <si>
    <t>2G0110</t>
  </si>
  <si>
    <t>PIW228</t>
  </si>
  <si>
    <t>2G0113</t>
  </si>
  <si>
    <t>PIW230</t>
  </si>
  <si>
    <t>2G0202_2</t>
  </si>
  <si>
    <t>PIW232</t>
  </si>
  <si>
    <t>2AI2</t>
  </si>
  <si>
    <t>2G0210</t>
  </si>
  <si>
    <t>PIW234</t>
  </si>
  <si>
    <t>2G0213</t>
  </si>
  <si>
    <t>PIW236</t>
  </si>
  <si>
    <t>PIW238</t>
  </si>
  <si>
    <t>PIW240</t>
  </si>
  <si>
    <t>PIW242</t>
  </si>
  <si>
    <t>2AI3</t>
  </si>
  <si>
    <t>2G0102_2T2</t>
  </si>
  <si>
    <t>温度2</t>
  </si>
  <si>
    <t>PIW244</t>
  </si>
  <si>
    <t>2G0202_2T1</t>
  </si>
  <si>
    <t>温度1</t>
  </si>
  <si>
    <t>PIW246</t>
  </si>
  <si>
    <t>2G0202_2T2</t>
  </si>
  <si>
    <t>I212.0</t>
  </si>
  <si>
    <t>=RI2-DI01</t>
  </si>
  <si>
    <t>2G0101:喂料器:运行:Feeder:Running</t>
  </si>
  <si>
    <t>I212.1</t>
  </si>
  <si>
    <t>2G0102_1:分级轮:运行:Grading motor:Running</t>
  </si>
  <si>
    <t>I212.2</t>
  </si>
  <si>
    <t>2G0102_2:超微粉碎机:合闸:Pulverizer:Breaker ON</t>
  </si>
  <si>
    <t>I212.3</t>
  </si>
  <si>
    <t>2G0102_2:超微粉碎机:运行:Pulverizer:Running</t>
  </si>
  <si>
    <t>I212.4</t>
  </si>
  <si>
    <t>2G0102_2:超微粉碎机:急停:Pulverizer:Estop</t>
  </si>
  <si>
    <t>I212.5</t>
  </si>
  <si>
    <t>2G0102_2:超微粉碎机:软起故障:Pulverizer :Softer Alarm</t>
  </si>
  <si>
    <t>I212.6</t>
  </si>
  <si>
    <t>2G0102_2:超微粉碎机:门保:Pulverizer:Door Protect</t>
  </si>
  <si>
    <t>I212.7</t>
  </si>
  <si>
    <t>2G0102_3:液压:运行:Oil pump:Running</t>
  </si>
  <si>
    <t>I213.0</t>
  </si>
  <si>
    <t>2G0106:关风器:运行:Airlock:Running</t>
  </si>
  <si>
    <t>I213.1</t>
  </si>
  <si>
    <t>2G0107_1:关风器:运行:Airlock:Running</t>
  </si>
  <si>
    <t>I213.2</t>
  </si>
  <si>
    <t>2G0107_2:扫灰电机:运行:Cleaning motor:Running</t>
  </si>
  <si>
    <t>I213.3</t>
  </si>
  <si>
    <t>2G0110:风机:运行:Fan:Running</t>
  </si>
  <si>
    <t>I213.4</t>
  </si>
  <si>
    <t>2G0112:绞龙:运行:Conveyor:Running</t>
  </si>
  <si>
    <t>I213.5</t>
  </si>
  <si>
    <t>2G0112:绞龙:急停:Conveyor:Estop</t>
  </si>
  <si>
    <t>I213.6</t>
  </si>
  <si>
    <t>2G0113:提升机:运行:Elevator:Running</t>
  </si>
  <si>
    <t>I213.7</t>
  </si>
  <si>
    <t>2G0113:提升机:急停:Elevator:Estop</t>
  </si>
  <si>
    <t>I214.0</t>
  </si>
  <si>
    <t>=RI2-DI02</t>
  </si>
  <si>
    <t>2G0114:绞龙:运行:Conveyor:Running</t>
  </si>
  <si>
    <t>I214.1</t>
  </si>
  <si>
    <t>2G0114:绞龙:急停:Conveyor:Estop</t>
  </si>
  <si>
    <t>I214.2</t>
  </si>
  <si>
    <t>2G0115:高方筛(功率待定):运行:Plansifter:Running</t>
  </si>
  <si>
    <t>I214.3</t>
  </si>
  <si>
    <t>2G0115:高方筛(功率待定):急停:Plansifter:Estop</t>
  </si>
  <si>
    <t>I214.4</t>
  </si>
  <si>
    <t>2G0117:绞龙:运行:Conveyor:Running</t>
  </si>
  <si>
    <t>I214.5</t>
  </si>
  <si>
    <t>2G0117:绞龙:急停:Conveyor:Estop</t>
  </si>
  <si>
    <t>I214.6</t>
  </si>
  <si>
    <t>2G0201:喂料器:运行:Feeder:Running</t>
  </si>
  <si>
    <t>I214.7</t>
  </si>
  <si>
    <t>2G0202_1:分级轮:运行:Grading motor:Running</t>
  </si>
  <si>
    <t>I215.0</t>
  </si>
  <si>
    <t>2G0202_2:超微粉碎机:合闸:Pulverizer:Breaker ON</t>
  </si>
  <si>
    <t>I215.1</t>
  </si>
  <si>
    <t>2G0202_2:超微粉碎机:运行:Pulverizer:Running</t>
  </si>
  <si>
    <t>I215.2</t>
  </si>
  <si>
    <t>2G0202_2:超微粉碎机:急停:Pulverizer:Estop</t>
  </si>
  <si>
    <t>I215.3</t>
  </si>
  <si>
    <t>2G0202_2:超微粉碎机:软起故障:Pulverizer :Softer Alarm</t>
  </si>
  <si>
    <t>I215.4</t>
  </si>
  <si>
    <t>2G0202_2:超微粉碎机:门保:Pulverizer:Door Protect</t>
  </si>
  <si>
    <t>I215.5</t>
  </si>
  <si>
    <t>2G0202_3:液压:运行:Oil pump:Running</t>
  </si>
  <si>
    <t>I215.6</t>
  </si>
  <si>
    <t>2G0206:关风器:运行:Airlock:Running</t>
  </si>
  <si>
    <t>I215.7</t>
  </si>
  <si>
    <t>2G0207_1:关风器:运行:Airlock:Running</t>
  </si>
  <si>
    <t>I216.0</t>
  </si>
  <si>
    <t>=RI2-DI03</t>
  </si>
  <si>
    <t>2G0207_2:扫灰电机:运行:Cleaning motor:Running</t>
  </si>
  <si>
    <t>I216.1</t>
  </si>
  <si>
    <t>2G0210:风机:运行:Fan:Running</t>
  </si>
  <si>
    <t>I216.2</t>
  </si>
  <si>
    <t>2G0212:绞龙:运行:Conveyor:Running</t>
  </si>
  <si>
    <t>I216.3</t>
  </si>
  <si>
    <t>2G0212:绞龙:急停:Conveyor:Estop</t>
  </si>
  <si>
    <t>I216.4</t>
  </si>
  <si>
    <t>2G0213:提升机:运行:Elevator:Running</t>
  </si>
  <si>
    <t>I216.5</t>
  </si>
  <si>
    <t>2G0213:提升机:急停:Elevator:Estop</t>
  </si>
  <si>
    <t>I216.6</t>
  </si>
  <si>
    <t>2G0214:绞龙:运行:Conveyor:Running</t>
  </si>
  <si>
    <t>I216.7</t>
  </si>
  <si>
    <t>2G0214:绞龙:急停:Conveyor:Estop</t>
  </si>
  <si>
    <t>I217.0</t>
  </si>
  <si>
    <t>2G0215:绞龙:运行:Conveyor:Running</t>
  </si>
  <si>
    <t>I217.1</t>
  </si>
  <si>
    <t>2G0215:绞龙:急停:Conveyor:Estop</t>
  </si>
  <si>
    <t>I217.2</t>
  </si>
  <si>
    <t>2G0216:绞龙:运行:Conveyor:Running</t>
  </si>
  <si>
    <t>I217.3</t>
  </si>
  <si>
    <t>2G0216:绞龙:急停:Conveyor:Estop</t>
  </si>
  <si>
    <t>I217.4</t>
  </si>
  <si>
    <t>2G0217:高方筛(功率待定):运行:Plansifter:Running</t>
  </si>
  <si>
    <t>I217.5</t>
  </si>
  <si>
    <t>2G0217:高方筛(功率待定):急停:Plansifter:Estop</t>
  </si>
  <si>
    <t>I217.6</t>
  </si>
  <si>
    <t>2G0101</t>
  </si>
  <si>
    <t>门保</t>
  </si>
  <si>
    <t>I217.7</t>
  </si>
  <si>
    <t>2G0201</t>
  </si>
  <si>
    <t>I218.0</t>
  </si>
  <si>
    <t>I218.1</t>
  </si>
  <si>
    <t>I218.2</t>
  </si>
  <si>
    <t>I218.3</t>
  </si>
  <si>
    <t>I218.4</t>
  </si>
  <si>
    <t>I218.5</t>
  </si>
  <si>
    <t>I218.6</t>
  </si>
  <si>
    <t>I218.7</t>
  </si>
  <si>
    <t>I219.0</t>
  </si>
  <si>
    <t>I219.1</t>
  </si>
  <si>
    <t>I219.2</t>
  </si>
  <si>
    <t>I219.3</t>
  </si>
  <si>
    <t>I219.4</t>
  </si>
  <si>
    <t>I219.5</t>
  </si>
  <si>
    <t>I219.6</t>
  </si>
  <si>
    <t>I219.7</t>
  </si>
  <si>
    <t>Q210.0</t>
  </si>
  <si>
    <r>
      <rPr>
        <sz val="11"/>
        <color theme="1"/>
        <rFont val="Tahoma"/>
        <charset val="134"/>
        <scheme val="minor"/>
      </rPr>
      <t>=RI</t>
    </r>
    <r>
      <rPr>
        <sz val="11"/>
        <color theme="1"/>
        <rFont val="Tahoma"/>
        <charset val="134"/>
        <scheme val="minor"/>
      </rPr>
      <t>2</t>
    </r>
    <r>
      <rPr>
        <sz val="11"/>
        <color theme="1"/>
        <rFont val="Tahoma"/>
        <charset val="134"/>
        <scheme val="minor"/>
      </rPr>
      <t>-DO0</t>
    </r>
    <r>
      <rPr>
        <sz val="11"/>
        <color theme="1"/>
        <rFont val="Tahoma"/>
        <charset val="134"/>
        <scheme val="minor"/>
      </rPr>
      <t>1</t>
    </r>
  </si>
  <si>
    <t>2G0102_2:超微粉碎机:启动:Pulverizer:Start</t>
  </si>
  <si>
    <t>Q210.1</t>
  </si>
  <si>
    <t>2G0102_2:超微粉碎机门锁阀:启动:Pulverizer Gate valve :Start</t>
  </si>
  <si>
    <t>Q210.2</t>
  </si>
  <si>
    <r>
      <rPr>
        <sz val="11"/>
        <color theme="1"/>
        <rFont val="Tahoma"/>
        <charset val="134"/>
        <scheme val="minor"/>
      </rPr>
      <t>=RI</t>
    </r>
    <r>
      <rPr>
        <sz val="11"/>
        <color theme="1"/>
        <rFont val="Tahoma"/>
        <charset val="134"/>
        <scheme val="minor"/>
      </rPr>
      <t>2</t>
    </r>
    <r>
      <rPr>
        <sz val="11"/>
        <color theme="1"/>
        <rFont val="Tahoma"/>
        <charset val="134"/>
        <scheme val="minor"/>
      </rPr>
      <t>-DO01</t>
    </r>
  </si>
  <si>
    <t>2G0106:关风器:启动:Airlock:Start</t>
  </si>
  <si>
    <t>Q210.3</t>
  </si>
  <si>
    <t>2G0107_1:关风器:启动:Airlock:Start</t>
  </si>
  <si>
    <t>Q210.4</t>
  </si>
  <si>
    <t>2G0107_2:扫灰电机:启动:Cleaning motor:Start</t>
  </si>
  <si>
    <t>Q210.5</t>
  </si>
  <si>
    <t>2G0110:风机:启动:Fan:Start</t>
  </si>
  <si>
    <t>Q210.6</t>
  </si>
  <si>
    <t>2G0112:绞龙:启动:Conveyor:Start</t>
  </si>
  <si>
    <t>Q210.7</t>
  </si>
  <si>
    <t>2G0113:提升机:启动:Elevator:Start</t>
  </si>
  <si>
    <t>Q211.0</t>
  </si>
  <si>
    <t>2G0114:绞龙:启动:Conveyor:Start</t>
  </si>
  <si>
    <t>Q211.1</t>
  </si>
  <si>
    <t>2G0115:高方筛(功率待定):启动:Plansifter:Start</t>
  </si>
  <si>
    <t>Q211.2</t>
  </si>
  <si>
    <t>2G0117:绞龙:启动:Conveyor:Start</t>
  </si>
  <si>
    <t>Q211.3</t>
  </si>
  <si>
    <t>2G0202_2:超微粉碎机:启动:Pulverizer:Start</t>
  </si>
  <si>
    <t>Q211.4</t>
  </si>
  <si>
    <t>2G0202_2:超微粉碎机门锁阀:启动:Pulverizer Gate valve :Start</t>
  </si>
  <si>
    <t>Q211.5</t>
  </si>
  <si>
    <t>2G0206:关风器:启动:Airlock:Start</t>
  </si>
  <si>
    <t>Q211.6</t>
  </si>
  <si>
    <t>2G0207_1:关风器:启动:Airlock:Start</t>
  </si>
  <si>
    <t>Q211.7</t>
  </si>
  <si>
    <t>2G0207_2:扫灰电机:启动:Cleaning motor:Start</t>
  </si>
  <si>
    <t>Q212.0</t>
  </si>
  <si>
    <r>
      <rPr>
        <sz val="11"/>
        <color theme="1"/>
        <rFont val="Tahoma"/>
        <charset val="134"/>
        <scheme val="minor"/>
      </rPr>
      <t>=RI</t>
    </r>
    <r>
      <rPr>
        <sz val="11"/>
        <color theme="1"/>
        <rFont val="Tahoma"/>
        <charset val="134"/>
        <scheme val="minor"/>
      </rPr>
      <t>2</t>
    </r>
    <r>
      <rPr>
        <sz val="11"/>
        <color theme="1"/>
        <rFont val="Tahoma"/>
        <charset val="134"/>
        <scheme val="minor"/>
      </rPr>
      <t>-DO02</t>
    </r>
  </si>
  <si>
    <t>2G0210:风机:启动:Fan:Start</t>
  </si>
  <si>
    <t>Q212.1</t>
  </si>
  <si>
    <t>2G0212:绞龙:启动:Conveyor:Start</t>
  </si>
  <si>
    <t>Q212.2</t>
  </si>
  <si>
    <t>2G0213:提升机:启动:Elevator:Start</t>
  </si>
  <si>
    <t>Q212.3</t>
  </si>
  <si>
    <t>2G0214:绞龙:启动:Conveyor:Start</t>
  </si>
  <si>
    <t>Q212.4</t>
  </si>
  <si>
    <t>2G0215:绞龙:启动:Conveyor:Start</t>
  </si>
  <si>
    <t>Q212.5</t>
  </si>
  <si>
    <t>2G0216:绞龙:启动:Conveyor:Start</t>
  </si>
  <si>
    <t>Q212.6</t>
  </si>
  <si>
    <t>2G0217:高方筛(功率待定):启动:Plansifter:Start</t>
  </si>
  <si>
    <t>Q212.7</t>
  </si>
  <si>
    <t>D11</t>
  </si>
  <si>
    <t>Q213.0</t>
  </si>
  <si>
    <t>Q213.1</t>
  </si>
  <si>
    <t>Q213.2</t>
  </si>
  <si>
    <t>Q213.3</t>
  </si>
  <si>
    <t>Q213.4</t>
  </si>
  <si>
    <t>Q213.5</t>
  </si>
  <si>
    <t>Q213.6</t>
  </si>
  <si>
    <t>Q213.7</t>
  </si>
  <si>
    <t>PIW248</t>
  </si>
  <si>
    <t>3AI1</t>
  </si>
  <si>
    <t>M0101</t>
  </si>
  <si>
    <t>混合机</t>
  </si>
  <si>
    <t>PIW250</t>
  </si>
  <si>
    <t>M0108</t>
  </si>
  <si>
    <t>PIW252</t>
  </si>
  <si>
    <t>PIW254</t>
  </si>
  <si>
    <t>PIW256</t>
  </si>
  <si>
    <t>PIW258</t>
  </si>
  <si>
    <t>PIW260</t>
  </si>
  <si>
    <t>PIW262</t>
  </si>
  <si>
    <t>PIW264</t>
  </si>
  <si>
    <t>PIW266</t>
  </si>
  <si>
    <t>PIW268</t>
  </si>
  <si>
    <t>PIW270</t>
  </si>
  <si>
    <t>I220.0</t>
  </si>
  <si>
    <t>=RI3-DI01</t>
  </si>
  <si>
    <t>B0110:风机:运行:Fan:Running</t>
  </si>
  <si>
    <t>I220.1</t>
  </si>
  <si>
    <t>M0101:混合机:运行:Mixer:Running</t>
  </si>
  <si>
    <t>I220.2</t>
  </si>
  <si>
    <t>M0101:混合机:负荷急停:Mixer:Isolate/Estop</t>
  </si>
  <si>
    <t>I220.3</t>
  </si>
  <si>
    <t>M0101V1:混合机门:开门到位:Mixer Gate:Openning</t>
  </si>
  <si>
    <t>I220.4</t>
  </si>
  <si>
    <t>M0101V1:混合机门:关门到位:Mixer Gate:Closing</t>
  </si>
  <si>
    <t>I220.5</t>
  </si>
  <si>
    <t>M0101:混合机:门保:Mixer:Door Protect</t>
  </si>
  <si>
    <t>I220.6</t>
  </si>
  <si>
    <t>M0105:刮板机:运行:Conveyor:Running</t>
  </si>
  <si>
    <t>I220.7</t>
  </si>
  <si>
    <t>M0105:刮板机:急停:Conveyor:Estop</t>
  </si>
  <si>
    <t>I221.0</t>
  </si>
  <si>
    <t>M0107:风机:运行:Fan:Running</t>
  </si>
  <si>
    <t>I221.1</t>
  </si>
  <si>
    <t>M0108:提升机:运行:Elevator:Running</t>
  </si>
  <si>
    <t>I221.2</t>
  </si>
  <si>
    <t>M0108:提升机:急停:Elevator:Estop</t>
  </si>
  <si>
    <t>I221.3</t>
  </si>
  <si>
    <t>M0110:初清筛:运行:Precleaner:Running</t>
  </si>
  <si>
    <t>I221.4</t>
  </si>
  <si>
    <t>M0110:初清筛:急停:Precleaner:Estop</t>
  </si>
  <si>
    <t>I221.5</t>
  </si>
  <si>
    <t>M0111:刮板机:运行:Conveyor:Running</t>
  </si>
  <si>
    <t>I221.6</t>
  </si>
  <si>
    <t>M0111:刮板机:急停:Conveyor:Estop</t>
  </si>
  <si>
    <t>I221.7</t>
  </si>
  <si>
    <t>M0114:刮板机:运行:Conveyor:Running</t>
  </si>
  <si>
    <t>I222.0</t>
  </si>
  <si>
    <t>=RI3-DI02</t>
  </si>
  <si>
    <t>M0114:刮板机:急停:Conveyor:Estop</t>
  </si>
  <si>
    <t>I222.1</t>
  </si>
  <si>
    <t>M0115:风机:运行:Fan:Running</t>
  </si>
  <si>
    <t>I222.2</t>
  </si>
  <si>
    <t>M0117:旋转分配器:运行:Rotary Distributor:Running</t>
  </si>
  <si>
    <t>I222.3</t>
  </si>
  <si>
    <t>PU-1001:计量隔膜泵:运行:Oil pump:Running</t>
  </si>
  <si>
    <t>I222.4</t>
  </si>
  <si>
    <t>PU-1002:计量隔膜泵:运行:Oil pump:Running</t>
  </si>
  <si>
    <t>I222.5</t>
  </si>
  <si>
    <t>PU-3001:计量隔膜泵:运行:Oil pump:Running</t>
  </si>
  <si>
    <t>I222.6</t>
  </si>
  <si>
    <t>PU-3002:计量隔膜泵:运行:Oil pump:Running</t>
  </si>
  <si>
    <t>I222.7</t>
  </si>
  <si>
    <t>PU-5001:计量隔膜泵:运行:Oil pump:Running</t>
  </si>
  <si>
    <t>I223.0</t>
  </si>
  <si>
    <t>PU-5002:计量隔膜泵:运行:Oil pump:Running</t>
  </si>
  <si>
    <t>I223.1</t>
  </si>
  <si>
    <t>PU-6001:计量隔膜泵:运行:Oil pump:Running</t>
  </si>
  <si>
    <t>I223.2</t>
  </si>
  <si>
    <t>PU-6002:计量隔膜泵:运行:Oil pump:Running</t>
  </si>
  <si>
    <t>I223.3</t>
  </si>
  <si>
    <t>PU-7001:计量隔膜泵:运行:Oil pump:Running</t>
  </si>
  <si>
    <t>I223.4</t>
  </si>
  <si>
    <t>PU-7002:计量隔膜泵:运行:Oil pump:Running</t>
  </si>
  <si>
    <t>I223.5</t>
  </si>
  <si>
    <t>PU-8001:磁力泵:运行:Oil pump:Running</t>
  </si>
  <si>
    <t>I223.6</t>
  </si>
  <si>
    <t>PU-8002:磁力泵:运行:Oil pump:Running</t>
  </si>
  <si>
    <t>I223.7</t>
  </si>
  <si>
    <t>PU-8003:磁力泵:运行:Oil pump:Running</t>
  </si>
  <si>
    <t>I224.0</t>
  </si>
  <si>
    <t>=RI3-DI03</t>
  </si>
  <si>
    <t>PU-8004:磁力泵:运行:Oil pump:Running</t>
  </si>
  <si>
    <t>I224.1</t>
  </si>
  <si>
    <t>PU-2001:齿轮泵:运行:Oil pump:Running</t>
  </si>
  <si>
    <t>I224.2</t>
  </si>
  <si>
    <t>PU-2002:齿轮泵:运行:Oil pump:Running</t>
  </si>
  <si>
    <t>I224.3</t>
  </si>
  <si>
    <t>PU-4001:螺杆泵:运行:Screw pump:Running</t>
  </si>
  <si>
    <t>I224.4</t>
  </si>
  <si>
    <t>PU-4002:螺杆泵:运行:Screw pump:Running</t>
  </si>
  <si>
    <t>I224.5</t>
  </si>
  <si>
    <t>PU-9001:齿轮泵:运行:Oil pump:Running</t>
  </si>
  <si>
    <t>I224.6</t>
  </si>
  <si>
    <t>AG-4001:搅拌电机:运行:Stir motor:Running</t>
  </si>
  <si>
    <t>I224.7</t>
  </si>
  <si>
    <t>AG-9001:搅拌电机:运行:Stir motor:Running</t>
  </si>
  <si>
    <t>I225.0</t>
  </si>
  <si>
    <t>AG-1101:搅拌电机:运行:Stir motor:Running</t>
  </si>
  <si>
    <t>I225.1</t>
  </si>
  <si>
    <t>AG-2101:搅拌电机:运行:Stir motor:Running</t>
  </si>
  <si>
    <t>I225.2</t>
  </si>
  <si>
    <t>AG-3101:搅拌电机:运行:Stir motor:Running</t>
  </si>
  <si>
    <t>I225.3</t>
  </si>
  <si>
    <t>AG-4101:搅拌电机:运行:Stir motor:Running</t>
  </si>
  <si>
    <t>I225.4</t>
  </si>
  <si>
    <t>WPU-1001:水泵:运行:Water pump:Running</t>
  </si>
  <si>
    <t>取消</t>
  </si>
  <si>
    <t>2023.5.29</t>
  </si>
  <si>
    <t>I225.5</t>
  </si>
  <si>
    <t>WPU-1002:水泵:运行:Water pump:Running</t>
  </si>
  <si>
    <t>I225.6</t>
  </si>
  <si>
    <t>WPU-1003:水泵:运行:Water pump:Running</t>
  </si>
  <si>
    <t>I225.7</t>
  </si>
  <si>
    <t>WPU-2001:水泵:运行:Water pump:Running</t>
  </si>
  <si>
    <t>I226.0</t>
  </si>
  <si>
    <t>=RI3-DI04</t>
  </si>
  <si>
    <t>WPU-2002:水泵:运行:Water pump:Running</t>
  </si>
  <si>
    <t>I226.1</t>
  </si>
  <si>
    <t>WPU-2003:水泵:运行:Water pump:Running</t>
  </si>
  <si>
    <t>I226.2</t>
  </si>
  <si>
    <t>FAN-2004:冷却风机:运行:FAN:Running</t>
  </si>
  <si>
    <t>I226.3</t>
  </si>
  <si>
    <t>I226.4</t>
  </si>
  <si>
    <t>I226.5</t>
  </si>
  <si>
    <t>I226.6</t>
  </si>
  <si>
    <t>I226.7</t>
  </si>
  <si>
    <t>I227.0</t>
  </si>
  <si>
    <t>I227.1</t>
  </si>
  <si>
    <t>I227.2</t>
  </si>
  <si>
    <t>I227.3</t>
  </si>
  <si>
    <t>I227.4</t>
  </si>
  <si>
    <t>I227.5</t>
  </si>
  <si>
    <t>I227.6</t>
  </si>
  <si>
    <t>I227.7</t>
  </si>
  <si>
    <t>Q214.0</t>
  </si>
  <si>
    <t>=RI3-DO01</t>
  </si>
  <si>
    <t>B0110:风机:启动:Fan:Start</t>
  </si>
  <si>
    <t>Q214.1</t>
  </si>
  <si>
    <t>M0101:混合机:启动:Mixer:Start</t>
  </si>
  <si>
    <t>Q214.2</t>
  </si>
  <si>
    <t>M0101V1:混合机门:开门:Mixer Gate:Open</t>
  </si>
  <si>
    <t>Q214.3</t>
  </si>
  <si>
    <t>M0107:风机:启动:Fan:Start</t>
  </si>
  <si>
    <t>Q214.4</t>
  </si>
  <si>
    <t>M0108:提升机:启动:Elevator:Start</t>
  </si>
  <si>
    <t>Q214.5</t>
  </si>
  <si>
    <t>M0110:初清筛:启动:Precleaner:Start</t>
  </si>
  <si>
    <t>Q214.6</t>
  </si>
  <si>
    <t>M0111:刮板机:启动:Conveyor:Start</t>
  </si>
  <si>
    <t>Q214.7</t>
  </si>
  <si>
    <t>M0114:刮板机:启动:Conveyor:Start</t>
  </si>
  <si>
    <t>Q215.0</t>
  </si>
  <si>
    <t>M0115:风机:启动:Fan:Start</t>
  </si>
  <si>
    <t>Q215.1</t>
  </si>
  <si>
    <t>M0117:旋转分配器:启动:Rotary Distributor:Start</t>
  </si>
  <si>
    <t>Q215.2</t>
  </si>
  <si>
    <t>AG-4001:搅拌电机:启动:Stir motor:Start</t>
  </si>
  <si>
    <t>Q215.3</t>
  </si>
  <si>
    <t>AG-9001:搅拌电机:启动:Stir motor:Start</t>
  </si>
  <si>
    <t>Q215.4</t>
  </si>
  <si>
    <t>AG-1101:搅拌电机:启动:Stir motor:Start</t>
  </si>
  <si>
    <t>Q215.5</t>
  </si>
  <si>
    <t>AG-2101:搅拌电机:启动:Stir motor:Start</t>
  </si>
  <si>
    <t>Q215.6</t>
  </si>
  <si>
    <t>AG-3101:搅拌电机:启动:Stir motor:Start</t>
  </si>
  <si>
    <t>Q215.7</t>
  </si>
  <si>
    <t>AG-4101:搅拌电机:启动:Stir motor:Start</t>
  </si>
  <si>
    <t>Q216.0</t>
  </si>
  <si>
    <t>=RI3-DO02</t>
  </si>
  <si>
    <t>Q216.1</t>
  </si>
  <si>
    <t>Q216.2</t>
  </si>
  <si>
    <t>Q216.3</t>
  </si>
  <si>
    <t>Q216.4</t>
  </si>
  <si>
    <t>Q216.5</t>
  </si>
  <si>
    <t>Q216.6</t>
  </si>
  <si>
    <t>Q216.7</t>
  </si>
  <si>
    <t>Q217.0</t>
  </si>
  <si>
    <t>Q217.1</t>
  </si>
  <si>
    <t>Q217.2</t>
  </si>
  <si>
    <t>Q217.3</t>
  </si>
  <si>
    <t>Q217.4</t>
  </si>
  <si>
    <t>Q217.5</t>
  </si>
  <si>
    <t>Q217.6</t>
  </si>
  <si>
    <t>Q217.7</t>
  </si>
  <si>
    <t>PIW272</t>
  </si>
  <si>
    <t>4AI1</t>
  </si>
  <si>
    <t>G0203_3</t>
  </si>
  <si>
    <t>PIW274</t>
  </si>
  <si>
    <t>G0207</t>
  </si>
  <si>
    <t>PIW276</t>
  </si>
  <si>
    <t>2M0113</t>
  </si>
  <si>
    <t>PIW278</t>
  </si>
  <si>
    <t>2M0121</t>
  </si>
  <si>
    <t>PIW280</t>
  </si>
  <si>
    <t>4AI2</t>
  </si>
  <si>
    <t>HL0106</t>
  </si>
  <si>
    <t>PIW282</t>
  </si>
  <si>
    <t>HL0117</t>
  </si>
  <si>
    <t>PIW284</t>
  </si>
  <si>
    <t>PIW286</t>
  </si>
  <si>
    <t>PIW288</t>
  </si>
  <si>
    <t>4AI3</t>
  </si>
  <si>
    <t>PIW290</t>
  </si>
  <si>
    <t>G0303T1</t>
  </si>
  <si>
    <t>PIW292</t>
  </si>
  <si>
    <t>G0303T2</t>
  </si>
  <si>
    <t>PIW294</t>
  </si>
  <si>
    <t>G0303T3</t>
  </si>
  <si>
    <t>I228.0</t>
  </si>
  <si>
    <t>=RI4-DI01</t>
  </si>
  <si>
    <t>G0202:喂料器:运行:Feeder:Running</t>
  </si>
  <si>
    <t>I228.1</t>
  </si>
  <si>
    <t>G0203_1:绞龙:正转到位:Conveyor:FOR. Limit</t>
  </si>
  <si>
    <t>I228.2</t>
  </si>
  <si>
    <t>G0203_1:绞龙:反转到位:Conveyor:REV.Limit</t>
  </si>
  <si>
    <t>I228.3</t>
  </si>
  <si>
    <t>G0203-S2-</t>
  </si>
  <si>
    <t>绞龙接近开关</t>
  </si>
  <si>
    <t>G0203_2:绞龙:正转到位:Conveyor:FOR. Limit</t>
  </si>
  <si>
    <t>I228.4</t>
  </si>
  <si>
    <t>G0203_2:绞龙:反转到位:Conveyor:REV.Limit</t>
  </si>
  <si>
    <t>I228.5</t>
  </si>
  <si>
    <t>G0203_3:粉碎机:合闸:Grinder:Breaker ON</t>
  </si>
  <si>
    <t>I228.6</t>
  </si>
  <si>
    <t>G0203_3:粉碎机:运行:Grinder:Running</t>
  </si>
  <si>
    <t>I228.7</t>
  </si>
  <si>
    <t>G0203_3:粉碎机:急停:Grinder:Estop</t>
  </si>
  <si>
    <t>I229.0</t>
  </si>
  <si>
    <t>G0203_3:粉碎机:门保:Grinder:Door Protect</t>
  </si>
  <si>
    <t>I229.1</t>
  </si>
  <si>
    <t>G0203_3V:粉碎机导向阀:开门到位:Grinder Valve:Openning</t>
  </si>
  <si>
    <t>I229.2</t>
  </si>
  <si>
    <t>G0203_3V:粉碎机导向阀:关门到位:Grinder Valve:Closing</t>
  </si>
  <si>
    <t>I229.3</t>
  </si>
  <si>
    <t>G0203_3:粉碎机:软起故障:Grinder :Softer Alarm</t>
  </si>
  <si>
    <t>I229.4</t>
  </si>
  <si>
    <t>G0205_1:除尘器:运行:FILTER:Running</t>
  </si>
  <si>
    <t>I229.5</t>
  </si>
  <si>
    <t>G0205_2:关风器:运行:Airlock:Running</t>
  </si>
  <si>
    <t>I229.6</t>
  </si>
  <si>
    <t>G0205_3:扫灰电机:运行:Cleaning motor:Running</t>
  </si>
  <si>
    <t>I229.7</t>
  </si>
  <si>
    <t>G0206:风门电机:正转到位:Airdoor:FOR. Limit</t>
  </si>
  <si>
    <t>I230.0</t>
  </si>
  <si>
    <t>=RI4-DI02</t>
  </si>
  <si>
    <t>G0206:风门电机:中间到位:Airdoor:MID. Limit</t>
  </si>
  <si>
    <t>I230.1</t>
  </si>
  <si>
    <t>G0206:风门电机:反转到位:Airdoor:REV.Limit</t>
  </si>
  <si>
    <t>I230.2</t>
  </si>
  <si>
    <t>G0207:风机:运行:Fan:Running</t>
  </si>
  <si>
    <t>I230.3</t>
  </si>
  <si>
    <t>G0211:刮板机:运行:Conveyor:Running</t>
  </si>
  <si>
    <t>I230.4</t>
  </si>
  <si>
    <t>G0211:刮板机:急停:Conveyor:Estop</t>
  </si>
  <si>
    <t>I230.5</t>
  </si>
  <si>
    <t>G0203-S1-:绞龙接近开关:绞龙接近开关:WORKING POSITION:WORKING POSITION</t>
  </si>
  <si>
    <t>I230.6</t>
  </si>
  <si>
    <t>G0203-S2-:绞龙接近开关:绞龙接近开关:CONTROL ON AIR INLET:CONTROL ON AIR INLET</t>
  </si>
  <si>
    <t>I230.7</t>
  </si>
  <si>
    <t>G0203-S3-:喂料斗料位:喂料斗料位:PRODUCT SENSOR 24VDC:PRODUCT SENSOR 24VDC</t>
  </si>
  <si>
    <t>I231.0</t>
  </si>
  <si>
    <t>G0203-S4-:备用:备用:SPARE:SPARE</t>
  </si>
  <si>
    <t>I231.1</t>
  </si>
  <si>
    <t>2M0101:刮板机:运行:Conveyor:Running</t>
  </si>
  <si>
    <t>I231.2</t>
  </si>
  <si>
    <t>2M0101:刮板机:急停:Conveyor:Estop</t>
  </si>
  <si>
    <t>I231.3</t>
  </si>
  <si>
    <t>2M0107:风机:运行:Fan:Running</t>
  </si>
  <si>
    <t>I231.4</t>
  </si>
  <si>
    <t>2M0113:混合机:运行:Mixer:Running</t>
  </si>
  <si>
    <t>I231.5</t>
  </si>
  <si>
    <t>2M0113:混合机:负荷急停:Mixer:Isolate/Estop</t>
  </si>
  <si>
    <t>I231.6</t>
  </si>
  <si>
    <t>2M0113V1:混合机门:开门到位:Mixer Gate:Openning</t>
  </si>
  <si>
    <t>I231.7</t>
  </si>
  <si>
    <t>2M0113V1:混合机门:关门到位:Mixer Gate:Closing</t>
  </si>
  <si>
    <t>I232.0</t>
  </si>
  <si>
    <t>=RI4-DI03</t>
  </si>
  <si>
    <t>2M0113:混合机:门保:Mixer:Door Protect</t>
  </si>
  <si>
    <t>I232.1</t>
  </si>
  <si>
    <t>2M0116:刮板机:运行:Conveyor:Running</t>
  </si>
  <si>
    <t>I232.2</t>
  </si>
  <si>
    <t>2M0116:刮板机:急停:Conveyor:Estop</t>
  </si>
  <si>
    <t>I232.3</t>
  </si>
  <si>
    <t>2M0119:刮板机:运行:Conveyor:Running</t>
  </si>
  <si>
    <t>I232.4</t>
  </si>
  <si>
    <t>2M0119:刮板机:急停:Conveyor:Estop</t>
  </si>
  <si>
    <t>I232.5</t>
  </si>
  <si>
    <t>2M0120:风机:运行:Fan:Running</t>
  </si>
  <si>
    <t>I232.6</t>
  </si>
  <si>
    <t>2M0121:提升机:运行:Elevator:Running</t>
  </si>
  <si>
    <t>I232.7</t>
  </si>
  <si>
    <t>2M0121:提升机:急停:Elevator:Estop</t>
  </si>
  <si>
    <t>I233.0</t>
  </si>
  <si>
    <t>2M0122:刮板机:运行:Conveyor:Running</t>
  </si>
  <si>
    <t>I233.1</t>
  </si>
  <si>
    <t>2M0122:刮板机:急停:Conveyor:Estop</t>
  </si>
  <si>
    <t>I233.2</t>
  </si>
  <si>
    <t>2M0124:初清筛:运行:Precleaner:Running</t>
  </si>
  <si>
    <t>I233.3</t>
  </si>
  <si>
    <t>2M0124:初清筛:急停:Precleaner:Estop</t>
  </si>
  <si>
    <t>I233.4</t>
  </si>
  <si>
    <t>HL0105:绞龙:运行:Conveyor:Running</t>
  </si>
  <si>
    <t>I233.5</t>
  </si>
  <si>
    <t>HL0105:绞龙:急停:Conveyor:Estop</t>
  </si>
  <si>
    <t>I233.6</t>
  </si>
  <si>
    <t>HL0106:提升机:运行:Elevator:Running</t>
  </si>
  <si>
    <t>I233.7</t>
  </si>
  <si>
    <t>HL0106:提升机:急停:Elevator:Estop</t>
  </si>
  <si>
    <t>I234.0</t>
  </si>
  <si>
    <t>=RI4-DI04</t>
  </si>
  <si>
    <t>HL0108:绞龙:运行:Conveyor:Running</t>
  </si>
  <si>
    <t>I234.1</t>
  </si>
  <si>
    <t>HL0108:绞龙:急停:Conveyor:Estop</t>
  </si>
  <si>
    <t>I234.2</t>
  </si>
  <si>
    <t>HL0112:绞龙:运行:Conveyor:Running</t>
  </si>
  <si>
    <t>I234.3</t>
  </si>
  <si>
    <t>HL0112:绞龙:急停:Conveyor:Estop</t>
  </si>
  <si>
    <t>I234.4</t>
  </si>
  <si>
    <t>HL0117:混合机:运行:Mixer:Running</t>
  </si>
  <si>
    <t>I234.5</t>
  </si>
  <si>
    <t>HL0117:混合机:负荷急停:Mixer:Isolate/Estop</t>
  </si>
  <si>
    <t>I234.6</t>
  </si>
  <si>
    <t>HL0117V1:混合机门:开门到位:Mixer Gate:Openning</t>
  </si>
  <si>
    <t>I234.7</t>
  </si>
  <si>
    <t>HL0117V1:混合机门:关门到位:Mixer Gate:Closing</t>
  </si>
  <si>
    <t>I235.0</t>
  </si>
  <si>
    <t>HL0117:混合机:门保:Mixer:Door Protect</t>
  </si>
  <si>
    <t>I235.1</t>
  </si>
  <si>
    <t>HL0121:绞龙(功率待定):运行:Conveyor:Running</t>
  </si>
  <si>
    <t>I235.2</t>
  </si>
  <si>
    <t>HL0121:绞龙(功率待定):急停:Conveyor:Estop</t>
  </si>
  <si>
    <t>I235.3</t>
  </si>
  <si>
    <t>I235.4</t>
  </si>
  <si>
    <t>I235.5</t>
  </si>
  <si>
    <t>喷涂仓三通左通</t>
  </si>
  <si>
    <t>左通</t>
  </si>
  <si>
    <t>I235.6</t>
  </si>
  <si>
    <t>喷涂仓三通右通</t>
  </si>
  <si>
    <t>右通</t>
  </si>
  <si>
    <t>I235.7</t>
  </si>
  <si>
    <t>Q220.0</t>
  </si>
  <si>
    <t>=RI4-DO01</t>
  </si>
  <si>
    <t>G0203_1:绞龙:正转:Conveyor:FOR.</t>
  </si>
  <si>
    <t>Q220.1</t>
  </si>
  <si>
    <t>G0203_1:绞龙:反转:Conveyor:REV.</t>
  </si>
  <si>
    <t>Q220.2</t>
  </si>
  <si>
    <t>G0203_2:绞龙:正转:Conveyor:FOR.</t>
  </si>
  <si>
    <t>Q220.3</t>
  </si>
  <si>
    <t>G0203_3V</t>
  </si>
  <si>
    <t>G0203_2:绞龙:反转:Conveyor:REV.</t>
  </si>
  <si>
    <t>Q220.4</t>
  </si>
  <si>
    <t>G0203_3:粉碎机:启动:Grinder:Start</t>
  </si>
  <si>
    <t>Q220.5</t>
  </si>
  <si>
    <t>G0203_3V:粉碎机导向阀:反转:Grinder Valve:REV.</t>
  </si>
  <si>
    <t>Q220.6</t>
  </si>
  <si>
    <t>G0205_1:除尘器:启动:FILTER:Start</t>
  </si>
  <si>
    <t>Q220.7</t>
  </si>
  <si>
    <t>G0205_2:关风器:启动:Airlock:Start</t>
  </si>
  <si>
    <t>Q221.0</t>
  </si>
  <si>
    <t>G0205_3:扫灰电机:启动:Cleaning motor:Start</t>
  </si>
  <si>
    <t>Q221.1</t>
  </si>
  <si>
    <t>G0206:风门电机:正转:Airdoor:FOR.</t>
  </si>
  <si>
    <t>Q221.2</t>
  </si>
  <si>
    <t>G0206:风门电机:反转:Airdoor:REV.</t>
  </si>
  <si>
    <t>Q221.3</t>
  </si>
  <si>
    <t>G0207:风机:启动:Fan:Start</t>
  </si>
  <si>
    <t>Q221.4</t>
  </si>
  <si>
    <t>G0211:刮板机:启动:Conveyor:Start</t>
  </si>
  <si>
    <t>Q221.5</t>
  </si>
  <si>
    <t>2M0101:刮板机:启动:Conveyor:Start</t>
  </si>
  <si>
    <t>Q221.6</t>
  </si>
  <si>
    <t>2M0107:风机:启动:Fan:Start</t>
  </si>
  <si>
    <t>Q221.7</t>
  </si>
  <si>
    <t>2M0113:混合机:启动:Mixer:Start</t>
  </si>
  <si>
    <t>Q222.0</t>
  </si>
  <si>
    <t>=RI4-DO02</t>
  </si>
  <si>
    <t>2M0113V1:混合机门:开门:Mixer Gate:Open</t>
  </si>
  <si>
    <t>Q222.1</t>
  </si>
  <si>
    <t>2M0119:刮板机:启动:Conveyor:Start</t>
  </si>
  <si>
    <t>Q222.2</t>
  </si>
  <si>
    <t>2M0120:风机:启动:Fan:Start</t>
  </si>
  <si>
    <t>Q222.3</t>
  </si>
  <si>
    <t>2M0121:提升机:启动:Elevator:Start</t>
  </si>
  <si>
    <t>Q222.4</t>
  </si>
  <si>
    <t>2M0122:刮板机:启动:Conveyor:Start</t>
  </si>
  <si>
    <t>Q222.5</t>
  </si>
  <si>
    <t>2M0124:初清筛:启动:Precleaner:Start</t>
  </si>
  <si>
    <t>Q222.6</t>
  </si>
  <si>
    <t>2M0113V1:气雾阀:开阀:Solenoid valve:Start</t>
  </si>
  <si>
    <t>Q222.7</t>
  </si>
  <si>
    <t>2M0113V2:气雾阀:开阀:Solenoid valve:Start</t>
  </si>
  <si>
    <t>Q223.0</t>
  </si>
  <si>
    <t>2M0113V3:气雾阀:开阀:Solenoid valve:Start</t>
  </si>
  <si>
    <t>Q223.1</t>
  </si>
  <si>
    <t>HL0105:绞龙:启动:Conveyor:Start</t>
  </si>
  <si>
    <t>Q223.2</t>
  </si>
  <si>
    <t>HL0106:提升机:启动:Elevator:Start</t>
  </si>
  <si>
    <t>Q223.3</t>
  </si>
  <si>
    <t>HL0108:绞龙:启动:Conveyor:Start</t>
  </si>
  <si>
    <t>Q223.4</t>
  </si>
  <si>
    <t>HL0112:绞龙:启动:Conveyor:Start</t>
  </si>
  <si>
    <t>Q223.5</t>
  </si>
  <si>
    <t>HL0117:混合机:启动:Mixer:Start</t>
  </si>
  <si>
    <t>Q223.6</t>
  </si>
  <si>
    <t>HL0117V1:混合机门:开门:Mixer Gate:Open</t>
  </si>
  <si>
    <t>Q223.7</t>
  </si>
  <si>
    <t>HL0121:绞龙(功率待定):启动:Conveyor:Start</t>
  </si>
  <si>
    <t>Q224.0</t>
  </si>
  <si>
    <t>=RI4-DO03</t>
  </si>
  <si>
    <t>小料小料气锤1</t>
  </si>
  <si>
    <t>Q224.1</t>
  </si>
  <si>
    <t>小料小料气锤2</t>
  </si>
  <si>
    <t>Q224.2</t>
  </si>
  <si>
    <t>G01:气锤:输出:Hammer:Out</t>
  </si>
  <si>
    <t>Q224.3</t>
  </si>
  <si>
    <t>G02:气锤:输出:Hammer:Out</t>
  </si>
  <si>
    <t>Q224.4</t>
  </si>
  <si>
    <t>G03:气锤:输出:Hammer:Out</t>
  </si>
  <si>
    <t>Q224.5</t>
  </si>
  <si>
    <t>G04:气锤:输出:Hammer:Out</t>
  </si>
  <si>
    <t>Q224.6</t>
  </si>
  <si>
    <t>G05:气锤:输出:Hammer:Out</t>
  </si>
  <si>
    <t>Q224.7</t>
  </si>
  <si>
    <t>G06:气锤:输出:Hammer:Out</t>
  </si>
  <si>
    <t>Q225.0</t>
  </si>
  <si>
    <t>G07:气锤:输出:Hammer:Out</t>
  </si>
  <si>
    <t>Q225.1</t>
  </si>
  <si>
    <t>G08:气锤:输出:Hammer:Out</t>
  </si>
  <si>
    <t>Q225.2</t>
  </si>
  <si>
    <t>Q225.3</t>
  </si>
  <si>
    <t>Q225.4</t>
  </si>
  <si>
    <t>Q225.5</t>
  </si>
  <si>
    <t>Q225.6</t>
  </si>
  <si>
    <t>Q225.7</t>
  </si>
  <si>
    <t>PIW1104</t>
  </si>
  <si>
    <t>5AI1</t>
  </si>
  <si>
    <t>E0153FM</t>
  </si>
  <si>
    <t>流量检测</t>
  </si>
  <si>
    <t>PIW1106</t>
  </si>
  <si>
    <t>E0153PI</t>
  </si>
  <si>
    <t>压力检测</t>
  </si>
  <si>
    <t>PIW1108</t>
  </si>
  <si>
    <t>E0135提升机</t>
  </si>
  <si>
    <t>电流</t>
  </si>
  <si>
    <t>后加</t>
  </si>
  <si>
    <t>PIW1110</t>
  </si>
  <si>
    <t>E0175提升机</t>
  </si>
  <si>
    <t>PQW1070</t>
  </si>
  <si>
    <r>
      <rPr>
        <sz val="11"/>
        <color theme="1"/>
        <rFont val="Tahoma"/>
        <charset val="134"/>
        <scheme val="minor"/>
      </rPr>
      <t>E</t>
    </r>
    <r>
      <rPr>
        <sz val="11"/>
        <color theme="1"/>
        <rFont val="Tahoma"/>
        <charset val="134"/>
        <scheme val="minor"/>
      </rPr>
      <t>0135震动</t>
    </r>
  </si>
  <si>
    <t>PQW1072</t>
  </si>
  <si>
    <t>E0136提升机</t>
  </si>
  <si>
    <t>PQW1074</t>
  </si>
  <si>
    <t>E0172震动</t>
  </si>
  <si>
    <t>PQW1076</t>
  </si>
  <si>
    <t>E0173提升机</t>
  </si>
  <si>
    <t>I236.0</t>
  </si>
  <si>
    <t>=RI5-DI01</t>
  </si>
  <si>
    <t>E0153_1:喷涂机:运行:Coater:Running</t>
  </si>
  <si>
    <t>I236.1</t>
  </si>
  <si>
    <t>E0153_2:喷涂机:运行:Coater:Running</t>
  </si>
  <si>
    <t>I236.2</t>
  </si>
  <si>
    <t>E0153:喷涂机:门保:Coater:Door Protect</t>
  </si>
  <si>
    <t>I236.3</t>
  </si>
  <si>
    <t>E0153V0-:出料门:开门到位:Valve:Openning</t>
  </si>
  <si>
    <t>I236.4</t>
  </si>
  <si>
    <t>E0153V0-:出料门:关门到位:Valve:Closing</t>
  </si>
  <si>
    <t>I236.5</t>
  </si>
  <si>
    <t>E0132:绞龙:运行:Conveyor:Running</t>
  </si>
  <si>
    <t>I236.6</t>
  </si>
  <si>
    <t>E0132:绞龙:急停:Conveyor:Estop</t>
  </si>
  <si>
    <t>I236.7</t>
  </si>
  <si>
    <t>E0133:绞龙:运行:Conveyor:Running</t>
  </si>
  <si>
    <t>I237.0</t>
  </si>
  <si>
    <t>E0133:绞龙:急停:Conveyor:Estop</t>
  </si>
  <si>
    <t>I237.1</t>
  </si>
  <si>
    <t>E0138:分级筛:运行:Sizing screen:Running</t>
  </si>
  <si>
    <t>I237.2</t>
  </si>
  <si>
    <t>E0138:分级筛:急停:Sizing screen:Estop</t>
  </si>
  <si>
    <t>I237.3</t>
  </si>
  <si>
    <t>E0160:关风器:运行:Airlock:Running</t>
  </si>
  <si>
    <t>I237.4</t>
  </si>
  <si>
    <t>E0161_1:撒料:运行:Regular motor:Running</t>
  </si>
  <si>
    <t>I237.5</t>
  </si>
  <si>
    <t>E0161_2:液压:运行:Oil pump:Running</t>
  </si>
  <si>
    <t>I237.6</t>
  </si>
  <si>
    <t>E0161_2:冷却器:急停:Cooler:Estop</t>
  </si>
  <si>
    <t>I237.7</t>
  </si>
  <si>
    <t>E0161:冷却器:开门到位:Cooler:Openning</t>
  </si>
  <si>
    <t>I238.0</t>
  </si>
  <si>
    <t>=RI5-DI02</t>
  </si>
  <si>
    <t>E0161:冷却器:关门到位:Cooler:Closing</t>
  </si>
  <si>
    <t>I238.1</t>
  </si>
  <si>
    <t>E0161:冷却器:门保:Cooler:Door Protect</t>
  </si>
  <si>
    <t>I238.2</t>
  </si>
  <si>
    <t>E0161:冷却器:上料位:Cooler:High Level</t>
  </si>
  <si>
    <t>I238.3</t>
  </si>
  <si>
    <t>E0161:冷却器:下料位:Cooler:Low Level</t>
  </si>
  <si>
    <t>I238.4</t>
  </si>
  <si>
    <t>E0164:关风器:运行:Airlock:Running</t>
  </si>
  <si>
    <t>I238.5</t>
  </si>
  <si>
    <t>E0165:关风器:运行:Airlock:Running</t>
  </si>
  <si>
    <t>I238.6</t>
  </si>
  <si>
    <t>E0167:风机:运行:Fan:Running</t>
  </si>
  <si>
    <t>I238.7</t>
  </si>
  <si>
    <t>E0169:绞龙:运行:Conveyor:Running</t>
  </si>
  <si>
    <t>I239.0</t>
  </si>
  <si>
    <t>E0169:绞龙:急停:Conveyor:Estop</t>
  </si>
  <si>
    <t>I239.1</t>
  </si>
  <si>
    <t>E0174:皮带机:运行:-2146826246:Running</t>
  </si>
  <si>
    <t>I239.2</t>
  </si>
  <si>
    <t>E0174:皮带机:急停:-2146826246:Estop</t>
  </si>
  <si>
    <t>I239.3</t>
  </si>
  <si>
    <t>E0176:分级筛:运行:Sizing screen:Running</t>
  </si>
  <si>
    <t>I239.4</t>
  </si>
  <si>
    <t>E0176:分级筛:急停:Sizing screen:Estop</t>
  </si>
  <si>
    <t>I239.5</t>
  </si>
  <si>
    <t>E0178:风机:运行:Fan:Running</t>
  </si>
  <si>
    <t>I239.6</t>
  </si>
  <si>
    <t>E0180:旋转分配器:运行:Rotary Distributor:Running</t>
  </si>
  <si>
    <t>I239.7</t>
  </si>
  <si>
    <t>F0109:分级筛:运行:Sizing screen:Running</t>
  </si>
  <si>
    <t>I240.0</t>
  </si>
  <si>
    <t>=RI5-DI03</t>
  </si>
  <si>
    <t>F0109:分级筛:急停:Sizing screen:Estop</t>
  </si>
  <si>
    <t>I240.1</t>
  </si>
  <si>
    <t>F0203:分级筛:运行:Sizing screen:Running</t>
  </si>
  <si>
    <t>I240.2</t>
  </si>
  <si>
    <t>F0203:分级筛:急停:Sizing screen:Estop</t>
  </si>
  <si>
    <t>I240.3</t>
  </si>
  <si>
    <t>F0116:关风器:运行:Airlock:Running</t>
  </si>
  <si>
    <t>I240.4</t>
  </si>
  <si>
    <t>F0117:风机:运行:Fan:Running</t>
  </si>
  <si>
    <t>I240.5</t>
  </si>
  <si>
    <t>F0118:绞龙:运行:Conveyor:Running</t>
  </si>
  <si>
    <t>I240.6</t>
  </si>
  <si>
    <t>F0118:绞龙:急停:Conveyor:Estop</t>
  </si>
  <si>
    <t>I240.7</t>
  </si>
  <si>
    <t>E0135:提升机箱电源:运行:Elevator:Running</t>
  </si>
  <si>
    <t>I241.0</t>
  </si>
  <si>
    <t>变频故障</t>
  </si>
  <si>
    <t>E0135:提升机箱:信号反馈1</t>
  </si>
  <si>
    <t>I241.1</t>
  </si>
  <si>
    <t>E0173</t>
  </si>
  <si>
    <t>E0135:提升机箱:信号反馈2</t>
  </si>
  <si>
    <t>I241.2</t>
  </si>
  <si>
    <t>E0173:提升机箱电源:运行:Elevator:Running</t>
  </si>
  <si>
    <t>I241.3</t>
  </si>
  <si>
    <t>E0135</t>
  </si>
  <si>
    <t>提升机箱</t>
  </si>
  <si>
    <t>测速</t>
  </si>
  <si>
    <t>I241.4</t>
  </si>
  <si>
    <t>I241.5</t>
  </si>
  <si>
    <t>急停</t>
  </si>
  <si>
    <t>I241.6</t>
  </si>
  <si>
    <t>I241.7</t>
  </si>
  <si>
    <t>I242.0</t>
  </si>
  <si>
    <t>=RI5-DI04</t>
  </si>
  <si>
    <t>I242.1</t>
  </si>
  <si>
    <t>I242.2</t>
  </si>
  <si>
    <t>I242.3</t>
  </si>
  <si>
    <t>I242.4</t>
  </si>
  <si>
    <t>I242.5</t>
  </si>
  <si>
    <t>I242.6</t>
  </si>
  <si>
    <t>I242.7</t>
  </si>
  <si>
    <t>I243.0</t>
  </si>
  <si>
    <t>I243.1</t>
  </si>
  <si>
    <t>I243.2</t>
  </si>
  <si>
    <t>I243.3</t>
  </si>
  <si>
    <t>I243.4</t>
  </si>
  <si>
    <t>I243.5</t>
  </si>
  <si>
    <t>I243.6</t>
  </si>
  <si>
    <t>I243.7</t>
  </si>
  <si>
    <t>Q226.0</t>
  </si>
  <si>
    <t>=RI5-DO01</t>
  </si>
  <si>
    <t>E0153V0-:出料门电磁阀1:开门:Discharge door valve 1:Open</t>
  </si>
  <si>
    <t>Q226.1</t>
  </si>
  <si>
    <t>E0153V0-:出料门电磁阀2:关门:Discharge door valve 2:Close</t>
  </si>
  <si>
    <t>Q226.2</t>
  </si>
  <si>
    <t>E0153V1:左一截止阀:开阀:Solenoid valve:Start</t>
  </si>
  <si>
    <t>Q226.3</t>
  </si>
  <si>
    <t>E0153V2:左一喷吹阀:开阀:Solenoid valve:Start</t>
  </si>
  <si>
    <t>Q226.4</t>
  </si>
  <si>
    <t>E0153V3:左一气雾化:开阀:Solenoid valve:Start</t>
  </si>
  <si>
    <t>Q226.5</t>
  </si>
  <si>
    <t>E0153V4:左二截止阀:开阀:Solenoid valve:Start</t>
  </si>
  <si>
    <t>Q226.6</t>
  </si>
  <si>
    <t>E0153V5:左二喷吹阀:开阀:Solenoid valve:Start</t>
  </si>
  <si>
    <t>Q226.7</t>
  </si>
  <si>
    <t>E0153V6:左二气雾化:开阀:Solenoid valve:Start</t>
  </si>
  <si>
    <t>Q227.0</t>
  </si>
  <si>
    <t>E0153V7:右一截止阀:开阀:Solenoid valve:Start</t>
  </si>
  <si>
    <t>Q227.1</t>
  </si>
  <si>
    <t>E0153V8:右一喷吹阀:开阀:Solenoid valve:Start</t>
  </si>
  <si>
    <t>Q227.2</t>
  </si>
  <si>
    <t>E0153V9:右一气雾化:开阀:Solenoid valve:Start</t>
  </si>
  <si>
    <t>Q227.3</t>
  </si>
  <si>
    <t>E0153V10:右二截止阀:开阀:Solenoid valve:Start</t>
  </si>
  <si>
    <t>Q227.4</t>
  </si>
  <si>
    <t>E0153V11:右二喷吹阀:开阀:Solenoid valve:Start</t>
  </si>
  <si>
    <t>Q227.5</t>
  </si>
  <si>
    <t>E0153V12:右二气雾化:开阀:Solenoid valve:Start</t>
  </si>
  <si>
    <t>Q227.6</t>
  </si>
  <si>
    <t>E0132:绞龙:启动:Conveyor:Start</t>
  </si>
  <si>
    <t>Q227.7</t>
  </si>
  <si>
    <t>E0133:绞龙:启动:Conveyor:Start</t>
  </si>
  <si>
    <t>Q228.0</t>
  </si>
  <si>
    <t>=RI5-DO02</t>
  </si>
  <si>
    <t>E0138:分级筛:启动:Sizing screen:Start</t>
  </si>
  <si>
    <t>Q228.1</t>
  </si>
  <si>
    <t>E0160:关风器:启动:Airlock:Start</t>
  </si>
  <si>
    <t>Q228.2</t>
  </si>
  <si>
    <t>E0161_2:液压:启动:Oil pump:Start</t>
  </si>
  <si>
    <t>Q228.3</t>
  </si>
  <si>
    <t>E0161:冷却器:开门:Cooler:Open</t>
  </si>
  <si>
    <t>Q228.4</t>
  </si>
  <si>
    <t>E0161:冷却器:关门:Cooler:Close</t>
  </si>
  <si>
    <t>Q228.5</t>
  </si>
  <si>
    <t>E0164:关风器:启动:Airlock:Start</t>
  </si>
  <si>
    <t>Q228.6</t>
  </si>
  <si>
    <t>E0165:关风器:启动:Airlock:Start</t>
  </si>
  <si>
    <t>Q228.7</t>
  </si>
  <si>
    <t>E0167:风机:启动:Fan:Start</t>
  </si>
  <si>
    <t>Q229.0</t>
  </si>
  <si>
    <t>E0169:绞龙:启动:Conveyor:Start</t>
  </si>
  <si>
    <t>Q229.1</t>
  </si>
  <si>
    <t>E0174:皮带机:启动:-2146826246:Start</t>
  </si>
  <si>
    <t>Q229.2</t>
  </si>
  <si>
    <t>E0176:分级筛:启动:Sizing screen:Start</t>
  </si>
  <si>
    <t>Q229.3</t>
  </si>
  <si>
    <t>E0178:风机:启动:Fan:Start</t>
  </si>
  <si>
    <t>Q229.4</t>
  </si>
  <si>
    <t>E0180:旋转分配器:启动:Rotary Distributor:Start</t>
  </si>
  <si>
    <t>Q229.5</t>
  </si>
  <si>
    <t>F0109:分级筛:启动:Sizing screen:Start</t>
  </si>
  <si>
    <t>Q229.6</t>
  </si>
  <si>
    <t>F0203:分级筛:启动:Sizing screen:Start</t>
  </si>
  <si>
    <t>Q229.7</t>
  </si>
  <si>
    <t>F0116:关风器:启动:Airlock:Start</t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</si>
  <si>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0.0</t>
    </r>
  </si>
  <si>
    <t>=RI5-DO03</t>
  </si>
  <si>
    <t>F0117:风机:启动:Fan:Start</t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</si>
  <si>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0.1</t>
    </r>
  </si>
  <si>
    <t>F0118:绞龙:启动:Conveyor:Start</t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</si>
  <si>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0.2</t>
    </r>
  </si>
  <si>
    <t>E0135:提升机箱电源:启动:Elevator:Start</t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</si>
  <si>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0.3</t>
    </r>
  </si>
  <si>
    <t>E0135:提升机箱:信号控制1</t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</si>
  <si>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0.4</t>
    </r>
  </si>
  <si>
    <t>E0135:提升机箱:信号控制2</t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</si>
  <si>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0.5</t>
    </r>
  </si>
  <si>
    <t>E0173:提升机箱电源:启动:Elevator:Start</t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</si>
  <si>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0.6</t>
    </r>
  </si>
  <si>
    <t>E0173:提升机箱:信号控制1</t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</si>
  <si>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0.7</t>
    </r>
  </si>
  <si>
    <t>E0173:提升机箱:信号控制2</t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</si>
  <si>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1.0</t>
    </r>
  </si>
  <si>
    <t>喷涂机启动</t>
  </si>
  <si>
    <t>后改</t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</si>
  <si>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1.1</t>
    </r>
  </si>
  <si>
    <t>回料手投口气锤</t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</si>
  <si>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1.2</t>
    </r>
  </si>
  <si>
    <t>给烘干机连锁</t>
  </si>
  <si>
    <t>20240123改</t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</si>
  <si>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1.3</t>
    </r>
  </si>
  <si>
    <t>给烘干膨化后段超载机连锁</t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</si>
  <si>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1.4</t>
    </r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</si>
  <si>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1.5</t>
    </r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</si>
  <si>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1.6</t>
    </r>
  </si>
  <si>
    <r>
      <rPr>
        <sz val="11"/>
        <color theme="1"/>
        <rFont val="Tahoma"/>
        <charset val="134"/>
        <scheme val="minor"/>
      </rPr>
      <t>Q2</t>
    </r>
    <r>
      <rPr>
        <sz val="11"/>
        <color theme="1"/>
        <rFont val="Tahoma"/>
        <charset val="134"/>
        <scheme val="minor"/>
      </rPr>
      <t>3</t>
    </r>
    <r>
      <rPr>
        <sz val="11"/>
        <color theme="1"/>
        <rFont val="Tahoma"/>
        <charset val="134"/>
        <scheme val="minor"/>
      </rPr>
      <t>1.7</t>
    </r>
  </si>
  <si>
    <t>I244.0</t>
  </si>
  <si>
    <t>=RI6-DI01</t>
  </si>
  <si>
    <t>DY1:控制电源:正常:Control power:OK</t>
  </si>
  <si>
    <t>I244.1</t>
  </si>
  <si>
    <t>VD23:气动闸门:开门到位:Pneumatic Valve:Openning</t>
  </si>
  <si>
    <t>I244.2</t>
  </si>
  <si>
    <t>VD23:气动闸门:关门到位:Pneumatic Valve:Closing</t>
  </si>
  <si>
    <t>I244.3</t>
  </si>
  <si>
    <r>
      <rPr>
        <sz val="11"/>
        <color theme="1"/>
        <rFont val="Tahoma"/>
        <charset val="134"/>
        <scheme val="minor"/>
      </rPr>
      <t>VD0</t>
    </r>
    <r>
      <rPr>
        <sz val="11"/>
        <color theme="1"/>
        <rFont val="Tahoma"/>
        <charset val="134"/>
        <scheme val="minor"/>
      </rPr>
      <t>5</t>
    </r>
    <r>
      <rPr>
        <sz val="11"/>
        <color theme="1"/>
        <rFont val="Tahoma"/>
        <charset val="134"/>
        <scheme val="minor"/>
      </rPr>
      <t>:气动闸门:开门到位:Pneumatic Valve:Openning</t>
    </r>
  </si>
  <si>
    <t>I244.4</t>
  </si>
  <si>
    <r>
      <rPr>
        <sz val="11"/>
        <color theme="1"/>
        <rFont val="Tahoma"/>
        <charset val="134"/>
        <scheme val="minor"/>
      </rPr>
      <t>VD0</t>
    </r>
    <r>
      <rPr>
        <sz val="11"/>
        <color theme="1"/>
        <rFont val="Tahoma"/>
        <charset val="134"/>
        <scheme val="minor"/>
      </rPr>
      <t>5</t>
    </r>
    <r>
      <rPr>
        <sz val="11"/>
        <color theme="1"/>
        <rFont val="Tahoma"/>
        <charset val="134"/>
        <scheme val="minor"/>
      </rPr>
      <t>:气动闸门:关门到位:Pneumatic Valve:Closing</t>
    </r>
  </si>
  <si>
    <t>I244.5</t>
  </si>
  <si>
    <t>VD06:气动闸门:开门到位:Pneumatic Valve:Openning</t>
  </si>
  <si>
    <t>I244.6</t>
  </si>
  <si>
    <t>VD06:气动闸门:关门到位:Pneumatic Valve:Closing</t>
  </si>
  <si>
    <t>I244.7</t>
  </si>
  <si>
    <t>VD07:气动闸门:开门到位:Pneumatic Valve:Openning</t>
  </si>
  <si>
    <t>I245.0</t>
  </si>
  <si>
    <t>VD07:气动闸门:关门到位:Pneumatic Valve:Closing</t>
  </si>
  <si>
    <t>I245.1</t>
  </si>
  <si>
    <t>B0101:秤门:开门到位:Pneumatic Valve:Openning</t>
  </si>
  <si>
    <t>I245.2</t>
  </si>
  <si>
    <t>B0101:秤门:关门到位:Pneumatic Valve:Closing</t>
  </si>
  <si>
    <t>I245.3</t>
  </si>
  <si>
    <t>B0102:蝶阀:开门到位:Pneumatic Valve:Openning</t>
  </si>
  <si>
    <t>I245.4</t>
  </si>
  <si>
    <t>B0102:蝶阀:关门到位:Pneumatic Valve:Closing</t>
  </si>
  <si>
    <t>I245.5</t>
  </si>
  <si>
    <t>B0103:蝶阀:开门到位:Pneumatic Valve:Openning</t>
  </si>
  <si>
    <t>I245.6</t>
  </si>
  <si>
    <t>B0103:蝶阀:关门到位:Pneumatic Valve:Closing</t>
  </si>
  <si>
    <t>I245.7</t>
  </si>
  <si>
    <t>B0104:秤门:开门到位:Pneumatic Valve:Openning</t>
  </si>
  <si>
    <t>I246.0</t>
  </si>
  <si>
    <t>=RI6-DI02</t>
  </si>
  <si>
    <t>B0104:秤门:关门到位:Pneumatic Valve:Closing</t>
  </si>
  <si>
    <t>I246.1</t>
  </si>
  <si>
    <t>B0105:秤门:开门到位:Pneumatic Valve:Openning</t>
  </si>
  <si>
    <t>I246.2</t>
  </si>
  <si>
    <t>B0105:秤门:关门到位:Pneumatic Valve:Closing</t>
  </si>
  <si>
    <t>I246.3</t>
  </si>
  <si>
    <t>B0106:蝶阀:开门到位:Pneumatic Valve:Openning</t>
  </si>
  <si>
    <t>I246.4</t>
  </si>
  <si>
    <t>B0106:蝶阀:关门到位:Pneumatic Valve:Closing</t>
  </si>
  <si>
    <t>I246.5</t>
  </si>
  <si>
    <t>B0107:蝶阀:开门到位:Pneumatic Valve:Openning</t>
  </si>
  <si>
    <t>I246.6</t>
  </si>
  <si>
    <t>B0107:蝶阀:关门到位:Pneumatic Valve:Closing</t>
  </si>
  <si>
    <t>I246.7</t>
  </si>
  <si>
    <r>
      <rPr>
        <sz val="11"/>
        <color theme="1"/>
        <rFont val="Tahoma"/>
        <charset val="134"/>
        <scheme val="minor"/>
      </rPr>
      <t>B010</t>
    </r>
    <r>
      <rPr>
        <sz val="11"/>
        <color theme="1"/>
        <rFont val="Tahoma"/>
        <charset val="134"/>
        <scheme val="minor"/>
      </rPr>
      <t>9</t>
    </r>
    <r>
      <rPr>
        <sz val="11"/>
        <color theme="1"/>
        <rFont val="Tahoma"/>
        <charset val="134"/>
        <scheme val="minor"/>
      </rPr>
      <t>:蝶阀:开门到位:Pneumatic Valve:Openning</t>
    </r>
  </si>
  <si>
    <t>I247.0</t>
  </si>
  <si>
    <r>
      <rPr>
        <sz val="11"/>
        <color theme="1"/>
        <rFont val="Tahoma"/>
        <charset val="134"/>
        <scheme val="minor"/>
      </rPr>
      <t>B010</t>
    </r>
    <r>
      <rPr>
        <sz val="11"/>
        <color theme="1"/>
        <rFont val="Tahoma"/>
        <charset val="134"/>
        <scheme val="minor"/>
      </rPr>
      <t>9</t>
    </r>
    <r>
      <rPr>
        <sz val="11"/>
        <color theme="1"/>
        <rFont val="Tahoma"/>
        <charset val="134"/>
        <scheme val="minor"/>
      </rPr>
      <t>:蝶阀:关门到位:Pneumatic Valve:Closing</t>
    </r>
  </si>
  <si>
    <t>I247.1</t>
  </si>
  <si>
    <r>
      <rPr>
        <sz val="11"/>
        <color theme="1"/>
        <rFont val="Tahoma"/>
        <charset val="134"/>
        <scheme val="minor"/>
      </rPr>
      <t>B010</t>
    </r>
    <r>
      <rPr>
        <sz val="11"/>
        <color theme="1"/>
        <rFont val="Tahoma"/>
        <charset val="134"/>
        <scheme val="minor"/>
      </rPr>
      <t>8</t>
    </r>
    <r>
      <rPr>
        <sz val="11"/>
        <color theme="1"/>
        <rFont val="Tahoma"/>
        <charset val="134"/>
        <scheme val="minor"/>
      </rPr>
      <t>:蝶阀:开门到位:Pneumatic Valve:Openning</t>
    </r>
  </si>
  <si>
    <t>I247.2</t>
  </si>
  <si>
    <r>
      <rPr>
        <sz val="11"/>
        <color theme="1"/>
        <rFont val="Tahoma"/>
        <charset val="134"/>
        <scheme val="minor"/>
      </rPr>
      <t>B010</t>
    </r>
    <r>
      <rPr>
        <sz val="11"/>
        <color theme="1"/>
        <rFont val="Tahoma"/>
        <charset val="134"/>
        <scheme val="minor"/>
      </rPr>
      <t>8</t>
    </r>
    <r>
      <rPr>
        <sz val="11"/>
        <color theme="1"/>
        <rFont val="Tahoma"/>
        <charset val="134"/>
        <scheme val="minor"/>
      </rPr>
      <t>:蝶阀:关门到位:Pneumatic Valve:Closing</t>
    </r>
  </si>
  <si>
    <t>I247.3</t>
  </si>
  <si>
    <t>B0113:气动闸门:开门到位:Pneumatic Valve:Openning</t>
  </si>
  <si>
    <t>I247.4</t>
  </si>
  <si>
    <t>B0113:气动闸门:关门到位:Pneumatic Valve:Closing</t>
  </si>
  <si>
    <t>I247.5</t>
  </si>
  <si>
    <t>VG01:气动闸门:开门到位:Pneumatic Valve:Openning</t>
  </si>
  <si>
    <t>I247.6</t>
  </si>
  <si>
    <t>VG01:气动闸门:关门到位:Pneumatic Valve:Closing</t>
  </si>
  <si>
    <t>I247.7</t>
  </si>
  <si>
    <t>VG02:气动闸门:开门到位:Pneumatic Valve:Openning</t>
  </si>
  <si>
    <t>I248.0</t>
  </si>
  <si>
    <t>=RI6-DI03</t>
  </si>
  <si>
    <t>VG02:气动闸门:关门到位:Pneumatic Valve:Closing</t>
  </si>
  <si>
    <t>I248.1</t>
  </si>
  <si>
    <t>VG03:气动闸门:开门到位:Pneumatic Valve:Openning</t>
  </si>
  <si>
    <t>I248.2</t>
  </si>
  <si>
    <t>VG03:气动闸门:关门到位:Pneumatic Valve:Closing</t>
  </si>
  <si>
    <t>I248.3</t>
  </si>
  <si>
    <t>VG04:气动闸门:开门到位:Pneumatic Valve:Openning</t>
  </si>
  <si>
    <t>I248.4</t>
  </si>
  <si>
    <t>VG04:气动闸门:关门到位:Pneumatic Valve:Closing</t>
  </si>
  <si>
    <t>I248.5</t>
  </si>
  <si>
    <t>VG05:气动闸门:开门到位:SPARE:Openning</t>
  </si>
  <si>
    <t>I248.6</t>
  </si>
  <si>
    <t>VG05:气动闸门:关门到位:SPARE:Closing</t>
  </si>
  <si>
    <t>I248.7</t>
  </si>
  <si>
    <t>VG06:气动闸门:开门到位:Pneumatic Valve:Openning</t>
  </si>
  <si>
    <t>I249.0</t>
  </si>
  <si>
    <t>VG06:气动闸门:关门到位:Pneumatic Valve:Closing</t>
  </si>
  <si>
    <t>I249.1</t>
  </si>
  <si>
    <t>VG07:气动闸门:开门到位:Pneumatic Valve:Openning</t>
  </si>
  <si>
    <t>I249.2</t>
  </si>
  <si>
    <t>VG07:气动闸门:关门到位:Pneumatic Valve:Closing</t>
  </si>
  <si>
    <t>I249.3</t>
  </si>
  <si>
    <t>VG08:气动闸门:开门到位:Pneumatic Valve:Openning</t>
  </si>
  <si>
    <t>I249.4</t>
  </si>
  <si>
    <t>VG08:气动闸门:关门到位:Pneumatic Valve:Closing</t>
  </si>
  <si>
    <t>I249.5</t>
  </si>
  <si>
    <t>VH01:气动闸门:开门到位:Pneumatic Valve:Openning</t>
  </si>
  <si>
    <t>I249.6</t>
  </si>
  <si>
    <t>VH01:气动闸门:关门到位:Pneumatic Valve:Closing</t>
  </si>
  <si>
    <t>I249.7</t>
  </si>
  <si>
    <t>VH02:气动闸门:开门到位:Pneumatic Valve:Openning</t>
  </si>
  <si>
    <t>I250.0</t>
  </si>
  <si>
    <t>=RI6-DI04</t>
  </si>
  <si>
    <t>VH02:气动闸门:关门到位:Pneumatic Valve:Closing</t>
  </si>
  <si>
    <t>I250.1</t>
  </si>
  <si>
    <t>VH03:气动闸门:开门到位:Pneumatic Valve:Openning</t>
  </si>
  <si>
    <t>I250.2</t>
  </si>
  <si>
    <t>VH03:气动闸门:关门到位:Pneumatic Valve:Closing</t>
  </si>
  <si>
    <t>I250.3</t>
  </si>
  <si>
    <t>VH04:气动闸门:开门到位:Pneumatic Valve:Openning</t>
  </si>
  <si>
    <t>I250.4</t>
  </si>
  <si>
    <t>VH04:气动闸门:关门到位:Pneumatic Valve:Closing</t>
  </si>
  <si>
    <t>I250.5</t>
  </si>
  <si>
    <t>2M0106:气动闸门:开门到位:Pneumatic Valve:Openning</t>
  </si>
  <si>
    <t>I250.6</t>
  </si>
  <si>
    <t>2M0106:气动闸门:关门到位:Pneumatic Valve:Closing</t>
  </si>
  <si>
    <t>I250.7</t>
  </si>
  <si>
    <t>2M0110:气动闸门:开门到位:Pneumatic Valve:Openning</t>
  </si>
  <si>
    <t>I251.0</t>
  </si>
  <si>
    <t>2M0110:气动闸门:关门到位:Pneumatic Valve:Closing</t>
  </si>
  <si>
    <t>I251.1</t>
  </si>
  <si>
    <t>VF01:气动闸门:开门到位:Pneumatic Valve:Openning</t>
  </si>
  <si>
    <t>I251.2</t>
  </si>
  <si>
    <t>VF01:气动闸门:关门到位:Pneumatic Valve:Closing</t>
  </si>
  <si>
    <t>I251.3</t>
  </si>
  <si>
    <t>VF02:气动闸门:开门到位:Pneumatic Valve:Openning</t>
  </si>
  <si>
    <t>I251.4</t>
  </si>
  <si>
    <t>VF02:气动闸门:关门到位:Pneumatic Valve:Closing</t>
  </si>
  <si>
    <t>I251.5</t>
  </si>
  <si>
    <t>VF06:气动闸门:开门到位:Pneumatic Valve:Openning</t>
  </si>
  <si>
    <t>I251.6</t>
  </si>
  <si>
    <t>VF06:气动闸门:关门到位:Pneumatic Valve:Closing</t>
  </si>
  <si>
    <t>I251.7</t>
  </si>
  <si>
    <t>HL0116:气动闸门:开门到位:Pneumatic Valve:Openning</t>
  </si>
  <si>
    <t>I252.0</t>
  </si>
  <si>
    <t>=RI6-DI05</t>
  </si>
  <si>
    <t>HL0116:气动闸门:关门到位:Pneumatic Valve:Closing</t>
  </si>
  <si>
    <t>I252.1</t>
  </si>
  <si>
    <t>F0107:气动取样器:开门到位:Sampler:Openning</t>
  </si>
  <si>
    <t>I252.2</t>
  </si>
  <si>
    <t>F0107:气动取样器:关门到位:Sampler:Closing</t>
  </si>
  <si>
    <t>I252.3</t>
  </si>
  <si>
    <t>F0201:气动取样器:开门到位:Sampler:Openning</t>
  </si>
  <si>
    <t>I252.4</t>
  </si>
  <si>
    <t>F0201:气动取样器:关门到位:Sampler:Closing</t>
  </si>
  <si>
    <t>I252.5</t>
  </si>
  <si>
    <t>G0101:气动三通:左通到位:Pneumatic two way:Lefting</t>
  </si>
  <si>
    <t>I252.6</t>
  </si>
  <si>
    <r>
      <rPr>
        <sz val="11"/>
        <color theme="1"/>
        <rFont val="Tahoma"/>
        <charset val="134"/>
        <scheme val="minor"/>
      </rPr>
      <t>G</t>
    </r>
    <r>
      <rPr>
        <sz val="11"/>
        <color theme="1"/>
        <rFont val="Tahoma"/>
        <charset val="134"/>
        <scheme val="minor"/>
      </rPr>
      <t>0101</t>
    </r>
    <r>
      <rPr>
        <sz val="11"/>
        <color theme="1"/>
        <rFont val="Tahoma"/>
        <charset val="134"/>
        <scheme val="minor"/>
      </rPr>
      <t>:气动三通:右通到位:Pneumatic two way:Righting</t>
    </r>
  </si>
  <si>
    <t>I252.7</t>
  </si>
  <si>
    <r>
      <rPr>
        <sz val="11"/>
        <color theme="1"/>
        <rFont val="Tahoma"/>
        <charset val="134"/>
        <scheme val="minor"/>
      </rPr>
      <t>E</t>
    </r>
    <r>
      <rPr>
        <sz val="11"/>
        <color theme="1"/>
        <rFont val="Tahoma"/>
        <charset val="134"/>
        <scheme val="minor"/>
      </rPr>
      <t>0171</t>
    </r>
    <r>
      <rPr>
        <sz val="11"/>
        <color theme="1"/>
        <rFont val="Tahoma"/>
        <charset val="134"/>
        <scheme val="minor"/>
      </rPr>
      <t>:气动三通:左通到位:Pneumatic two way:Lefting</t>
    </r>
  </si>
  <si>
    <t>I253.0</t>
  </si>
  <si>
    <r>
      <rPr>
        <sz val="11"/>
        <color theme="1"/>
        <rFont val="Tahoma"/>
        <charset val="134"/>
        <scheme val="minor"/>
      </rPr>
      <t>E</t>
    </r>
    <r>
      <rPr>
        <sz val="11"/>
        <color theme="1"/>
        <rFont val="Tahoma"/>
        <charset val="134"/>
        <scheme val="minor"/>
      </rPr>
      <t>0171</t>
    </r>
    <r>
      <rPr>
        <sz val="11"/>
        <color theme="1"/>
        <rFont val="Tahoma"/>
        <charset val="134"/>
        <scheme val="minor"/>
      </rPr>
      <t>:气动三通:右通到位:Pneumatic two way:Righting</t>
    </r>
  </si>
  <si>
    <t>I253.1</t>
  </si>
  <si>
    <t>F0108:气动三通:左通到位:Pneumatic two way:Lefting</t>
  </si>
  <si>
    <t>I253.2</t>
  </si>
  <si>
    <t>F0108:气动三通:右通到位:Pneumatic two way:Righting</t>
  </si>
  <si>
    <t>I253.3</t>
  </si>
  <si>
    <t>F0202:气动三通:左通到位:Pneumatic two way:Lefting</t>
  </si>
  <si>
    <t>I253.4</t>
  </si>
  <si>
    <t>F0202:气动三通:右通到位:Pneumatic two way:Righting</t>
  </si>
  <si>
    <t>I253.5</t>
  </si>
  <si>
    <t>G0114:气动三通:左通到位:Pneumatic two way:Lefting</t>
  </si>
  <si>
    <t>I253.6</t>
  </si>
  <si>
    <t>G0114:气动三通:右通到位:Pneumatic two way:Righting</t>
  </si>
  <si>
    <t>I253.7</t>
  </si>
  <si>
    <t>G0212:气动三通:左通到位:Pneumatic two way:Lefting</t>
  </si>
  <si>
    <t>I254.0</t>
  </si>
  <si>
    <t>=RI6-DI06</t>
  </si>
  <si>
    <t>G0212:气动三通:右通到位:Pneumatic two way:Righting</t>
  </si>
  <si>
    <t>I254.1</t>
  </si>
  <si>
    <t>VVP01:V型气动闸门1:开门到位:Pneumatic Valve:Openning</t>
  </si>
  <si>
    <t>I254.2</t>
  </si>
  <si>
    <t>VVP01:V型气动闸门1:关门到位:Pneumatic Valve:Closing</t>
  </si>
  <si>
    <t>I254.3</t>
  </si>
  <si>
    <t>VVP01:V型气动闸门2:开门到位:Pneumatic Valve:Openning</t>
  </si>
  <si>
    <t>I254.4</t>
  </si>
  <si>
    <t>VVP01:V型气动闸门2:关门到位:Pneumatic Valve:Closing</t>
  </si>
  <si>
    <t>I254.5</t>
  </si>
  <si>
    <t>VVP02:V型气动闸门1:开门到位:Pneumatic Valve:Openning</t>
  </si>
  <si>
    <t>I254.6</t>
  </si>
  <si>
    <t>VVP02:V型气动闸门1:关门到位:Pneumatic Valve:Closing</t>
  </si>
  <si>
    <t>I254.7</t>
  </si>
  <si>
    <t>VVP02:V型气动闸门2:开门到位:Pneumatic Valve:Openning</t>
  </si>
  <si>
    <t>I255.0</t>
  </si>
  <si>
    <t>VVP02:V型气动闸门2:关门到位:Pneumatic Valve:Closing</t>
  </si>
  <si>
    <t>I255.1</t>
  </si>
  <si>
    <t>VVP03:V型气动闸门1:开门到位:Pneumatic Valve:Openning</t>
  </si>
  <si>
    <t>I255.2</t>
  </si>
  <si>
    <t>VVP03:V型气动闸门1:关门到位:Pneumatic Valve:Closing</t>
  </si>
  <si>
    <t>I255.3</t>
  </si>
  <si>
    <t>VVP03:V型气动闸门2:开门到位:Pneumatic Valve:Openning</t>
  </si>
  <si>
    <t>I255.4</t>
  </si>
  <si>
    <t>VVP03:V型气动闸门2:关门到位:Pneumatic Valve:Closing</t>
  </si>
  <si>
    <t>I255.5</t>
  </si>
  <si>
    <t>VVP04:V型气动闸门1:开门到位:Pneumatic Valve:Openning</t>
  </si>
  <si>
    <t>I255.6</t>
  </si>
  <si>
    <t>VVP04:V型气动闸门1:关门到位:Pneumatic Valve:Closing</t>
  </si>
  <si>
    <t>I255.7</t>
  </si>
  <si>
    <t>VVP04:V型气动闸门2:开门到位:Pneumatic Valve:Openning</t>
  </si>
  <si>
    <t>I256.0</t>
  </si>
  <si>
    <t>=RI6-DI07</t>
  </si>
  <si>
    <t>VVP04:V型气动闸门2:关门到位:Pneumatic Valve:Closing</t>
  </si>
  <si>
    <t>I256.1</t>
  </si>
  <si>
    <t>VF03:V型气动闸门1:开门到位:Pneumatic Valve:Openning</t>
  </si>
  <si>
    <t>I256.2</t>
  </si>
  <si>
    <t>VF03:V型气动闸门1:关门到位:Pneumatic Valve:Closing</t>
  </si>
  <si>
    <t>I256.3</t>
  </si>
  <si>
    <t>VF03:V型气动闸门2:开门到位:Pneumatic Valve:Openning</t>
  </si>
  <si>
    <t>I256.4</t>
  </si>
  <si>
    <t>VF03:V型气动闸门2:关门到位:Pneumatic Valve:Closing</t>
  </si>
  <si>
    <t>I256.5</t>
  </si>
  <si>
    <t>VF04:V型气动闸门1:开门到位:Pneumatic Valve:Openning</t>
  </si>
  <si>
    <t>I256.6</t>
  </si>
  <si>
    <t>VF04:V型气动闸门1:关门到位:Pneumatic Valve:Closing</t>
  </si>
  <si>
    <t>I256.7</t>
  </si>
  <si>
    <t>VF04:V型气动闸门2:开门到位:Pneumatic Valve:Openning</t>
  </si>
  <si>
    <t>I257.0</t>
  </si>
  <si>
    <t>VF04:V型气动闸门2:关门到位:Pneumatic Valve:Closing</t>
  </si>
  <si>
    <t>I257.1</t>
  </si>
  <si>
    <t>VF05:V型气动闸门1:开门到位:Pneumatic Valve:Openning</t>
  </si>
  <si>
    <t>I257.2</t>
  </si>
  <si>
    <t>VF05:V型气动闸门1:关门到位:Pneumatic Valve:Closing</t>
  </si>
  <si>
    <t>I257.3</t>
  </si>
  <si>
    <t>VF05:V型气动闸门2:开门到位:Pneumatic Valve:Openning</t>
  </si>
  <si>
    <t>I257.4</t>
  </si>
  <si>
    <t>VF05:V型气动闸门2:关门到位:Pneumatic Valve:Closing</t>
  </si>
  <si>
    <t>I257.5</t>
  </si>
  <si>
    <t>D01:气锤/下料位:下料位:Hammer/Low Level:Low level</t>
  </si>
  <si>
    <t>I257.6</t>
  </si>
  <si>
    <t>D02:气锤/下料位:下料位:Hammer/Low Level:Low level</t>
  </si>
  <si>
    <t>I257.7</t>
  </si>
  <si>
    <t>D03:气锤/下料位:下料位:Hammer/Low Level:Low level</t>
  </si>
  <si>
    <t>I258.0</t>
  </si>
  <si>
    <t>=RI6-DI08</t>
  </si>
  <si>
    <t>D04:气锤/下料位:下料位:Hammer/Low Level:Low level</t>
  </si>
  <si>
    <t>I258.1</t>
  </si>
  <si>
    <t>D05:气锤/下料位:下料位:Hammer/Low Level:Low level</t>
  </si>
  <si>
    <t>I258.2</t>
  </si>
  <si>
    <t>D06:气锤/下料位:下料位:Hammer/Low Level:Low level</t>
  </si>
  <si>
    <t>I258.3</t>
  </si>
  <si>
    <t>D07:气锤/下料位:下料位:Hammer/Low Level:Low level</t>
  </si>
  <si>
    <t>I258.4</t>
  </si>
  <si>
    <t>D08:气锤/下料位:下料位:Hammer/Low Level:Low level</t>
  </si>
  <si>
    <t>I258.5</t>
  </si>
  <si>
    <t>D09:气锤/下料位:下料位:Hammer/Low Level:Low level</t>
  </si>
  <si>
    <t>I258.6</t>
  </si>
  <si>
    <t>D10:气锤/下料位:下料位:Hammer/Low Level:Low level</t>
  </si>
  <si>
    <t>I258.7</t>
  </si>
  <si>
    <t>D11:气锤/下料位:下料位:Hammer/Low Level:Low level</t>
  </si>
  <si>
    <t>I259.0</t>
  </si>
  <si>
    <t>D12:气锤/下料位:下料位:Hammer/Low Level:Low level</t>
  </si>
  <si>
    <t>I259.1</t>
  </si>
  <si>
    <t>D13:气锤/下料位:下料位:Hammer/Low Level:Low level</t>
  </si>
  <si>
    <t>I259.2</t>
  </si>
  <si>
    <t>D14:气锤/下料位:下料位:Hammer/Low Level:Low level</t>
  </si>
  <si>
    <t>I259.3</t>
  </si>
  <si>
    <t>D15:气锤/下料位:下料位:Hammer/Low Level:Low level</t>
  </si>
  <si>
    <t>I259.4</t>
  </si>
  <si>
    <t>D16:气锤/下料位:下料位:Hammer/Low Level:Low level</t>
  </si>
  <si>
    <t>I259.5</t>
  </si>
  <si>
    <t>D17:气锤/下料位:下料位:Hammer/Low Level:Low level</t>
  </si>
  <si>
    <t>I259.6</t>
  </si>
  <si>
    <t>D18:气锤/下料位:下料位:Hammer/Low Level:Low level</t>
  </si>
  <si>
    <t>I259.7</t>
  </si>
  <si>
    <t>D19:气锤/下料位:下料位:Hammer/Low Level:Low level</t>
  </si>
  <si>
    <t>I260.0</t>
  </si>
  <si>
    <t>=RI6-DI09</t>
  </si>
  <si>
    <t>D20:气锤/下料位:下料位:Hammer/Low Level:Low level</t>
  </si>
  <si>
    <t>I260.1</t>
  </si>
  <si>
    <t>D21:气锤/下料位:下料位:Hammer/Low Level:Low level</t>
  </si>
  <si>
    <t>I260.2</t>
  </si>
  <si>
    <t>D22:气锤/下料位:下料位:Hammer/Low Level:Low level</t>
  </si>
  <si>
    <t>I260.3</t>
  </si>
  <si>
    <t>D23:气锤/下料位:下料位:Hammer/Low Level:Low level</t>
  </si>
  <si>
    <t>I260.4</t>
  </si>
  <si>
    <t>D24:气锤/下料位:下料位:Hammer/Low Level:Low level</t>
  </si>
  <si>
    <t>I260.5</t>
  </si>
  <si>
    <r>
      <rPr>
        <sz val="11"/>
        <color theme="1"/>
        <rFont val="Tahoma"/>
        <charset val="134"/>
        <scheme val="minor"/>
      </rPr>
      <t>D25:</t>
    </r>
    <r>
      <rPr>
        <sz val="11"/>
        <color rgb="FFFF0000"/>
        <rFont val="Tahoma"/>
        <charset val="134"/>
        <scheme val="minor"/>
      </rPr>
      <t>备用</t>
    </r>
    <r>
      <rPr>
        <sz val="11"/>
        <color theme="1"/>
        <rFont val="Tahoma"/>
        <charset val="134"/>
        <scheme val="minor"/>
      </rPr>
      <t>下料位:下料位:</t>
    </r>
    <r>
      <rPr>
        <sz val="11"/>
        <color theme="1"/>
        <rFont val="Tahoma"/>
        <charset val="134"/>
        <scheme val="minor"/>
      </rPr>
      <t>SPARE</t>
    </r>
    <r>
      <rPr>
        <sz val="11"/>
        <color theme="1"/>
        <rFont val="Tahoma"/>
        <charset val="134"/>
        <scheme val="minor"/>
      </rPr>
      <t>:</t>
    </r>
  </si>
  <si>
    <t>25号仓取消</t>
  </si>
  <si>
    <t>I260.6</t>
  </si>
  <si>
    <t>VP01:气锤/下料位:下料位:Hammer/Low Level:Low level</t>
  </si>
  <si>
    <t>I260.7</t>
  </si>
  <si>
    <t>VP02:气锤/下料位:下料位:Hammer/Low Level:Low level</t>
  </si>
  <si>
    <t>I261.0</t>
  </si>
  <si>
    <t>VP03:气锤/下料位:下料位:Hammer/Low Level:Low level</t>
  </si>
  <si>
    <t>I261.1</t>
  </si>
  <si>
    <t>VP04:气锤/下料位:下料位:Hammer/Low Level:Low level</t>
  </si>
  <si>
    <t>I261.2</t>
  </si>
  <si>
    <t>VH01:气锤/下料位:下料位:Hammer/Low Level:Low level</t>
  </si>
  <si>
    <t>I261.3</t>
  </si>
  <si>
    <t>VH02:气锤/下料位:下料位:Hammer/Low Level:Low level</t>
  </si>
  <si>
    <t>I261.4</t>
  </si>
  <si>
    <t>VH03:气锤/下料位:下料位:Hammer/Low Level:Low level</t>
  </si>
  <si>
    <t>I261.5</t>
  </si>
  <si>
    <t>VH04:气锤/下料位:下料位:Hammer/Low Level:Low level</t>
  </si>
  <si>
    <t>I261.6</t>
  </si>
  <si>
    <t>M0104:气锤/下料位:下料位:Hammer/Low Level:Low level</t>
  </si>
  <si>
    <t>I261.7</t>
  </si>
  <si>
    <t>2M0104:气锤/下料位:下料位:Hammer/Low Level:Low level</t>
  </si>
  <si>
    <t>I262.0</t>
  </si>
  <si>
    <t>=RI6-DI10</t>
  </si>
  <si>
    <t>2M0116:气锤/下料位:下料位:Hammer/Low Level:Low level</t>
  </si>
  <si>
    <t>I262.1</t>
  </si>
  <si>
    <t>HL0103:气锤/下料位:下料位:Hammer/Low Level:Low level</t>
  </si>
  <si>
    <t>I262.2</t>
  </si>
  <si>
    <t>HL0120:气锤/下料位:下料位:Hammer/Low Level:Low level</t>
  </si>
  <si>
    <t>I262.3</t>
  </si>
  <si>
    <t>G01:下料位:下料位:Low Level:Low Level</t>
  </si>
  <si>
    <t>I262.4</t>
  </si>
  <si>
    <t>G02:下料位:下料位:Low Level:Low Level</t>
  </si>
  <si>
    <t>I262.5</t>
  </si>
  <si>
    <t>G03:下料位:下料位:Low Level:Low Level</t>
  </si>
  <si>
    <t>I262.6</t>
  </si>
  <si>
    <t>G04:下料位:下料位:Low Level:Low Level</t>
  </si>
  <si>
    <t>I262.7</t>
  </si>
  <si>
    <t>G05:下料位:下料位:Low Level:Low Level</t>
  </si>
  <si>
    <t>I263.0</t>
  </si>
  <si>
    <t>G06:下料位:下料位:Low Level:Low Level</t>
  </si>
  <si>
    <t>I263.1</t>
  </si>
  <si>
    <t>G07:下料位:下料位:Low Level:Low Level</t>
  </si>
  <si>
    <t>I263.2</t>
  </si>
  <si>
    <t>G08:下料位:下料位:Low Level:Low Level</t>
  </si>
  <si>
    <t>I263.3</t>
  </si>
  <si>
    <t>F0101:下料位:下料位:Low Level:Low Level</t>
  </si>
  <si>
    <t>I263.4</t>
  </si>
  <si>
    <t>F0102:下料位:下料位:Low Level:Low Level</t>
  </si>
  <si>
    <t>I263.5</t>
  </si>
  <si>
    <t>F0103:下料位:下料位:Low Level:Low Level</t>
  </si>
  <si>
    <t>I263.6</t>
  </si>
  <si>
    <t>F0104:下料位:下料位:Low Level:Low Level</t>
  </si>
  <si>
    <t>I263.7</t>
  </si>
  <si>
    <t>F0105:下料位:下料位:Low Level:Low Level</t>
  </si>
  <si>
    <t>I264.0</t>
  </si>
  <si>
    <t>=RI6-DI11</t>
  </si>
  <si>
    <t>F0106:下料位:下料位:Low Level:Low Level</t>
  </si>
  <si>
    <t>I264.1</t>
  </si>
  <si>
    <t>F0112:下料位:下料位:Low Level:Low Level</t>
  </si>
  <si>
    <t>I264.2</t>
  </si>
  <si>
    <t>F0206:下料位:下料位:Low Level:Low Level</t>
  </si>
  <si>
    <t>I264.3</t>
  </si>
  <si>
    <t>2M0103:上料位:上料位:High Level:High Level</t>
  </si>
  <si>
    <t>I264.4</t>
  </si>
  <si>
    <t>F0111:上料位:上料位:High Level:High Level</t>
  </si>
  <si>
    <t>I264.5</t>
  </si>
  <si>
    <t>F0205:上料位:上料位:High Level:High Level</t>
  </si>
  <si>
    <t>I264.6</t>
  </si>
  <si>
    <t>HL0102:上料位:上料位:High Level:High Level</t>
  </si>
  <si>
    <t>I264.7</t>
  </si>
  <si>
    <t>VP01:上料位:上料位:High Level:High Level</t>
  </si>
  <si>
    <t>I265.0</t>
  </si>
  <si>
    <t>VP02:上料位:上料位:High Level:High Level</t>
  </si>
  <si>
    <t>I265.1</t>
  </si>
  <si>
    <t>VP03:上料位:上料位:High Level:High Level</t>
  </si>
  <si>
    <t>I265.2</t>
  </si>
  <si>
    <t>VP04:上料位:上料位:High Level:High Level</t>
  </si>
  <si>
    <t>I265.3</t>
  </si>
  <si>
    <t>R0205:刮板机:测速:Conveyor:Speed</t>
  </si>
  <si>
    <t>I265.4</t>
  </si>
  <si>
    <t>R0205:刮板机:防堵:Conveyor:Anti Block</t>
  </si>
  <si>
    <t>I265.5</t>
  </si>
  <si>
    <t>2M0101:刮板机:测速:Conveyor:Speed</t>
  </si>
  <si>
    <t>I265.6</t>
  </si>
  <si>
    <t>2M0101:刮板机:防堵:Conveyor:Anti Block</t>
  </si>
  <si>
    <t>I265.7</t>
  </si>
  <si>
    <t>2M0119:刮板机:测速:Conveyor:Speed</t>
  </si>
  <si>
    <t>I266.0</t>
  </si>
  <si>
    <t>=RI6-DI12</t>
  </si>
  <si>
    <t>2M0119:刮板机:防堵:Conveyor:Anti Block</t>
  </si>
  <si>
    <t>I266.1</t>
  </si>
  <si>
    <t>M0105:刮板机:测速:Conveyor:Speed</t>
  </si>
  <si>
    <t>I266.2</t>
  </si>
  <si>
    <t>2M0117:刮板机:测速:Conveyor:Speed</t>
  </si>
  <si>
    <t>I266.3</t>
  </si>
  <si>
    <t>HL0121:绞龙:测速:Conveyor:Speed</t>
  </si>
  <si>
    <t>I266.4</t>
  </si>
  <si>
    <t>E0132:绞龙:防堵:Conveyor:Anti Block</t>
  </si>
  <si>
    <t>I266.5</t>
  </si>
  <si>
    <t>E0133:绞龙:防堵:Conveyor:Anti Block</t>
  </si>
  <si>
    <t>I266.6</t>
  </si>
  <si>
    <t>E0169:绞龙:防堵:Conveyor:Anti Block</t>
  </si>
  <si>
    <t>I266.7</t>
  </si>
  <si>
    <t xml:space="preserve">E0170:取消:改备用:SPARE </t>
  </si>
  <si>
    <t>设备取消</t>
  </si>
  <si>
    <t>I267.0</t>
  </si>
  <si>
    <t>F0118:绞龙:防堵:Conveyor:Anti Block</t>
  </si>
  <si>
    <t>I267.1</t>
  </si>
  <si>
    <r>
      <rPr>
        <sz val="11"/>
        <color rgb="FFFF0000"/>
        <rFont val="Tahoma"/>
        <charset val="134"/>
        <scheme val="minor"/>
      </rPr>
      <t>F011</t>
    </r>
    <r>
      <rPr>
        <sz val="11"/>
        <color rgb="FFFF0000"/>
        <rFont val="Tahoma"/>
        <charset val="134"/>
        <scheme val="minor"/>
      </rPr>
      <t xml:space="preserve">9:备用:防堵:SPARE </t>
    </r>
  </si>
  <si>
    <t>F118,F119合并成一条，改为备用</t>
  </si>
  <si>
    <t>I267.2</t>
  </si>
  <si>
    <t>HL0105:绞龙:防堵:Conveyor:Anti Block</t>
  </si>
  <si>
    <t>I267.3</t>
  </si>
  <si>
    <t>R0206:提升机:下跑偏:Elevator:Lower Deviation</t>
  </si>
  <si>
    <t>I267.4</t>
  </si>
  <si>
    <t>R0206:提升机:测速:Elevator:Speed</t>
  </si>
  <si>
    <t>I267.5</t>
  </si>
  <si>
    <t>R0101:提升机:下跑偏:Elevator:Lower Deviation</t>
  </si>
  <si>
    <t>I267.6</t>
  </si>
  <si>
    <t>R0101:提升机:测速:Elevator:Speed</t>
  </si>
  <si>
    <t>I267.7</t>
  </si>
  <si>
    <t>M0108:提升机:下跑偏:Elevator:Lower Deviation</t>
  </si>
  <si>
    <t>I268.0</t>
  </si>
  <si>
    <t>=RI6-DI13</t>
  </si>
  <si>
    <t>M0108:提升机:测速:Elevator:Speed</t>
  </si>
  <si>
    <t>I268.1</t>
  </si>
  <si>
    <t>2M0121:提升机:下跑偏:Elevator:Lower Deviation</t>
  </si>
  <si>
    <t>I268.2</t>
  </si>
  <si>
    <t>2M0121:提升机:测速:Elevator:Speed</t>
  </si>
  <si>
    <t>I268.3</t>
  </si>
  <si>
    <t>HL0106:提升机:下跑偏:Elevator:Lower Deviation</t>
  </si>
  <si>
    <t>I268.4</t>
  </si>
  <si>
    <t>HL0106:提升机:测速:Elevator:Speed</t>
  </si>
  <si>
    <t>I268.5</t>
  </si>
  <si>
    <t>E0165:压差:压差检测:Differential pressure:Differential Pressure</t>
  </si>
  <si>
    <t>I268.6</t>
  </si>
  <si>
    <t>R0201-:投料口控制箱:添加开始:LED:Add Start</t>
  </si>
  <si>
    <t>I268.7</t>
  </si>
  <si>
    <t>R0201-:投料口控制箱:完成应答:LED:Add OK</t>
  </si>
  <si>
    <t>I269.0</t>
  </si>
  <si>
    <t>B0114-:小料口控制箱:添加开始:LED:Add Start</t>
  </si>
  <si>
    <t>I269.1</t>
  </si>
  <si>
    <t>B0114-:小料口控制箱:完成应答:LED:Add OK</t>
  </si>
  <si>
    <t>I269.2</t>
  </si>
  <si>
    <t>2M0111-:小料口控制箱:添加开始:LED:Add Start</t>
  </si>
  <si>
    <t>I269.3</t>
  </si>
  <si>
    <t>2M0111-:小料口控制箱:完成应答:LED:Add OK</t>
  </si>
  <si>
    <t>I269.4</t>
  </si>
  <si>
    <t>=RI9-DI08</t>
  </si>
  <si>
    <t>H01</t>
  </si>
  <si>
    <t>上料位</t>
  </si>
  <si>
    <t>I269.5</t>
  </si>
  <si>
    <t>H02</t>
  </si>
  <si>
    <t>I269.6</t>
  </si>
  <si>
    <t>H03</t>
  </si>
  <si>
    <t>I269.7</t>
  </si>
  <si>
    <t>=RI9-DI09</t>
  </si>
  <si>
    <t>H04</t>
  </si>
  <si>
    <t>CPU自带点位</t>
  </si>
  <si>
    <t>I270.0</t>
  </si>
  <si>
    <r>
      <rPr>
        <sz val="11"/>
        <color theme="1"/>
        <rFont val="Tahoma"/>
        <charset val="134"/>
        <scheme val="minor"/>
      </rPr>
      <t>=CPU</t>
    </r>
    <r>
      <rPr>
        <sz val="11"/>
        <color theme="1"/>
        <rFont val="Tahoma"/>
        <charset val="134"/>
        <scheme val="minor"/>
      </rPr>
      <t>-D</t>
    </r>
    <r>
      <rPr>
        <sz val="11"/>
        <color theme="1"/>
        <rFont val="Tahoma"/>
        <charset val="134"/>
        <scheme val="minor"/>
      </rPr>
      <t>I</t>
    </r>
    <r>
      <rPr>
        <sz val="11"/>
        <color theme="1"/>
        <rFont val="Tahoma"/>
        <charset val="134"/>
        <scheme val="minor"/>
      </rPr>
      <t>0</t>
    </r>
    <r>
      <rPr>
        <sz val="11"/>
        <color theme="1"/>
        <rFont val="Tahoma"/>
        <charset val="134"/>
        <scheme val="minor"/>
      </rPr>
      <t>1</t>
    </r>
  </si>
  <si>
    <t>I270.1</t>
  </si>
  <si>
    <t>I270.2</t>
  </si>
  <si>
    <r>
      <rPr>
        <sz val="11"/>
        <color theme="1"/>
        <rFont val="Tahoma"/>
        <charset val="134"/>
        <scheme val="minor"/>
      </rPr>
      <t>=CPU</t>
    </r>
    <r>
      <rPr>
        <sz val="11"/>
        <color theme="1"/>
        <rFont val="Tahoma"/>
        <charset val="134"/>
        <scheme val="minor"/>
      </rPr>
      <t>-D</t>
    </r>
    <r>
      <rPr>
        <sz val="11"/>
        <color theme="1"/>
        <rFont val="Tahoma"/>
        <charset val="134"/>
        <scheme val="minor"/>
      </rPr>
      <t>I</t>
    </r>
    <r>
      <rPr>
        <sz val="11"/>
        <color theme="1"/>
        <rFont val="Tahoma"/>
        <charset val="134"/>
        <scheme val="minor"/>
      </rPr>
      <t>01</t>
    </r>
  </si>
  <si>
    <t>I270.3</t>
  </si>
  <si>
    <t>I270.4</t>
  </si>
  <si>
    <t>I270.5</t>
  </si>
  <si>
    <t>I270.6</t>
  </si>
  <si>
    <t>I270.7</t>
  </si>
  <si>
    <t>I271.0</t>
  </si>
  <si>
    <t>I271.1</t>
  </si>
  <si>
    <t>I271.2</t>
  </si>
  <si>
    <t>I271.3</t>
  </si>
  <si>
    <t>I271.4</t>
  </si>
  <si>
    <t>I271.5</t>
  </si>
  <si>
    <t>I271.6</t>
  </si>
  <si>
    <t>I271.7</t>
  </si>
  <si>
    <t>I272.0</t>
  </si>
  <si>
    <t>I272.1</t>
  </si>
  <si>
    <t>I272.2</t>
  </si>
  <si>
    <t>I272.3</t>
  </si>
  <si>
    <t>I272.4</t>
  </si>
  <si>
    <t>I272.5</t>
  </si>
  <si>
    <t>I272.6</t>
  </si>
  <si>
    <t>i313.5=G1</t>
  </si>
  <si>
    <t>I272.7</t>
  </si>
  <si>
    <t>i313.6=G2</t>
  </si>
  <si>
    <t>I273.0</t>
  </si>
  <si>
    <t>I273.1</t>
  </si>
  <si>
    <t>I273.2</t>
  </si>
  <si>
    <t>I273.3</t>
  </si>
  <si>
    <t>I273.4</t>
  </si>
  <si>
    <t>I273.5</t>
  </si>
  <si>
    <t>I273.6</t>
  </si>
  <si>
    <t>I273.7</t>
  </si>
  <si>
    <t>Q232.0</t>
  </si>
  <si>
    <t>=RI6-DO01</t>
  </si>
  <si>
    <t>SYS1:控制系统:正常:Control System:OK</t>
  </si>
  <si>
    <t>Q232.1</t>
  </si>
  <si>
    <t>SYS1:控制系统:故障:Control System:Alarm</t>
  </si>
  <si>
    <t>Q232.2</t>
  </si>
  <si>
    <r>
      <rPr>
        <sz val="11"/>
        <color theme="1"/>
        <rFont val="Tahoma"/>
        <charset val="134"/>
        <scheme val="minor"/>
      </rPr>
      <t>VD</t>
    </r>
    <r>
      <rPr>
        <sz val="11"/>
        <color theme="1"/>
        <rFont val="Tahoma"/>
        <charset val="134"/>
        <scheme val="minor"/>
      </rPr>
      <t>23</t>
    </r>
    <r>
      <rPr>
        <sz val="11"/>
        <color theme="1"/>
        <rFont val="Tahoma"/>
        <charset val="134"/>
        <scheme val="minor"/>
      </rPr>
      <t>:气动闸门:开门:Pneumatic Valve:Open</t>
    </r>
  </si>
  <si>
    <t>Q232.3</t>
  </si>
  <si>
    <r>
      <rPr>
        <sz val="11"/>
        <color theme="1"/>
        <rFont val="Tahoma"/>
        <charset val="134"/>
        <scheme val="minor"/>
      </rPr>
      <t>VD0</t>
    </r>
    <r>
      <rPr>
        <sz val="11"/>
        <color theme="1"/>
        <rFont val="Tahoma"/>
        <charset val="134"/>
        <scheme val="minor"/>
      </rPr>
      <t>5</t>
    </r>
    <r>
      <rPr>
        <sz val="11"/>
        <color theme="1"/>
        <rFont val="Tahoma"/>
        <charset val="134"/>
        <scheme val="minor"/>
      </rPr>
      <t>:气动闸门:开门:Pneumatic Valve:Open</t>
    </r>
  </si>
  <si>
    <t>Q232.4</t>
  </si>
  <si>
    <t>VD06:气动闸门:开门:Pneumatic Valve:Open</t>
  </si>
  <si>
    <t>Q232.5</t>
  </si>
  <si>
    <t>VD07:气动闸门:开门:Pneumatic Valve:Open</t>
  </si>
  <si>
    <t>Q232.6</t>
  </si>
  <si>
    <t>B0101:秤门:开门:Pneumatic Valve:Open</t>
  </si>
  <si>
    <t>Q232.7</t>
  </si>
  <si>
    <t>B0102:蝶阀:开门:Pneumatic Valve:Open</t>
  </si>
  <si>
    <t>Q233.0</t>
  </si>
  <si>
    <t>B0103:蝶阀:开门:Pneumatic Valve:Open</t>
  </si>
  <si>
    <t>Q233.1</t>
  </si>
  <si>
    <t>B0104:秤门:开门:Pneumatic Valve:Open</t>
  </si>
  <si>
    <t>Q233.2</t>
  </si>
  <si>
    <t>B0105:秤门:开门:Pneumatic Valve:Open</t>
  </si>
  <si>
    <t>Q233.3</t>
  </si>
  <si>
    <t>B0106:蝶阀:开门:Pneumatic Valve:Open</t>
  </si>
  <si>
    <t>Q233.4</t>
  </si>
  <si>
    <t>B0107:蝶阀:开门:Pneumatic Valve:Open</t>
  </si>
  <si>
    <t>Q233.5</t>
  </si>
  <si>
    <r>
      <rPr>
        <sz val="11"/>
        <color theme="1"/>
        <rFont val="Tahoma"/>
        <charset val="134"/>
        <scheme val="minor"/>
      </rPr>
      <t>B0109</t>
    </r>
    <r>
      <rPr>
        <sz val="11"/>
        <color theme="1"/>
        <rFont val="Tahoma"/>
        <charset val="134"/>
        <scheme val="minor"/>
      </rPr>
      <t>:蝶阀:开门:Pneumatic Valve:Open</t>
    </r>
  </si>
  <si>
    <t>Q233.6</t>
  </si>
  <si>
    <r>
      <rPr>
        <sz val="11"/>
        <color theme="1"/>
        <rFont val="Tahoma"/>
        <charset val="134"/>
        <scheme val="minor"/>
      </rPr>
      <t>B010</t>
    </r>
    <r>
      <rPr>
        <sz val="11"/>
        <color theme="1"/>
        <rFont val="Tahoma"/>
        <charset val="134"/>
        <scheme val="minor"/>
      </rPr>
      <t>8</t>
    </r>
    <r>
      <rPr>
        <sz val="11"/>
        <color theme="1"/>
        <rFont val="Tahoma"/>
        <charset val="134"/>
        <scheme val="minor"/>
      </rPr>
      <t>:蝶阀:开门:Pneumatic Valve:Open</t>
    </r>
  </si>
  <si>
    <t>Q233.7</t>
  </si>
  <si>
    <t>B0113:气动闸门:开门:Pneumatic Valve:Open</t>
  </si>
  <si>
    <t>Q234.0</t>
  </si>
  <si>
    <t>=RI6-DO02</t>
  </si>
  <si>
    <t>VG01:气动闸门:开门:Pneumatic Valve:Open</t>
  </si>
  <si>
    <t>Q234.1</t>
  </si>
  <si>
    <t>VG02:气动闸门:开门:Pneumatic Valve:Open</t>
  </si>
  <si>
    <t>Q234.2</t>
  </si>
  <si>
    <t>VG03:气动闸门:开门:Pneumatic Valve:Open</t>
  </si>
  <si>
    <t>Q234.3</t>
  </si>
  <si>
    <t>VG04:气动闸门:开门:Pneumatic Valve:Open</t>
  </si>
  <si>
    <t>Q234.4</t>
  </si>
  <si>
    <t>VG05:气动闸门:开门:SPARE:Open</t>
  </si>
  <si>
    <t>Q234.5</t>
  </si>
  <si>
    <t>VG06:气动闸门:开门:Pneumatic Valve:Open</t>
  </si>
  <si>
    <t>Q234.6</t>
  </si>
  <si>
    <t>VG07:气动闸门:开门:Pneumatic Valve:Open</t>
  </si>
  <si>
    <t>Q234.7</t>
  </si>
  <si>
    <t>VG08:气动闸门:开门:Pneumatic Valve:Open</t>
  </si>
  <si>
    <t>Q235.0</t>
  </si>
  <si>
    <t>VH01:气动闸门:开门:Pneumatic Valve:Open</t>
  </si>
  <si>
    <t>Q235.1</t>
  </si>
  <si>
    <t>VH02:气动闸门:开门:Pneumatic Valve:Open</t>
  </si>
  <si>
    <t>Q235.2</t>
  </si>
  <si>
    <t>VH03:气动闸门:开门:Pneumatic Valve:Open</t>
  </si>
  <si>
    <t>Q235.3</t>
  </si>
  <si>
    <t>VH04:气动闸门:开门:Pneumatic Valve:Open</t>
  </si>
  <si>
    <t>Q235.4</t>
  </si>
  <si>
    <t>2M0106:气动闸门:开门:Pneumatic Valve:Open</t>
  </si>
  <si>
    <t>Q235.5</t>
  </si>
  <si>
    <t>2M0110:气动闸门:开门:Pneumatic Valve:Open</t>
  </si>
  <si>
    <t>Q235.6</t>
  </si>
  <si>
    <t>VF01:气动闸门:开门:Pneumatic Valve:Open</t>
  </si>
  <si>
    <t>Q235.7</t>
  </si>
  <si>
    <t>VF02:气动闸门:开门:Pneumatic Valve:Open</t>
  </si>
  <si>
    <t>Q236.0</t>
  </si>
  <si>
    <t>=RI6-DO03</t>
  </si>
  <si>
    <t>VF06:气动闸门:开门:Pneumatic Valve:Open</t>
  </si>
  <si>
    <t>Q236.1</t>
  </si>
  <si>
    <t>HL0116:气动闸门:开门:Pneumatic Valve:Open</t>
  </si>
  <si>
    <t>Q236.2</t>
  </si>
  <si>
    <t>F0107:气动取样器:开门:Sampler:Open</t>
  </si>
  <si>
    <t>Q236.3</t>
  </si>
  <si>
    <t>F0201:气动取样器:开门:Sampler:Open</t>
  </si>
  <si>
    <t>Q236.4</t>
  </si>
  <si>
    <r>
      <rPr>
        <sz val="11"/>
        <color theme="1"/>
        <rFont val="Tahoma"/>
        <charset val="134"/>
        <scheme val="minor"/>
      </rPr>
      <t>G</t>
    </r>
    <r>
      <rPr>
        <sz val="11"/>
        <color theme="1"/>
        <rFont val="Tahoma"/>
        <charset val="134"/>
        <scheme val="minor"/>
      </rPr>
      <t>0101</t>
    </r>
    <r>
      <rPr>
        <sz val="11"/>
        <color theme="1"/>
        <rFont val="Tahoma"/>
        <charset val="134"/>
        <scheme val="minor"/>
      </rPr>
      <t>:气动三通:左通:Pneumatic two way:Left</t>
    </r>
  </si>
  <si>
    <t>Q236.5</t>
  </si>
  <si>
    <r>
      <rPr>
        <sz val="11"/>
        <color theme="1"/>
        <rFont val="Tahoma"/>
        <charset val="134"/>
        <scheme val="minor"/>
      </rPr>
      <t>G</t>
    </r>
    <r>
      <rPr>
        <sz val="11"/>
        <color theme="1"/>
        <rFont val="Tahoma"/>
        <charset val="134"/>
        <scheme val="minor"/>
      </rPr>
      <t>0101</t>
    </r>
    <r>
      <rPr>
        <sz val="11"/>
        <color theme="1"/>
        <rFont val="Tahoma"/>
        <charset val="134"/>
        <scheme val="minor"/>
      </rPr>
      <t>:气动三通:右通:Pneumatic two way:Right</t>
    </r>
  </si>
  <si>
    <t>Q236.6</t>
  </si>
  <si>
    <r>
      <rPr>
        <sz val="11"/>
        <color theme="1"/>
        <rFont val="Tahoma"/>
        <charset val="134"/>
        <scheme val="minor"/>
      </rPr>
      <t>E</t>
    </r>
    <r>
      <rPr>
        <sz val="11"/>
        <color theme="1"/>
        <rFont val="Tahoma"/>
        <charset val="134"/>
        <scheme val="minor"/>
      </rPr>
      <t>0171</t>
    </r>
    <r>
      <rPr>
        <sz val="11"/>
        <color theme="1"/>
        <rFont val="Tahoma"/>
        <charset val="134"/>
        <scheme val="minor"/>
      </rPr>
      <t>:气动三通:左通:Pneumatic two way:Left</t>
    </r>
  </si>
  <si>
    <t>Q236.7</t>
  </si>
  <si>
    <r>
      <rPr>
        <sz val="11"/>
        <color theme="1"/>
        <rFont val="Tahoma"/>
        <charset val="134"/>
        <scheme val="minor"/>
      </rPr>
      <t>E</t>
    </r>
    <r>
      <rPr>
        <sz val="11"/>
        <color theme="1"/>
        <rFont val="Tahoma"/>
        <charset val="134"/>
        <scheme val="minor"/>
      </rPr>
      <t>0171</t>
    </r>
    <r>
      <rPr>
        <sz val="11"/>
        <color theme="1"/>
        <rFont val="Tahoma"/>
        <charset val="134"/>
        <scheme val="minor"/>
      </rPr>
      <t>:气动三通:右通:Pneumatic two way:Right</t>
    </r>
  </si>
  <si>
    <t>Q237.0</t>
  </si>
  <si>
    <t>F0108:气动三通:左通:Pneumatic two way:Left</t>
  </si>
  <si>
    <t>Q237.1</t>
  </si>
  <si>
    <t>F0108:气动三通:右通:Pneumatic two way:Right</t>
  </si>
  <si>
    <t>Q237.2</t>
  </si>
  <si>
    <t>F0202:气动三通:左通:Pneumatic two way:Left</t>
  </si>
  <si>
    <t>Q237.3</t>
  </si>
  <si>
    <t>F0202:气动三通:右通:Pneumatic two way:Right</t>
  </si>
  <si>
    <t>Q237.4</t>
  </si>
  <si>
    <t>G0114:气动三通:左通:Pneumatic two way:Left</t>
  </si>
  <si>
    <t>Q237.5</t>
  </si>
  <si>
    <t>G0114:气动三通:右通:Pneumatic two way:Right</t>
  </si>
  <si>
    <t>Q237.6</t>
  </si>
  <si>
    <t>G0212:气动三通:左通:Pneumatic two way:Left</t>
  </si>
  <si>
    <t>Q237.7</t>
  </si>
  <si>
    <t>G0212:气动三通:右通:Pneumatic two way:Right</t>
  </si>
  <si>
    <t>Q238.0</t>
  </si>
  <si>
    <t>=RI6-DO04</t>
  </si>
  <si>
    <t>VVP01:V型气动闸门1:开门:Pneumatic Valve:Open</t>
  </si>
  <si>
    <t>Q238.1</t>
  </si>
  <si>
    <t>VVP01:V型气动闸门2:开门:Pneumatic Valve:Open</t>
  </si>
  <si>
    <t>Q238.2</t>
  </si>
  <si>
    <t>VVP02:V型气动闸门1:开门:Pneumatic Valve:Open</t>
  </si>
  <si>
    <t>Q238.3</t>
  </si>
  <si>
    <t>VVP02:V型气动闸门2:开门:Pneumatic Valve:Open</t>
  </si>
  <si>
    <t>Q238.4</t>
  </si>
  <si>
    <t>VVP03:V型气动闸门1:开门:Pneumatic Valve:Open</t>
  </si>
  <si>
    <t>Q238.5</t>
  </si>
  <si>
    <t>VVP03:V型气动闸门2:开门:Pneumatic Valve:Open</t>
  </si>
  <si>
    <t>Q238.6</t>
  </si>
  <si>
    <t>VVP04:V型气动闸门1:开门:Pneumatic Valve:Open</t>
  </si>
  <si>
    <t>Q238.7</t>
  </si>
  <si>
    <t>VVP04:V型气动闸门2:开门:Pneumatic Valve:Open</t>
  </si>
  <si>
    <t>Q239.0</t>
  </si>
  <si>
    <t>VF03:V型气动闸门1:开门:Pneumatic Valve:Open</t>
  </si>
  <si>
    <t>Q239.1</t>
  </si>
  <si>
    <t>VF03:V型气动闸门2:开门:Pneumatic Valve:Open</t>
  </si>
  <si>
    <t>Q239.2</t>
  </si>
  <si>
    <t>VF04:V型气动闸门1:开门:Pneumatic Valve:Open</t>
  </si>
  <si>
    <t>Q239.3</t>
  </si>
  <si>
    <t>VF04:V型气动闸门2:开门:Pneumatic Valve:Open</t>
  </si>
  <si>
    <t>Q239.4</t>
  </si>
  <si>
    <t>VF05:V型气动闸门1:开门:Pneumatic Valve:Open</t>
  </si>
  <si>
    <t>Q239.5</t>
  </si>
  <si>
    <t>VF05:V型气动闸门2:开门:Pneumatic Valve:Open</t>
  </si>
  <si>
    <t>Q239.6</t>
  </si>
  <si>
    <t>D01:气锤/下料位气锤:输出:Hammer/Low LevelAir hammer:Out</t>
  </si>
  <si>
    <t>Q239.7</t>
  </si>
  <si>
    <t>D02:气锤/下料位气锤:输出:Hammer/Low LevelAir hammer:Out</t>
  </si>
  <si>
    <t>Q240.0</t>
  </si>
  <si>
    <t>=RI6-DO05</t>
  </si>
  <si>
    <t>D03:气锤/下料位气锤:输出:Hammer/Low LevelAir hammer:Out</t>
  </si>
  <si>
    <t>Q240.1</t>
  </si>
  <si>
    <t>D04:气锤/下料位气锤:输出:Hammer/Low LevelAir hammer:Out</t>
  </si>
  <si>
    <t>Q240.2</t>
  </si>
  <si>
    <t>D05:气锤/下料位气锤:输出:Hammer/Low LevelAir hammer:Out</t>
  </si>
  <si>
    <t>Q240.3</t>
  </si>
  <si>
    <t>D06:气锤/下料位气锤:输出:Hammer/Low LevelAir hammer:Out</t>
  </si>
  <si>
    <t>Q240.4</t>
  </si>
  <si>
    <t>D07:气锤/下料位气锤:输出:Hammer/Low LevelAir hammer:Out</t>
  </si>
  <si>
    <t>Q240.5</t>
  </si>
  <si>
    <t>D08:气锤/下料位气锤:输出:Hammer/Low LevelAir hammer:Out</t>
  </si>
  <si>
    <t>Q240.6</t>
  </si>
  <si>
    <t>D09:气锤/下料位气锤:输出:Hammer/Low LevelAir hammer:Out</t>
  </si>
  <si>
    <t>Q240.7</t>
  </si>
  <si>
    <t>D10:气锤/下料位气锤:输出:Hammer/Low LevelAir hammer:Out</t>
  </si>
  <si>
    <t>Q241.0</t>
  </si>
  <si>
    <t>D11:气锤/下料位气锤:输出:Hammer/Low LevelAir hammer:Out</t>
  </si>
  <si>
    <t>Q241.1</t>
  </si>
  <si>
    <t>D12:气锤/下料位气锤:输出:Hammer/Low LevelAir hammer:Out</t>
  </si>
  <si>
    <t>Q241.2</t>
  </si>
  <si>
    <t>D13:气锤/下料位气锤:输出:Hammer/Low LevelAir hammer:Out</t>
  </si>
  <si>
    <t>Q241.3</t>
  </si>
  <si>
    <t>D14:气锤/下料位气锤:输出:Hammer/Low LevelAir hammer:Out</t>
  </si>
  <si>
    <t>Q241.4</t>
  </si>
  <si>
    <t>D15:气锤/下料位气锤:输出:Hammer/Low LevelAir hammer:Out</t>
  </si>
  <si>
    <t>Q241.5</t>
  </si>
  <si>
    <t>D16:气锤/下料位气锤:输出:Hammer/Low LevelAir hammer:Out</t>
  </si>
  <si>
    <t>Q241.6</t>
  </si>
  <si>
    <t>D17:气锤/下料位气锤:输出:Hammer/Low LevelAir hammer:Out</t>
  </si>
  <si>
    <t>Q241.7</t>
  </si>
  <si>
    <t>D18:气锤/下料位气锤:输出:Hammer/Low LevelAir hammer:Out</t>
  </si>
  <si>
    <t>Q242.0</t>
  </si>
  <si>
    <t>=RI6-DO06</t>
  </si>
  <si>
    <t>D19:气锤/下料位气锤:输出:Hammer/Low LevelAir hammer:Out</t>
  </si>
  <si>
    <t>Q242.1</t>
  </si>
  <si>
    <t>D20:气锤/下料位气锤:输出:Hammer/Low LevelAir hammer:Out</t>
  </si>
  <si>
    <t>Q242.2</t>
  </si>
  <si>
    <t>D21:气锤/下料位气锤:输出:Hammer/Low LevelAir hammer:Out</t>
  </si>
  <si>
    <t>Q242.3</t>
  </si>
  <si>
    <t>D22:气锤/下料位气锤:输出:Hammer/Low LevelAir hammer:Out</t>
  </si>
  <si>
    <t>Q242.4</t>
  </si>
  <si>
    <t>D23:气锤/下料位气锤:输出:Hammer/Low LevelAir hammer:Out</t>
  </si>
  <si>
    <t>Q242.5</t>
  </si>
  <si>
    <t>D24:气锤/下料位气锤:输出:Hammer/Low LevelAir hammer:Out</t>
  </si>
  <si>
    <t>Q242.6</t>
  </si>
  <si>
    <r>
      <rPr>
        <sz val="11"/>
        <color theme="1"/>
        <rFont val="Tahoma"/>
        <charset val="134"/>
        <scheme val="minor"/>
      </rPr>
      <t>D25:</t>
    </r>
    <r>
      <rPr>
        <sz val="11"/>
        <color rgb="FFFF0000"/>
        <rFont val="Tahoma"/>
        <charset val="134"/>
        <scheme val="minor"/>
      </rPr>
      <t>备用</t>
    </r>
    <r>
      <rPr>
        <sz val="11"/>
        <color theme="1"/>
        <rFont val="Tahoma"/>
        <charset val="134"/>
        <scheme val="minor"/>
      </rPr>
      <t>气锤:输出:SPARE</t>
    </r>
    <r>
      <rPr>
        <sz val="11"/>
        <color theme="1"/>
        <rFont val="Tahoma"/>
        <charset val="134"/>
        <scheme val="minor"/>
      </rPr>
      <t>:</t>
    </r>
  </si>
  <si>
    <t>Q242.7</t>
  </si>
  <si>
    <t>VP01:气锤/下料位气锤:输出:Hammer/Low LevelAir hammer:Out</t>
  </si>
  <si>
    <t>Q243.0</t>
  </si>
  <si>
    <t>VP02:气锤/下料位气锤:输出:Hammer/Low LevelAir hammer:Out</t>
  </si>
  <si>
    <t>Q243.1</t>
  </si>
  <si>
    <t>VP03:气锤/下料位气锤:输出:Hammer/Low LevelAir hammer:Out</t>
  </si>
  <si>
    <t>Q243.2</t>
  </si>
  <si>
    <t>VP04:气锤/下料位气锤:输出:Hammer/Low LevelAir hammer:Out</t>
  </si>
  <si>
    <t>Q243.3</t>
  </si>
  <si>
    <t>H01:气锤/下料位气锤:输出:Hammer/Low LevelAir hammer:Out</t>
  </si>
  <si>
    <t>Q243.4</t>
  </si>
  <si>
    <t>H02:气锤/下料位气锤:输出:Hammer/Low LevelAir hammer:Out</t>
  </si>
  <si>
    <t>Q243.5</t>
  </si>
  <si>
    <t>H03:气锤/下料位气锤:输出:Hammer/Low LevelAir hammer:Out</t>
  </si>
  <si>
    <t>Q243.6</t>
  </si>
  <si>
    <t>H04:气锤/下料位气锤:输出:Hammer/Low LevelAir hammer:Out</t>
  </si>
  <si>
    <t>Q243.7</t>
  </si>
  <si>
    <t>M0103:气锤/下料位气锤:输出:Hammer/Low LevelAir hammer:Out</t>
  </si>
  <si>
    <t>Q244.0</t>
  </si>
  <si>
    <t>=RI6-DO07</t>
  </si>
  <si>
    <t>2M0105:气锤/下料位气锤:输出:Hammer/Low LevelAir hammer:Out</t>
  </si>
  <si>
    <t>Q244.1</t>
  </si>
  <si>
    <t>2M0115:气锤/下料位气锤:输出:Hammer/Low LevelAir hammer:Out</t>
  </si>
  <si>
    <t>Q244.2</t>
  </si>
  <si>
    <t>HL0104:气锤/下料位气锤:输出:Hammer/Low LevelAir hammer:Out</t>
  </si>
  <si>
    <t>Q244.3</t>
  </si>
  <si>
    <t>HL0119:气锤/下料位气锤:输出:Hammer/Low LevelAir hammer:Out</t>
  </si>
  <si>
    <t>Q244.4</t>
  </si>
  <si>
    <t>B0112:气锤:输出:Hammer:Out</t>
  </si>
  <si>
    <t>Q244.5</t>
  </si>
  <si>
    <t>2M0109:气锤:输出:Hammer:Out</t>
  </si>
  <si>
    <t>Q244.6</t>
  </si>
  <si>
    <t>HL0115:气锤:输出:Hammer:Out</t>
  </si>
  <si>
    <t>Q244.7</t>
  </si>
  <si>
    <t>R0202:脉冲电源:电源:BAG FILTER:Power</t>
  </si>
  <si>
    <t>Q245.0</t>
  </si>
  <si>
    <t>B0111:脉冲电源:电源:BAG FILTER:Power</t>
  </si>
  <si>
    <t>Q245.1</t>
  </si>
  <si>
    <t>2M0108:脉冲电源:电源:BAG FILTER:Power</t>
  </si>
  <si>
    <t>Q245.2</t>
  </si>
  <si>
    <t>E0165:脉冲电源:电源:BAG FILTER:Power</t>
  </si>
  <si>
    <t>Q245.3</t>
  </si>
  <si>
    <t>F0116:脉冲电源:电源:BAG FILTER:Power</t>
  </si>
  <si>
    <t>Q245.4</t>
  </si>
  <si>
    <t>R0201-:投料口控制箱:通知添加报警:LED:Add Alarm</t>
  </si>
  <si>
    <t>Q245.5</t>
  </si>
  <si>
    <t>B0114-:小料口控制箱:通知添加报警:LED:Add Alarm</t>
  </si>
  <si>
    <t>Q245.6</t>
  </si>
  <si>
    <t>2M0111-:小料口控制箱:通知添加报警:LED:Add Alarm</t>
  </si>
  <si>
    <t>Q245.7</t>
  </si>
  <si>
    <t>Q246.0</t>
  </si>
  <si>
    <t>称1校称阀—1</t>
  </si>
  <si>
    <t>新加</t>
  </si>
  <si>
    <t>Q246.1</t>
  </si>
  <si>
    <t>称1校称阀—2</t>
  </si>
  <si>
    <t>Q246.2</t>
  </si>
  <si>
    <t>称1校称阀—3</t>
  </si>
  <si>
    <t>Q246.3</t>
  </si>
  <si>
    <t>称1校称阀—4</t>
  </si>
  <si>
    <t>Q246.4</t>
  </si>
  <si>
    <t>称1校称阀—5</t>
  </si>
  <si>
    <t>Q246.5</t>
  </si>
  <si>
    <t>称1校称阀—6</t>
  </si>
  <si>
    <t>Q246.6</t>
  </si>
  <si>
    <t>称2校称阀—1</t>
  </si>
  <si>
    <t>Q246.7</t>
  </si>
  <si>
    <t>称2校称阀—2</t>
  </si>
  <si>
    <t>Q247.0</t>
  </si>
  <si>
    <t>称2校称阀—3</t>
  </si>
  <si>
    <t>Q247.1</t>
  </si>
  <si>
    <t>称2校称阀—4</t>
  </si>
  <si>
    <t>Q247.2</t>
  </si>
  <si>
    <t>称2校称阀—5</t>
  </si>
  <si>
    <t>Q247.3</t>
  </si>
  <si>
    <t>称2校称阀—6</t>
  </si>
  <si>
    <t>Q247.4</t>
  </si>
  <si>
    <t>称3校称阀—1</t>
  </si>
  <si>
    <t>Q247.5</t>
  </si>
  <si>
    <t>称3校称阀—2</t>
  </si>
  <si>
    <t>Q247.6</t>
  </si>
  <si>
    <t>称3校称阀—3</t>
  </si>
  <si>
    <t>Q247.7</t>
  </si>
  <si>
    <t>称3校称阀—4</t>
  </si>
  <si>
    <t>Q248.0</t>
  </si>
  <si>
    <t>称3校称阀—5</t>
  </si>
  <si>
    <t>Q248.1</t>
  </si>
  <si>
    <t>称3校称阀—6</t>
  </si>
  <si>
    <t>Q248.2</t>
  </si>
  <si>
    <t>F01气锤</t>
  </si>
  <si>
    <t>Q248.3</t>
  </si>
  <si>
    <t>F02气锤</t>
  </si>
  <si>
    <t>Q248.4</t>
  </si>
  <si>
    <t>F03气锤</t>
  </si>
  <si>
    <t>Q248.5</t>
  </si>
  <si>
    <t>F04气锤</t>
  </si>
  <si>
    <t>Q248.6</t>
  </si>
  <si>
    <t>F05气锤</t>
  </si>
  <si>
    <t>Q248.7</t>
  </si>
  <si>
    <t>F06气锤</t>
  </si>
  <si>
    <t>Q249.0</t>
  </si>
  <si>
    <t>Q249.1</t>
  </si>
  <si>
    <t>Q249.2</t>
  </si>
  <si>
    <t>Q249.3</t>
  </si>
  <si>
    <t>Q249.4</t>
  </si>
  <si>
    <t>Q249.5</t>
  </si>
  <si>
    <t>Q249.6</t>
  </si>
  <si>
    <t>Q249.7</t>
  </si>
  <si>
    <t>I274.0</t>
  </si>
  <si>
    <t>=RI7-DI01</t>
  </si>
  <si>
    <t>PU-1101:气动隔膜泵:开门到位:Pneumatic Valve:Openning</t>
  </si>
  <si>
    <t>I274.1</t>
  </si>
  <si>
    <t>PU-1101:气动隔膜泵:关门到位:Pneumatic Valve:Closing</t>
  </si>
  <si>
    <t>I274.2</t>
  </si>
  <si>
    <t>PU-1102:气动隔膜泵:开门到位:Pneumatic Valve:Openning</t>
  </si>
  <si>
    <t>I274.3</t>
  </si>
  <si>
    <t>PU-1102:气动隔膜泵:关门到位:Pneumatic Valve:Closing</t>
  </si>
  <si>
    <t>I274.4</t>
  </si>
  <si>
    <t>PU-2101:气动隔膜泵:开门到位:Pneumatic Valve:Openning</t>
  </si>
  <si>
    <t>I274.5</t>
  </si>
  <si>
    <t>PU-2101:气动隔膜泵:关门到位:Pneumatic Valve:Closing</t>
  </si>
  <si>
    <t>I274.6</t>
  </si>
  <si>
    <t>PU-2102:气动隔膜泵:开门到位:Pneumatic Valve:Openning</t>
  </si>
  <si>
    <t>I274.7</t>
  </si>
  <si>
    <t>PU-2102:气动隔膜泵:关门到位:Pneumatic Valve:Closing</t>
  </si>
  <si>
    <t>I275.0</t>
  </si>
  <si>
    <t>PU-3101:气动隔膜泵:开门到位:Pneumatic Valve:Openning</t>
  </si>
  <si>
    <t>I275.1</t>
  </si>
  <si>
    <t>PU-3101:气动隔膜泵:关门到位:Pneumatic Valve:Closing</t>
  </si>
  <si>
    <t>I275.2</t>
  </si>
  <si>
    <t>PU-3102:气动隔膜泵:开门到位:Pneumatic Valve:Openning</t>
  </si>
  <si>
    <t>I275.3</t>
  </si>
  <si>
    <t>PU-3102:气动隔膜泵:关门到位:Pneumatic Valve:Closing</t>
  </si>
  <si>
    <t>I275.4</t>
  </si>
  <si>
    <t>PU-4101:气动隔膜泵:开门到位:Pneumatic Valve:Openning</t>
  </si>
  <si>
    <t>I275.5</t>
  </si>
  <si>
    <t>PU-4101:气动隔膜泵:关门到位:Pneumatic Valve:Closing</t>
  </si>
  <si>
    <t>I275.6</t>
  </si>
  <si>
    <t>PU-4102:气动隔膜泵:开门到位:Pneumatic Valve:Openning</t>
  </si>
  <si>
    <t>I275.7</t>
  </si>
  <si>
    <t>PU-4102:气动隔膜泵:关门到位:Pneumatic Valve:Closing</t>
  </si>
  <si>
    <t>I276.0</t>
  </si>
  <si>
    <t>=RI7-DI02</t>
  </si>
  <si>
    <t>AV-1001:蝶阀:开门到位:Pneumatic Valve:Openning</t>
  </si>
  <si>
    <t>I276.1</t>
  </si>
  <si>
    <t>AV-1001:蝶阀:关门到位:Pneumatic Valve:Closing</t>
  </si>
  <si>
    <t>I276.2</t>
  </si>
  <si>
    <t>AV-1002:蝶阀:开门到位:Pneumatic Valve:Openning</t>
  </si>
  <si>
    <t>I276.3</t>
  </si>
  <si>
    <t>AV-1002:蝶阀:关门到位:Pneumatic Valve:Closing</t>
  </si>
  <si>
    <t>I276.4</t>
  </si>
  <si>
    <t>AV-2001:蝶阀:开门到位:Pneumatic Valve:Openning</t>
  </si>
  <si>
    <t>I276.5</t>
  </si>
  <si>
    <t>AV-2001:蝶阀:关门到位:Pneumatic Valve:Closing</t>
  </si>
  <si>
    <t>I276.6</t>
  </si>
  <si>
    <t>AV-2002:蝶阀:开门到位:Pneumatic Valve:Openning</t>
  </si>
  <si>
    <t>I276.7</t>
  </si>
  <si>
    <t>AV-2002:蝶阀:关门到位:Pneumatic Valve:Closing</t>
  </si>
  <si>
    <t>I277.0</t>
  </si>
  <si>
    <t>AV-3001:蝶阀:开门到位:Pneumatic Valve:Openning</t>
  </si>
  <si>
    <t>I277.1</t>
  </si>
  <si>
    <t>AV-3001:蝶阀:关门到位:Pneumatic Valve:Closing</t>
  </si>
  <si>
    <t>I277.2</t>
  </si>
  <si>
    <t>AV-3002:蝶阀:开门到位:Pneumatic Valve:Openning</t>
  </si>
  <si>
    <t>I277.3</t>
  </si>
  <si>
    <t>AV-3002:蝶阀:关门到位:Pneumatic Valve:Closing</t>
  </si>
  <si>
    <t>I277.4</t>
  </si>
  <si>
    <t>AV-4001:蝶阀:开门到位:Pneumatic Valve:Openning</t>
  </si>
  <si>
    <t>I277.5</t>
  </si>
  <si>
    <t>AV-4001:蝶阀:关门到位:Pneumatic Valve:Closing</t>
  </si>
  <si>
    <t>I277.6</t>
  </si>
  <si>
    <t>AV-4002:蝶阀:开门到位:Pneumatic Valve:Openning</t>
  </si>
  <si>
    <t>I277.7</t>
  </si>
  <si>
    <t>AV-4002:蝶阀:关门到位:Pneumatic Valve:Closing</t>
  </si>
  <si>
    <t>I278.0</t>
  </si>
  <si>
    <t>=RI7-DI03</t>
  </si>
  <si>
    <t>AV-5001:蝶阀:开门到位:Pneumatic Valve:Openning</t>
  </si>
  <si>
    <t>I278.1</t>
  </si>
  <si>
    <t>AV-5001:蝶阀:关门到位:Pneumatic Valve:Closing</t>
  </si>
  <si>
    <t>I278.2</t>
  </si>
  <si>
    <t>AV-5002:蝶阀:开门到位:Pneumatic Valve:Openning</t>
  </si>
  <si>
    <t>I278.3</t>
  </si>
  <si>
    <t>AV-5002:蝶阀:关门到位:Pneumatic Valve:Closing</t>
  </si>
  <si>
    <t>I278.4</t>
  </si>
  <si>
    <t>AV-6001:蝶阀:开门到位:Pneumatic Valve:Openning</t>
  </si>
  <si>
    <t>I278.5</t>
  </si>
  <si>
    <t>AV-6001:蝶阀:关门到位:Pneumatic Valve:Closing</t>
  </si>
  <si>
    <t>I278.6</t>
  </si>
  <si>
    <t>AV-6002:蝶阀:开门到位:Pneumatic Valve:Openning</t>
  </si>
  <si>
    <t>I278.7</t>
  </si>
  <si>
    <t>AV-6002:蝶阀:关门到位:Pneumatic Valve:Closing</t>
  </si>
  <si>
    <t>I279.0</t>
  </si>
  <si>
    <t>AV-7001:蝶阀:开门到位:Pneumatic Valve:Openning</t>
  </si>
  <si>
    <t>I279.1</t>
  </si>
  <si>
    <t>AV-7001:蝶阀:关门到位:Pneumatic Valve:Closing</t>
  </si>
  <si>
    <t>I279.2</t>
  </si>
  <si>
    <t>AV-7002:蝶阀:开门到位:Pneumatic Valve:Openning</t>
  </si>
  <si>
    <t>I279.3</t>
  </si>
  <si>
    <t>AV-7002:蝶阀:关门到位:Pneumatic Valve:Closing</t>
  </si>
  <si>
    <t>I279.4</t>
  </si>
  <si>
    <t>AV-8001:蝶阀:开门到位:Pneumatic Valve:Openning</t>
  </si>
  <si>
    <t>I279.5</t>
  </si>
  <si>
    <t>AV-8001:蝶阀:关门到位:Pneumatic Valve:Closing</t>
  </si>
  <si>
    <t>I279.6</t>
  </si>
  <si>
    <t>AV-8002:蝶阀:开门到位:Pneumatic Valve:Openning</t>
  </si>
  <si>
    <t>I279.7</t>
  </si>
  <si>
    <t>AV-8002:蝶阀:关门到位:Pneumatic Valve:Closing</t>
  </si>
  <si>
    <t>I280.0</t>
  </si>
  <si>
    <t>=RI7-DI04</t>
  </si>
  <si>
    <t>AV-8003:蝶阀:开门到位:Pneumatic Valve:Openning</t>
  </si>
  <si>
    <t>I280.1</t>
  </si>
  <si>
    <t>AV-8003:蝶阀:关门到位:Pneumatic Valve:Closing</t>
  </si>
  <si>
    <t>I280.2</t>
  </si>
  <si>
    <t>AV-8004:蝶阀:开门到位:Pneumatic Valve:Openning</t>
  </si>
  <si>
    <t>I280.3</t>
  </si>
  <si>
    <t>AV-8004:蝶阀:关门到位:Pneumatic Valve:Closing</t>
  </si>
  <si>
    <t>I280.4</t>
  </si>
  <si>
    <t>AV-1101:蝶阀:开门到位:Pneumatic Valve:Openning</t>
  </si>
  <si>
    <t>I280.5</t>
  </si>
  <si>
    <t>AV-1101:蝶阀:关门到位:Pneumatic Valve:Closing</t>
  </si>
  <si>
    <t>I280.6</t>
  </si>
  <si>
    <t>AV-1102:蝶阀:开门到位:Pneumatic Valve:Openning</t>
  </si>
  <si>
    <t>I280.7</t>
  </si>
  <si>
    <t>AV-1102:蝶阀:关门到位:Pneumatic Valve:Closing</t>
  </si>
  <si>
    <t>I281.0</t>
  </si>
  <si>
    <t>AV-1103:蝶阀:开门到位:Pneumatic Valve:Openning</t>
  </si>
  <si>
    <t>I281.1</t>
  </si>
  <si>
    <t>AV-1103:蝶阀:关门到位:Pneumatic Valve:Closing</t>
  </si>
  <si>
    <t>I281.2</t>
  </si>
  <si>
    <t>AV-1104:蝶阀:开门到位:Pneumatic Valve:Openning</t>
  </si>
  <si>
    <t>I281.3</t>
  </si>
  <si>
    <t>AV-1104:蝶阀:关门到位:Pneumatic Valve:Closing</t>
  </si>
  <si>
    <t>I281.4</t>
  </si>
  <si>
    <t>AV-2101:蝶阀:开门到位:Pneumatic Valve:Openning</t>
  </si>
  <si>
    <t>I281.5</t>
  </si>
  <si>
    <t>AV-2101:蝶阀:关门到位:Pneumatic Valve:Closing</t>
  </si>
  <si>
    <t>I281.6</t>
  </si>
  <si>
    <t>AV-2102:蝶阀:开门到位:Pneumatic Valve:Openning</t>
  </si>
  <si>
    <t>I281.7</t>
  </si>
  <si>
    <t>AV-2102:蝶阀:关门到位:Pneumatic Valve:Closing</t>
  </si>
  <si>
    <t>I282.0</t>
  </si>
  <si>
    <t>=RI7-DI05</t>
  </si>
  <si>
    <t>AV-2103:蝶阀:开门到位:Pneumatic Valve:Openning</t>
  </si>
  <si>
    <t>I282.1</t>
  </si>
  <si>
    <t>AV-2103:蝶阀:关门到位:Pneumatic Valve:Closing</t>
  </si>
  <si>
    <t>I282.2</t>
  </si>
  <si>
    <t>AV-2104:蝶阀:开门到位:Pneumatic Valve:Openning</t>
  </si>
  <si>
    <t>I282.3</t>
  </si>
  <si>
    <t>AV-2104:蝶阀:关门到位:Pneumatic Valve:Closing</t>
  </si>
  <si>
    <t>I282.4</t>
  </si>
  <si>
    <t>AV-3101:蝶阀:开门到位:Pneumatic Valve:Openning</t>
  </si>
  <si>
    <t>I282.5</t>
  </si>
  <si>
    <t>AV-3101:蝶阀:关门到位:Pneumatic Valve:Closing</t>
  </si>
  <si>
    <t>I282.6</t>
  </si>
  <si>
    <t>AV-3102:蝶阀:开门到位:Pneumatic Valve:Openning</t>
  </si>
  <si>
    <t>I282.7</t>
  </si>
  <si>
    <t>AV-3102:蝶阀:关门到位:Pneumatic Valve:Closing</t>
  </si>
  <si>
    <t>I283.0</t>
  </si>
  <si>
    <t>AV-3103:蝶阀:开门到位:Pneumatic Valve:Openning</t>
  </si>
  <si>
    <t>I283.1</t>
  </si>
  <si>
    <t>AV-3103:蝶阀:关门到位:Pneumatic Valve:Closing</t>
  </si>
  <si>
    <t>I283.2</t>
  </si>
  <si>
    <t>AV-4101:蝶阀:开门到位:Pneumatic Valve:Openning</t>
  </si>
  <si>
    <t>I283.3</t>
  </si>
  <si>
    <t>AV-4101:蝶阀:关门到位:Pneumatic Valve:Closing</t>
  </si>
  <si>
    <t>I283.4</t>
  </si>
  <si>
    <t>AV-4102:蝶阀:开门到位:Pneumatic Valve:Openning</t>
  </si>
  <si>
    <t>I283.5</t>
  </si>
  <si>
    <t>AV-4102:蝶阀:关门到位:Pneumatic Valve:Closing</t>
  </si>
  <si>
    <t>I283.6</t>
  </si>
  <si>
    <t>AV-4103:蝶阀:开门到位:Pneumatic Valve:Openning</t>
  </si>
  <si>
    <t>I283.7</t>
  </si>
  <si>
    <t>AV-4103:蝶阀:关门到位:Pneumatic Valve:Closing</t>
  </si>
  <si>
    <t>I284.0</t>
  </si>
  <si>
    <t>=RI7-DI06</t>
  </si>
  <si>
    <t>AV-8005:蝶阀:开门到位:Pneumatic Valve:Openning</t>
  </si>
  <si>
    <t>I284.1</t>
  </si>
  <si>
    <t>AV-8005:蝶阀:关门到位:Pneumatic Valve:Closing</t>
  </si>
  <si>
    <t>I284.2</t>
  </si>
  <si>
    <t>AV-8006:蝶阀:开门到位:Pneumatic Valve:Openning</t>
  </si>
  <si>
    <t>I284.3</t>
  </si>
  <si>
    <t>AV-8006:蝶阀:关门到位:Pneumatic Valve:Closing</t>
  </si>
  <si>
    <t>I284.4</t>
  </si>
  <si>
    <t>AV-8007:蝶阀:开门到位:Pneumatic Valve:Openning</t>
  </si>
  <si>
    <t>I284.5</t>
  </si>
  <si>
    <t>AV-8007:蝶阀:关门到位:Pneumatic Valve:Closing</t>
  </si>
  <si>
    <t>I284.6</t>
  </si>
  <si>
    <t>AV-8008:蝶阀:开门到位:Pneumatic Valve:Openning</t>
  </si>
  <si>
    <t>I284.7</t>
  </si>
  <si>
    <t>AV-8008:蝶阀:关门到位:Pneumatic Valve:Closing</t>
  </si>
  <si>
    <t>I285.0</t>
  </si>
  <si>
    <t>AV-8009:蝶阀:开门到位:Pneumatic Valve:Openning</t>
  </si>
  <si>
    <t>I285.1</t>
  </si>
  <si>
    <t>AV-8009:蝶阀:关门到位:Pneumatic Valve:Closing</t>
  </si>
  <si>
    <t>I285.2</t>
  </si>
  <si>
    <t>AV-8010:蝶阀:开门到位:Pneumatic Valve:Openning</t>
  </si>
  <si>
    <t>I285.3</t>
  </si>
  <si>
    <t>AV-8010:蝶阀:关门到位:Pneumatic Valve:Closing</t>
  </si>
  <si>
    <t>I285.4</t>
  </si>
  <si>
    <t>AV-8011:蝶阀:开门到位:Pneumatic Valve:Openning</t>
  </si>
  <si>
    <t>I285.5</t>
  </si>
  <si>
    <t>AV-8011:蝶阀:关门到位:Pneumatic Valve:Closing</t>
  </si>
  <si>
    <t>I285.6</t>
  </si>
  <si>
    <t>AV-8012:蝶阀:开门到位:Pneumatic Valve:Openning</t>
  </si>
  <si>
    <t>I285.7</t>
  </si>
  <si>
    <t>AV-8012:蝶阀:关门到位:Pneumatic Valve:Closing</t>
  </si>
  <si>
    <t>I286.0</t>
  </si>
  <si>
    <t>=RI8-DI04</t>
  </si>
  <si>
    <t>LSL-1001</t>
  </si>
  <si>
    <t>音叉上液位</t>
  </si>
  <si>
    <t>高料位</t>
  </si>
  <si>
    <t>High Level</t>
  </si>
  <si>
    <r>
      <rPr>
        <sz val="11"/>
        <color theme="1"/>
        <rFont val="Tahoma"/>
        <charset val="134"/>
        <scheme val="minor"/>
      </rPr>
      <t>AV-4003</t>
    </r>
    <r>
      <rPr>
        <sz val="11"/>
        <color theme="1"/>
        <rFont val="Tahoma"/>
        <charset val="134"/>
        <scheme val="minor"/>
      </rPr>
      <t>:角阀:开门到位:Pneumatic Valve:Openning</t>
    </r>
  </si>
  <si>
    <r>
      <rPr>
        <sz val="11"/>
        <color theme="1"/>
        <rFont val="Tahoma"/>
        <charset val="134"/>
        <scheme val="minor"/>
      </rPr>
      <t>2</t>
    </r>
    <r>
      <rPr>
        <sz val="11"/>
        <color theme="1"/>
        <rFont val="Tahoma"/>
        <charset val="134"/>
        <scheme val="minor"/>
      </rPr>
      <t>023.5.22</t>
    </r>
  </si>
  <si>
    <t>新增</t>
  </si>
  <si>
    <t>I286.1</t>
  </si>
  <si>
    <t>LSL-2001</t>
  </si>
  <si>
    <r>
      <rPr>
        <sz val="11"/>
        <color theme="1"/>
        <rFont val="Tahoma"/>
        <charset val="134"/>
        <scheme val="minor"/>
      </rPr>
      <t>AV-4003</t>
    </r>
    <r>
      <rPr>
        <sz val="11"/>
        <color theme="1"/>
        <rFont val="Tahoma"/>
        <charset val="134"/>
        <scheme val="minor"/>
      </rPr>
      <t>:角阀:关门到位:Pneumatic Valve:Closing</t>
    </r>
  </si>
  <si>
    <t>I286.2</t>
  </si>
  <si>
    <t>LSL-3001</t>
  </si>
  <si>
    <t>I286.3</t>
  </si>
  <si>
    <t>LSL-4001</t>
  </si>
  <si>
    <t>I286.4</t>
  </si>
  <si>
    <t>LSL-5001</t>
  </si>
  <si>
    <t>I286.5</t>
  </si>
  <si>
    <t>LSL-6001</t>
  </si>
  <si>
    <t>I286.6</t>
  </si>
  <si>
    <t>LSL-7001</t>
  </si>
  <si>
    <t>I286.7</t>
  </si>
  <si>
    <t>LSL-8001</t>
  </si>
  <si>
    <t>I287.0</t>
  </si>
  <si>
    <t>LSL-9001</t>
  </si>
  <si>
    <t>I287.1</t>
  </si>
  <si>
    <t>=RI7-DI07</t>
  </si>
  <si>
    <t>I287.2</t>
  </si>
  <si>
    <t>I287.3</t>
  </si>
  <si>
    <t>I287.4</t>
  </si>
  <si>
    <t>I287.5</t>
  </si>
  <si>
    <t>I287.6</t>
  </si>
  <si>
    <t>I287.7</t>
  </si>
  <si>
    <t>Q250.0</t>
  </si>
  <si>
    <t>=RI7-DO01</t>
  </si>
  <si>
    <t>PU-1101:气动隔膜泵:开门:Pneumatic Valve:Open</t>
  </si>
  <si>
    <t>Q250.1</t>
  </si>
  <si>
    <t>PU-1102:气动隔膜泵:开门:Pneumatic Valve:Open</t>
  </si>
  <si>
    <t>Q250.2</t>
  </si>
  <si>
    <t>PU-2101:气动隔膜泵:开门:Pneumatic Valve:Open</t>
  </si>
  <si>
    <t>Q250.3</t>
  </si>
  <si>
    <t>PU-2102:气动隔膜泵:开门:Pneumatic Valve:Open</t>
  </si>
  <si>
    <t>Q250.4</t>
  </si>
  <si>
    <t>PU-3101:气动隔膜泵:开门:Pneumatic Valve:Open</t>
  </si>
  <si>
    <t>Q250.5</t>
  </si>
  <si>
    <t>PU-3102:气动隔膜泵:开门:Pneumatic Valve:Open</t>
  </si>
  <si>
    <t>Q250.6</t>
  </si>
  <si>
    <t>PU-4101:气动隔膜泵:开门:Pneumatic Valve:Open</t>
  </si>
  <si>
    <t>Q250.7</t>
  </si>
  <si>
    <t>PU-4102:气动隔膜泵:开门:Pneumatic Valve:Open</t>
  </si>
  <si>
    <t>Q251.0</t>
  </si>
  <si>
    <t>AV-1001:蝶阀:开门:Pneumatic Valve:Open</t>
  </si>
  <si>
    <t>Q251.1</t>
  </si>
  <si>
    <t>AV-1002:蝶阀:开门:Pneumatic Valve:Open</t>
  </si>
  <si>
    <t>Q251.2</t>
  </si>
  <si>
    <t>AV-2001:蝶阀:开门:Pneumatic Valve:Open</t>
  </si>
  <si>
    <t>Q251.3</t>
  </si>
  <si>
    <t>AV-2002:蝶阀:开门:Pneumatic Valve:Open</t>
  </si>
  <si>
    <t>Q251.4</t>
  </si>
  <si>
    <t>AV-3001:蝶阀:开门:Pneumatic Valve:Open</t>
  </si>
  <si>
    <t>Q251.5</t>
  </si>
  <si>
    <t>AV-3002:蝶阀:开门:Pneumatic Valve:Open</t>
  </si>
  <si>
    <t>Q251.6</t>
  </si>
  <si>
    <t>AV-4001:蝶阀:开门:Pneumatic Valve:Open</t>
  </si>
  <si>
    <t>Q251.7</t>
  </si>
  <si>
    <t>AV-4002:蝶阀:开门:Pneumatic Valve:Open</t>
  </si>
  <si>
    <t>Q252.0</t>
  </si>
  <si>
    <t>=RI7-DO02</t>
  </si>
  <si>
    <t>AV-5001:蝶阀:开门:Pneumatic Valve:Open</t>
  </si>
  <si>
    <t>Q252.1</t>
  </si>
  <si>
    <t>AV-5002:蝶阀:开门:Pneumatic Valve:Open</t>
  </si>
  <si>
    <t>Q252.2</t>
  </si>
  <si>
    <t>AV-6001:蝶阀:开门:Pneumatic Valve:Open</t>
  </si>
  <si>
    <t>Q252.3</t>
  </si>
  <si>
    <t>AV-6002:蝶阀:开门:Pneumatic Valve:Open</t>
  </si>
  <si>
    <t>Q252.4</t>
  </si>
  <si>
    <t>AV-7001:蝶阀:开门:Pneumatic Valve:Open</t>
  </si>
  <si>
    <t>Q252.5</t>
  </si>
  <si>
    <t>AV-7002:蝶阀:开门:Pneumatic Valve:Open</t>
  </si>
  <si>
    <t>Q252.6</t>
  </si>
  <si>
    <t>AV-8001:蝶阀:开门:Pneumatic Valve:Open</t>
  </si>
  <si>
    <t>Q252.7</t>
  </si>
  <si>
    <t>AV-8002:蝶阀:开门:Pneumatic Valve:Open</t>
  </si>
  <si>
    <t>Q253.0</t>
  </si>
  <si>
    <t>AV-8003:蝶阀:开门:Pneumatic Valve:Open</t>
  </si>
  <si>
    <t>Q253.1</t>
  </si>
  <si>
    <t>AV-8004:蝶阀:开门:Pneumatic Valve:Open</t>
  </si>
  <si>
    <t>Q253.2</t>
  </si>
  <si>
    <t>AV-1101:蝶阀:开门:Pneumatic Valve:Open</t>
  </si>
  <si>
    <t>Q253.3</t>
  </si>
  <si>
    <t>AV-1102:蝶阀:开门:Pneumatic Valve:Open</t>
  </si>
  <si>
    <t>Q253.4</t>
  </si>
  <si>
    <t>AV-1103:蝶阀:开门:Pneumatic Valve:Open</t>
  </si>
  <si>
    <t>Q253.5</t>
  </si>
  <si>
    <t>AV-1104:蝶阀:开门:Pneumatic Valve:Open</t>
  </si>
  <si>
    <t>Q253.6</t>
  </si>
  <si>
    <t>AV-2101:蝶阀:开门:Pneumatic Valve:Open</t>
  </si>
  <si>
    <t>Q253.7</t>
  </si>
  <si>
    <t>AV-2102:蝶阀:开门:Pneumatic Valve:Open</t>
  </si>
  <si>
    <t>Q254.0</t>
  </si>
  <si>
    <t>=RI7-DO03</t>
  </si>
  <si>
    <t>AV-2103:蝶阀:开门:Pneumatic Valve:Open</t>
  </si>
  <si>
    <t>Q254.1</t>
  </si>
  <si>
    <t>AV-2104:蝶阀:开门:Pneumatic Valve:Open</t>
  </si>
  <si>
    <t>Q254.2</t>
  </si>
  <si>
    <t>AV-3101:蝶阀:开门:Pneumatic Valve:Open</t>
  </si>
  <si>
    <t>Q254.3</t>
  </si>
  <si>
    <t>AV-3102:蝶阀:开门:Pneumatic Valve:Open</t>
  </si>
  <si>
    <t>Q254.4</t>
  </si>
  <si>
    <t>AV-3103:蝶阀:开门:Pneumatic Valve:Open</t>
  </si>
  <si>
    <t>Q254.5</t>
  </si>
  <si>
    <t>AV-4101:蝶阀:开门:Pneumatic Valve:Open</t>
  </si>
  <si>
    <t>Q254.6</t>
  </si>
  <si>
    <t>AV-4102:蝶阀:开门:Pneumatic Valve:Open</t>
  </si>
  <si>
    <t>Q254.7</t>
  </si>
  <si>
    <t>AV-4103:蝶阀:开门:Pneumatic Valve:Open</t>
  </si>
  <si>
    <t>Q255.0</t>
  </si>
  <si>
    <t>AV-8005:蝶阀:开门:Pneumatic Valve:Open</t>
  </si>
  <si>
    <t>Q255.1</t>
  </si>
  <si>
    <t>AV-8006:蝶阀:开门:Pneumatic Valve:Open</t>
  </si>
  <si>
    <t>Q255.2</t>
  </si>
  <si>
    <t>AV-8007:蝶阀:开门:Pneumatic Valve:Open</t>
  </si>
  <si>
    <t>Q255.3</t>
  </si>
  <si>
    <t>AV-8008:蝶阀:开门:Pneumatic Valve:Open</t>
  </si>
  <si>
    <t>Q255.4</t>
  </si>
  <si>
    <t>AV-8009:蝶阀:开门:Pneumatic Valve:Open</t>
  </si>
  <si>
    <t>Q255.5</t>
  </si>
  <si>
    <t>AV-8010:蝶阀:开门:Pneumatic Valve:Open</t>
  </si>
  <si>
    <t>Q255.6</t>
  </si>
  <si>
    <t>AV-8011:蝶阀:开门:Pneumatic Valve:Open</t>
  </si>
  <si>
    <t>Q255.7</t>
  </si>
  <si>
    <t>AV-8012:蝶阀:开门:Pneumatic Valve:Open</t>
  </si>
  <si>
    <t>Q256.0</t>
  </si>
  <si>
    <t>=RI7-DO04</t>
  </si>
  <si>
    <r>
      <rPr>
        <sz val="11"/>
        <color theme="1"/>
        <rFont val="Tahoma"/>
        <charset val="134"/>
        <scheme val="minor"/>
      </rPr>
      <t>AV-4003</t>
    </r>
    <r>
      <rPr>
        <sz val="11"/>
        <color theme="1"/>
        <rFont val="Tahoma"/>
        <charset val="134"/>
        <scheme val="minor"/>
      </rPr>
      <t>:角阀:开门:Pneumatic Valve:Open</t>
    </r>
  </si>
  <si>
    <t>Q256.1</t>
  </si>
  <si>
    <t>Q256.2</t>
  </si>
  <si>
    <t>Q256.3</t>
  </si>
  <si>
    <t>Q256.4</t>
  </si>
  <si>
    <t>Q256.5</t>
  </si>
  <si>
    <t>Q256.6</t>
  </si>
  <si>
    <t>Q256.7</t>
  </si>
  <si>
    <t>Q257.0</t>
  </si>
  <si>
    <t>Q257.1</t>
  </si>
  <si>
    <t>Q257.2</t>
  </si>
  <si>
    <t>Q257.3</t>
  </si>
  <si>
    <t>Q257.4</t>
  </si>
  <si>
    <t>Q257.5</t>
  </si>
  <si>
    <t>Q257.6</t>
  </si>
  <si>
    <t>Q257.7</t>
  </si>
  <si>
    <t>IW1112</t>
  </si>
  <si>
    <t>=RI8-AI1</t>
  </si>
  <si>
    <t>PT1001</t>
  </si>
  <si>
    <t>IW1114</t>
  </si>
  <si>
    <t>PT1002</t>
  </si>
  <si>
    <t>IW1116</t>
  </si>
  <si>
    <t>PT-2001</t>
  </si>
  <si>
    <t>IW1118</t>
  </si>
  <si>
    <t>PT-2002</t>
  </si>
  <si>
    <t>IW1120</t>
  </si>
  <si>
    <t>=RI8-AI2</t>
  </si>
  <si>
    <t>PT-3001</t>
  </si>
  <si>
    <t>IW1122</t>
  </si>
  <si>
    <t>PT-3002</t>
  </si>
  <si>
    <t>IW1124</t>
  </si>
  <si>
    <t>PT-4001</t>
  </si>
  <si>
    <t>IW1126</t>
  </si>
  <si>
    <t>PT-4002</t>
  </si>
  <si>
    <t>IW1128</t>
  </si>
  <si>
    <t>=RI8-AI3</t>
  </si>
  <si>
    <t>PT-5001</t>
  </si>
  <si>
    <t>IW1130</t>
  </si>
  <si>
    <t>PT-5002</t>
  </si>
  <si>
    <t>IW1132</t>
  </si>
  <si>
    <t>PT-6001</t>
  </si>
  <si>
    <t>IW1134</t>
  </si>
  <si>
    <t>PT-6002</t>
  </si>
  <si>
    <t>IW1136</t>
  </si>
  <si>
    <t>=RI8-AI4</t>
  </si>
  <si>
    <t>PT-7001</t>
  </si>
  <si>
    <t>IW1138</t>
  </si>
  <si>
    <t>PT-7002</t>
  </si>
  <si>
    <t>IW1140</t>
  </si>
  <si>
    <t>PT-8001</t>
  </si>
  <si>
    <t>IW1142</t>
  </si>
  <si>
    <t>PT-8002</t>
  </si>
  <si>
    <t>IW1144</t>
  </si>
  <si>
    <t>=RI8-AI5</t>
  </si>
  <si>
    <t>PT-8003</t>
  </si>
  <si>
    <t>IW1146</t>
  </si>
  <si>
    <t>PT-8004</t>
  </si>
  <si>
    <t>IW1148</t>
  </si>
  <si>
    <t>PT-9001</t>
  </si>
  <si>
    <t>IW1150</t>
  </si>
  <si>
    <t>PT-1101</t>
  </si>
  <si>
    <t>IW1152</t>
  </si>
  <si>
    <t>=RI8-AI6</t>
  </si>
  <si>
    <t>PT-1102</t>
  </si>
  <si>
    <t>IW1154</t>
  </si>
  <si>
    <t>PT-2101</t>
  </si>
  <si>
    <t>IW1156</t>
  </si>
  <si>
    <t>PT-2102</t>
  </si>
  <si>
    <t>IW1158</t>
  </si>
  <si>
    <t>PT-3101</t>
  </si>
  <si>
    <t>IW1160</t>
  </si>
  <si>
    <t>=RI8-AI7</t>
  </si>
  <si>
    <t>PT-3102</t>
  </si>
  <si>
    <t>IW1162</t>
  </si>
  <si>
    <t>PT-4101</t>
  </si>
  <si>
    <t>IW1164</t>
  </si>
  <si>
    <t>PT-4102</t>
  </si>
  <si>
    <t>IW1166</t>
  </si>
  <si>
    <t>TT-4001</t>
  </si>
  <si>
    <t>温度检测</t>
  </si>
  <si>
    <t>PQW200</t>
  </si>
  <si>
    <t>=RI8-AO1</t>
  </si>
  <si>
    <t>FCV-8001</t>
  </si>
  <si>
    <t>等比例阀</t>
  </si>
  <si>
    <t>PQW202</t>
  </si>
  <si>
    <t>FCV-8002</t>
  </si>
  <si>
    <t>PQW204</t>
  </si>
  <si>
    <t>FCV-8003</t>
  </si>
  <si>
    <t>PQW206</t>
  </si>
  <si>
    <t>FCV-8004</t>
  </si>
  <si>
    <t>PQW208</t>
  </si>
  <si>
    <t>=RI8-AO2</t>
  </si>
  <si>
    <t>FCV-9001</t>
  </si>
  <si>
    <t>9号一期 ok</t>
  </si>
  <si>
    <t>PQW210</t>
  </si>
  <si>
    <t>FCV-1101</t>
  </si>
  <si>
    <t>1号一期 ok</t>
  </si>
  <si>
    <t>PQW212</t>
  </si>
  <si>
    <t>FCV-1102</t>
  </si>
  <si>
    <t>2号一期 ok</t>
  </si>
  <si>
    <t>PQW214</t>
  </si>
  <si>
    <t>FCV-1103</t>
  </si>
  <si>
    <t>3号一期 ok</t>
  </si>
  <si>
    <t>PQW216</t>
  </si>
  <si>
    <t>=RI8-AO3</t>
  </si>
  <si>
    <t>FCV-1104</t>
  </si>
  <si>
    <t>4号一期 ok</t>
  </si>
  <si>
    <t>PQW218</t>
  </si>
  <si>
    <t>FCV-2101</t>
  </si>
  <si>
    <t>PQW220</t>
  </si>
  <si>
    <t>FCV-2102</t>
  </si>
  <si>
    <t>PQW222</t>
  </si>
  <si>
    <t>FCV-2103</t>
  </si>
  <si>
    <t>PQW224</t>
  </si>
  <si>
    <t>=RI8-AO4</t>
  </si>
  <si>
    <t>FCV-2104</t>
  </si>
  <si>
    <t>PQW226</t>
  </si>
  <si>
    <t>FCV-3101</t>
  </si>
  <si>
    <t>PQW228</t>
  </si>
  <si>
    <t>FCV-3102</t>
  </si>
  <si>
    <t>PQW230</t>
  </si>
  <si>
    <t>FCV-3103</t>
  </si>
  <si>
    <t>PQW232</t>
  </si>
  <si>
    <t>=RI8-AO5</t>
  </si>
  <si>
    <t>FCV-4101</t>
  </si>
  <si>
    <t>PQW234</t>
  </si>
  <si>
    <t>FCV-4102</t>
  </si>
  <si>
    <t>PQW236</t>
  </si>
  <si>
    <t>FCV-4103</t>
  </si>
  <si>
    <t>PQW238</t>
  </si>
  <si>
    <t>I288.0</t>
  </si>
  <si>
    <t>=RI8-DI01</t>
  </si>
  <si>
    <t>AV-9001:蝶阀:开门到位:Pneumatic Valve:Openning</t>
  </si>
  <si>
    <t>I288.1</t>
  </si>
  <si>
    <t>AV-9001:蝶阀:关门到位:Pneumatic Valve:Closing</t>
  </si>
  <si>
    <t>I288.2</t>
  </si>
  <si>
    <t>AV-9002:蝶阀:开门到位:Pneumatic Valve:Openning</t>
  </si>
  <si>
    <t>I288.3</t>
  </si>
  <si>
    <t>AV-9002:蝶阀:关门到位:Pneumatic Valve:Closing</t>
  </si>
  <si>
    <t>I288.4</t>
  </si>
  <si>
    <t>AV-1105:蝶阀:开门到位:Pneumatic Valve:Openning</t>
  </si>
  <si>
    <t>I288.5</t>
  </si>
  <si>
    <t>AV-1105:蝶阀:关门到位:Pneumatic Valve:Closing</t>
  </si>
  <si>
    <t>I288.6</t>
  </si>
  <si>
    <t>AV-1106:蝶阀:开门到位:Pneumatic Valve:Openning</t>
  </si>
  <si>
    <t>I288.7</t>
  </si>
  <si>
    <t>AV-1106:蝶阀:关门到位:Pneumatic Valve:Closing</t>
  </si>
  <si>
    <t>I289.0</t>
  </si>
  <si>
    <t>AV-1107:蝶阀:开门到位:Pneumatic Valve:Openning</t>
  </si>
  <si>
    <t>I289.1</t>
  </si>
  <si>
    <t>AV-1107:蝶阀:关门到位:Pneumatic Valve:Closing</t>
  </si>
  <si>
    <t>I289.2</t>
  </si>
  <si>
    <t>AV-1108:蝶阀:开门到位:Pneumatic Valve:Openning</t>
  </si>
  <si>
    <t>I289.3</t>
  </si>
  <si>
    <t>AV-1108:蝶阀:关门到位:Pneumatic Valve:Closing</t>
  </si>
  <si>
    <t>I289.4</t>
  </si>
  <si>
    <t>AV-1109:蝶阀:开门到位:Pneumatic Valve:Openning</t>
  </si>
  <si>
    <t>I289.5</t>
  </si>
  <si>
    <t>AV-1109:蝶阀:关门到位:Pneumatic Valve:Closing</t>
  </si>
  <si>
    <t>I289.6</t>
  </si>
  <si>
    <t>AV-2105:蝶阀:开门到位:Pneumatic Valve:Openning</t>
  </si>
  <si>
    <t>I289.7</t>
  </si>
  <si>
    <t>AV-2105:蝶阀:关门到位:Pneumatic Valve:Closing</t>
  </si>
  <si>
    <t>I290.0</t>
  </si>
  <si>
    <t>=RI8-DI02</t>
  </si>
  <si>
    <t>AV-2106:蝶阀:开门到位:Pneumatic Valve:Openning</t>
  </si>
  <si>
    <t>I290.1</t>
  </si>
  <si>
    <t>AV-2106:蝶阀:关门到位:Pneumatic Valve:Closing</t>
  </si>
  <si>
    <t>I290.2</t>
  </si>
  <si>
    <t>AV-2107:蝶阀:开门到位:Pneumatic Valve:Openning</t>
  </si>
  <si>
    <t>I290.3</t>
  </si>
  <si>
    <t>AV-2107:蝶阀:关门到位:Pneumatic Valve:Closing</t>
  </si>
  <si>
    <t>I290.4</t>
  </si>
  <si>
    <t>AV-2108:蝶阀:开门到位:Pneumatic Valve:Openning</t>
  </si>
  <si>
    <t>I290.5</t>
  </si>
  <si>
    <t>AV-2108:蝶阀:关门到位:Pneumatic Valve:Closing</t>
  </si>
  <si>
    <t>I290.6</t>
  </si>
  <si>
    <t>AV-2109:蝶阀:开门到位:Pneumatic Valve:Openning</t>
  </si>
  <si>
    <t>I290.7</t>
  </si>
  <si>
    <t>AV-2109:蝶阀:关门到位:Pneumatic Valve:Closing</t>
  </si>
  <si>
    <t>I291.0</t>
  </si>
  <si>
    <t>AV-3105:蝶阀:开门到位:Pneumatic Valve:Openning</t>
  </si>
  <si>
    <t>I291.1</t>
  </si>
  <si>
    <t>AV-3105:蝶阀:关门到位:Pneumatic Valve:Closing</t>
  </si>
  <si>
    <t>I291.2</t>
  </si>
  <si>
    <t>AV-3106:蝶阀:开门到位:Pneumatic Valve:Openning</t>
  </si>
  <si>
    <t>I291.3</t>
  </si>
  <si>
    <t>AV-3106:蝶阀:关门到位:Pneumatic Valve:Closing</t>
  </si>
  <si>
    <t>I291.4</t>
  </si>
  <si>
    <t>AV-3107:蝶阀:开门到位:Pneumatic Valve:Openning</t>
  </si>
  <si>
    <t>I291.5</t>
  </si>
  <si>
    <t>AV-3107:蝶阀:关门到位:Pneumatic Valve:Closing</t>
  </si>
  <si>
    <t>I291.6</t>
  </si>
  <si>
    <t>AV-3108:蝶阀:开门到位:Pneumatic Valve:Openning</t>
  </si>
  <si>
    <t>I291.7</t>
  </si>
  <si>
    <t>AV-3108:蝶阀:关门到位:Pneumatic Valve:Closing</t>
  </si>
  <si>
    <t>I292.0</t>
  </si>
  <si>
    <t>=RI8-DI03</t>
  </si>
  <si>
    <t>AV-3109:蝶阀:开门到位:Pneumatic Valve:Openning</t>
  </si>
  <si>
    <t>I292.1</t>
  </si>
  <si>
    <t>AV-3109:蝶阀:关门到位:Pneumatic Valve:Closing</t>
  </si>
  <si>
    <t>I292.2</t>
  </si>
  <si>
    <t>AV-4105:蝶阀:开门到位:Pneumatic Valve:Openning</t>
  </si>
  <si>
    <t>I292.3</t>
  </si>
  <si>
    <t>AV-4105:蝶阀:关门到位:Pneumatic Valve:Closing</t>
  </si>
  <si>
    <t>I292.4</t>
  </si>
  <si>
    <t>AV-4106:蝶阀:开门到位:Pneumatic Valve:Openning</t>
  </si>
  <si>
    <t>I292.5</t>
  </si>
  <si>
    <t>AV-4106:蝶阀:关门到位:Pneumatic Valve:Closing</t>
  </si>
  <si>
    <t>I292.6</t>
  </si>
  <si>
    <t>AV-4107:蝶阀:开门到位:Pneumatic Valve:Openning</t>
  </si>
  <si>
    <t>I292.7</t>
  </si>
  <si>
    <t>AV-4107:蝶阀:关门到位:Pneumatic Valve:Closing</t>
  </si>
  <si>
    <t>I293.0</t>
  </si>
  <si>
    <t>AV-4108:蝶阀:开门到位:Pneumatic Valve:Openning</t>
  </si>
  <si>
    <t>I293.1</t>
  </si>
  <si>
    <t>AV-4108:蝶阀:关门到位:Pneumatic Valve:Closing</t>
  </si>
  <si>
    <t>I293.2</t>
  </si>
  <si>
    <t>AV-4109:蝶阀:开门到位:Pneumatic Valve:Openning</t>
  </si>
  <si>
    <t>I293.3</t>
  </si>
  <si>
    <t>AV-4109:蝶阀:关门到位:Pneumatic Valve:Closing</t>
  </si>
  <si>
    <t>I293.4</t>
  </si>
  <si>
    <t>Low Level</t>
  </si>
  <si>
    <t>LSL-1001:音叉下液位:下料位:Low Level:Low Level</t>
  </si>
  <si>
    <t>I293.5</t>
  </si>
  <si>
    <t>LSL-2001:音叉下液位:下料位:Low Level:Low Level</t>
  </si>
  <si>
    <t>I293.6</t>
  </si>
  <si>
    <t>LSL-3001:音叉下液位:下料位:Low Level:Low Level</t>
  </si>
  <si>
    <t>I293.7</t>
  </si>
  <si>
    <t>LSL-4001:音叉下液位:下料位:Low Level:Low Level</t>
  </si>
  <si>
    <t>I294.0</t>
  </si>
  <si>
    <t>LSL-5001:音叉下液位:下料位:Low Level:Low Level</t>
  </si>
  <si>
    <t>I294.1</t>
  </si>
  <si>
    <t>LSL-6001:音叉下液位:下料位:Low Level:Low Level</t>
  </si>
  <si>
    <t>I294.2</t>
  </si>
  <si>
    <t>LSL-7001:音叉下液位:下料位:Low Level:Low Level</t>
  </si>
  <si>
    <t>I294.3</t>
  </si>
  <si>
    <t>LSL-8001:音叉下液位:下料位:Low Level:Low Level</t>
  </si>
  <si>
    <t>I294.4</t>
  </si>
  <si>
    <t>LSL-9001:音叉下液位:下料位:Low Level:Low Level</t>
  </si>
  <si>
    <t>I294.5</t>
  </si>
  <si>
    <t>音叉中液位</t>
  </si>
  <si>
    <t>中料位</t>
  </si>
  <si>
    <t>mid Level</t>
  </si>
  <si>
    <t>2023.11.23增加</t>
  </si>
  <si>
    <t>油罐上料位移到RCB4</t>
  </si>
  <si>
    <t>2023.5.22</t>
  </si>
  <si>
    <t>I294.6</t>
  </si>
  <si>
    <t>I294.7</t>
  </si>
  <si>
    <r>
      <rPr>
        <sz val="11"/>
        <color rgb="FFFF0000"/>
        <rFont val="Tahoma"/>
        <charset val="134"/>
        <scheme val="minor"/>
      </rPr>
      <t>2023.5.22</t>
    </r>
  </si>
  <si>
    <t>I295.0</t>
  </si>
  <si>
    <t>I295.1</t>
  </si>
  <si>
    <t>I295.2</t>
  </si>
  <si>
    <t>I295.3</t>
  </si>
  <si>
    <t>I295.4</t>
  </si>
  <si>
    <t>I295.5</t>
  </si>
  <si>
    <t>I295.6</t>
  </si>
  <si>
    <t>I295.7</t>
  </si>
  <si>
    <t>I296.0</t>
  </si>
  <si>
    <t>I296.1</t>
  </si>
  <si>
    <t>I296.2</t>
  </si>
  <si>
    <t>I296.3</t>
  </si>
  <si>
    <t>I296.4</t>
  </si>
  <si>
    <t>I296.5</t>
  </si>
  <si>
    <t>I296.6</t>
  </si>
  <si>
    <t>I296.7</t>
  </si>
  <si>
    <t>I297.0</t>
  </si>
  <si>
    <t>I297.1</t>
  </si>
  <si>
    <t>I297.2</t>
  </si>
  <si>
    <t>I297.3</t>
  </si>
  <si>
    <t>I297.4</t>
  </si>
  <si>
    <t>I297.5</t>
  </si>
  <si>
    <t>I297.6</t>
  </si>
  <si>
    <t>I297.7</t>
  </si>
  <si>
    <t>Q258.0</t>
  </si>
  <si>
    <t>=RI8-DO01</t>
  </si>
  <si>
    <t>AV-9001:蝶阀:开门:Pneumatic Valve:Open</t>
  </si>
  <si>
    <t>Q258.1</t>
  </si>
  <si>
    <t>AV-9002:蝶阀:开门:Pneumatic Valve:Open</t>
  </si>
  <si>
    <t>Q258.2</t>
  </si>
  <si>
    <t>AV-1105:蝶阀:开门:Pneumatic Valve:Open</t>
  </si>
  <si>
    <t>Q258.3</t>
  </si>
  <si>
    <t>AV-1106:蝶阀:开门:Pneumatic Valve:Open</t>
  </si>
  <si>
    <t>Q258.4</t>
  </si>
  <si>
    <t>AV-1107:蝶阀:开门:Pneumatic Valve:Open</t>
  </si>
  <si>
    <t>Q258.5</t>
  </si>
  <si>
    <t>AV-1108:蝶阀:开门:Pneumatic Valve:Open</t>
  </si>
  <si>
    <t>Q258.6</t>
  </si>
  <si>
    <t>AV-1109:蝶阀:开门:Pneumatic Valve:Open</t>
  </si>
  <si>
    <t>Q258.7</t>
  </si>
  <si>
    <t>AV-2105:蝶阀:开门:Pneumatic Valve:Open</t>
  </si>
  <si>
    <t>Q259.0</t>
  </si>
  <si>
    <t>AV-2106:蝶阀:开门:Pneumatic Valve:Open</t>
  </si>
  <si>
    <t>Q259.1</t>
  </si>
  <si>
    <t>AV-2107:蝶阀:开门:Pneumatic Valve:Open</t>
  </si>
  <si>
    <t>Q259.2</t>
  </si>
  <si>
    <t>AV-2108:蝶阀:开门:Pneumatic Valve:Open</t>
  </si>
  <si>
    <t>Q259.3</t>
  </si>
  <si>
    <t>AV-2109:蝶阀:开门:Pneumatic Valve:Open</t>
  </si>
  <si>
    <t>Q259.4</t>
  </si>
  <si>
    <t>AV-3105:蝶阀:开门:Pneumatic Valve:Open</t>
  </si>
  <si>
    <t>Q259.5</t>
  </si>
  <si>
    <t>AV-3106:蝶阀:开门:Pneumatic Valve:Open</t>
  </si>
  <si>
    <t>Q259.6</t>
  </si>
  <si>
    <t>AV-3107:蝶阀:开门:Pneumatic Valve:Open</t>
  </si>
  <si>
    <t>Q259.7</t>
  </si>
  <si>
    <t>AV-3108:蝶阀:开门:Pneumatic Valve:Open</t>
  </si>
  <si>
    <t>Q260.0</t>
  </si>
  <si>
    <t>=RI8-DO02</t>
  </si>
  <si>
    <t>AV-3109:蝶阀:开门:Pneumatic Valve:Open</t>
  </si>
  <si>
    <t>Q260.1</t>
  </si>
  <si>
    <t>AV-4105:蝶阀:开门:Pneumatic Valve:Open</t>
  </si>
  <si>
    <t>Q260.2</t>
  </si>
  <si>
    <t>AV-4106:蝶阀:开门:Pneumatic Valve:Open</t>
  </si>
  <si>
    <t>Q260.3</t>
  </si>
  <si>
    <t>AV-4107:蝶阀:开门:Pneumatic Valve:Open</t>
  </si>
  <si>
    <t>Q260.4</t>
  </si>
  <si>
    <t>AV-4108:蝶阀:开门:Pneumatic Valve:Open</t>
  </si>
  <si>
    <t>Q260.5</t>
  </si>
  <si>
    <t>AV-4109:蝶阀:开门:Pneumatic Valve:Open</t>
  </si>
  <si>
    <t>Q260.6</t>
  </si>
  <si>
    <t>4#罐子蒸汽加热</t>
  </si>
  <si>
    <t>AV-4#:蝶阀:开门:Pneumatic Valve:Open</t>
  </si>
  <si>
    <t>蒸汽阀</t>
  </si>
  <si>
    <t>Q260.7</t>
  </si>
  <si>
    <t>Q261.0</t>
  </si>
  <si>
    <t>Q261.1</t>
  </si>
  <si>
    <t>Q261.2</t>
  </si>
  <si>
    <t>Q261.3</t>
  </si>
  <si>
    <t>Q261.4</t>
  </si>
  <si>
    <t>Q261.5</t>
  </si>
  <si>
    <t>Q261.6</t>
  </si>
  <si>
    <t>Q261.7</t>
  </si>
  <si>
    <t>I298.0</t>
  </si>
  <si>
    <t>=RI9-DI01</t>
  </si>
  <si>
    <t>E0151:气动闸门:开门到位:Pneumatic Valve:Openning</t>
  </si>
  <si>
    <t>I298.1</t>
  </si>
  <si>
    <t>E0151:气动闸门:关门到位:Pneumatic Valve:Closing</t>
  </si>
  <si>
    <t>I298.2</t>
  </si>
  <si>
    <t>E0152:气动闸门:开门到位:Pneumatic Valve:Openning</t>
  </si>
  <si>
    <t>I298.3</t>
  </si>
  <si>
    <t>E0152:气动闸门:关门到位:Pneumatic Valve:Closing</t>
  </si>
  <si>
    <t>I298.4</t>
  </si>
  <si>
    <t>E0177:气动取样器:开门到位:Sampler:Openning</t>
  </si>
  <si>
    <t>I298.5</t>
  </si>
  <si>
    <t>E0177:气动取样器:关门到位:Sampler:Closing</t>
  </si>
  <si>
    <t>I298.6</t>
  </si>
  <si>
    <t>2G0108:气动风门:开门到位:Pneumatic Valve:Openning</t>
  </si>
  <si>
    <t>I298.7</t>
  </si>
  <si>
    <t>2G0108:气动风门:关门到位:Pneumatic Valve:Closing</t>
  </si>
  <si>
    <t>I299.0</t>
  </si>
  <si>
    <t>2G0208:气动风门:开门到位:Pneumatic Valve:Openning</t>
  </si>
  <si>
    <t>I299.1</t>
  </si>
  <si>
    <t>2G0208:气动风门:关门到位:Pneumatic Valve:Closing</t>
  </si>
  <si>
    <t>I299.2</t>
  </si>
  <si>
    <t>G0107:气动风门（备用）:开门到位:Pneumatic Valve:Openning</t>
  </si>
  <si>
    <t>I299.3</t>
  </si>
  <si>
    <t>G0107:气动风门（备用）:关门到位:Pneumatic Valve:Closing</t>
  </si>
  <si>
    <t>I299.4</t>
  </si>
  <si>
    <t>G0206:气动风门（备用）:开门到位:Pneumatic Valve:Openning</t>
  </si>
  <si>
    <t>I299.5</t>
  </si>
  <si>
    <t>G0206:气动风门（备用）:关门到位:Pneumatic Valve:Closing</t>
  </si>
  <si>
    <t>I299.6</t>
  </si>
  <si>
    <t>R0211:气动三通:左通到位:Pneumatic two way:Lefting</t>
  </si>
  <si>
    <t>I299.7</t>
  </si>
  <si>
    <t>R0211:气动三通:右通到位:Pneumatic two way:Righting</t>
  </si>
  <si>
    <t>I300.0</t>
  </si>
  <si>
    <t>=RI9-DI02</t>
  </si>
  <si>
    <t>M0109:气动三通:左通到位:Pneumatic two way:Lefting</t>
  </si>
  <si>
    <t>I300.1</t>
  </si>
  <si>
    <t>M0109:气动三通:右通到位:Pneumatic two way:Righting</t>
  </si>
  <si>
    <t>I300.2</t>
  </si>
  <si>
    <t>M0113:气动三通:左通到位:Pneumatic two way:Lefting</t>
  </si>
  <si>
    <t>I300.3</t>
  </si>
  <si>
    <t>M0113:气动三通:右通到位:Pneumatic two way:Righting</t>
  </si>
  <si>
    <t>I300.4</t>
  </si>
  <si>
    <t>G0110:气动三通:左通到位:Pneumatic two way:Lefting</t>
  </si>
  <si>
    <t>I300.5</t>
  </si>
  <si>
    <t>G0110:气动三通:右通到位:Pneumatic two way:Righting</t>
  </si>
  <si>
    <t>I300.6</t>
  </si>
  <si>
    <t>G0111:气动三通:左通到位:Pneumatic two way:Lefting</t>
  </si>
  <si>
    <t>I300.7</t>
  </si>
  <si>
    <t>G0111:气动三通:右通到位:Pneumatic two way:Righting</t>
  </si>
  <si>
    <t>I301.0</t>
  </si>
  <si>
    <t>G0209:气动三通:左通到位:Pneumatic two way:Lefting</t>
  </si>
  <si>
    <t>I301.1</t>
  </si>
  <si>
    <t>G0209:气动三通:右通到位:Pneumatic two way:Righting</t>
  </si>
  <si>
    <t>I301.2</t>
  </si>
  <si>
    <t>G0210:气动三通:左通到位:Pneumatic two way:Lefting</t>
  </si>
  <si>
    <t>I301.3</t>
  </si>
  <si>
    <t>G0210:气动三通:右通到位:Pneumatic two way:Righting</t>
  </si>
  <si>
    <t>I301.4</t>
  </si>
  <si>
    <t>2G0116:气动三通:左通到位:Pneumatic two way:Lefting</t>
  </si>
  <si>
    <t>I301.5</t>
  </si>
  <si>
    <t>2G0116:气动三通:右通到位:Pneumatic two way:Righting</t>
  </si>
  <si>
    <t>I301.6</t>
  </si>
  <si>
    <t>2G0118:气动三通:左通到位:Pneumatic two way:Lefting</t>
  </si>
  <si>
    <t>I301.7</t>
  </si>
  <si>
    <t>2G0118:气动三通:右通到位:Pneumatic two way:Righting</t>
  </si>
  <si>
    <t>I302.0</t>
  </si>
  <si>
    <t>=RI9-DI03</t>
  </si>
  <si>
    <t>2G0218:气动三通:左通到位:Pneumatic two way:Lefting</t>
  </si>
  <si>
    <t>I302.1</t>
  </si>
  <si>
    <t>2G0218:气动三通:右通到位:Pneumatic two way:Righting</t>
  </si>
  <si>
    <t>I302.2</t>
  </si>
  <si>
    <t>2G0219:气动三通:左通到位:Pneumatic two way:Lefting</t>
  </si>
  <si>
    <t>I302.3</t>
  </si>
  <si>
    <t>2G0219:气动三通:右通到位:Pneumatic two way:Righting</t>
  </si>
  <si>
    <t>I302.4</t>
  </si>
  <si>
    <t>2M0125:气动三通:左通到位:Pneumatic two way:Lefting</t>
  </si>
  <si>
    <t>I302.5</t>
  </si>
  <si>
    <t>2M0125:气动三通:右通到位:Pneumatic two way:Righting</t>
  </si>
  <si>
    <t>I302.6</t>
  </si>
  <si>
    <t>E0136:气动三通:左通到位:Pneumatic two way:Lefting</t>
  </si>
  <si>
    <t>I302.7</t>
  </si>
  <si>
    <t>E0136:气动三通:右通到位:Pneumatic two way:Righting</t>
  </si>
  <si>
    <t>I303.0</t>
  </si>
  <si>
    <t>E0139:气动三通:左通到位:Pneumatic two way:Lefting</t>
  </si>
  <si>
    <t>I303.1</t>
  </si>
  <si>
    <t>E0139:气动三通:右通到位:Pneumatic two way:Righting</t>
  </si>
  <si>
    <t>I303.2</t>
  </si>
  <si>
    <t>E0140:气动三通:左通到位:Pneumatic two way:Lefting</t>
  </si>
  <si>
    <t>I303.3</t>
  </si>
  <si>
    <t>E0140:气动三通:右通到位:Pneumatic two way:Righting</t>
  </si>
  <si>
    <t>I303.4</t>
  </si>
  <si>
    <t>HL0107:气动三通:左通到位:Pneumatic two way:Lefting</t>
  </si>
  <si>
    <t>I303.5</t>
  </si>
  <si>
    <t>HL0107:气动三通:右通到位:Pneumatic two way:Righting</t>
  </si>
  <si>
    <t>I303.6</t>
  </si>
  <si>
    <t>HL0109:气动三通:左通到位:Pneumatic two way:Lefting</t>
  </si>
  <si>
    <t>I303.7</t>
  </si>
  <si>
    <t>HL0109:气动三通:右通到位:Pneumatic two way:Righting</t>
  </si>
  <si>
    <t>I304.0</t>
  </si>
  <si>
    <t>=RI9-DI04</t>
  </si>
  <si>
    <t>HL0110:气动三通:左通到位:Pneumatic two way:Lefting</t>
  </si>
  <si>
    <t>I304.1</t>
  </si>
  <si>
    <t>HL0110:气动三通:右通到位:Pneumatic two way:Righting</t>
  </si>
  <si>
    <t>I304.2</t>
  </si>
  <si>
    <t>HL0111:气动三通:左通到位:Pneumatic two way:Lefting</t>
  </si>
  <si>
    <t>I304.3</t>
  </si>
  <si>
    <t>HL0111:气动三通:右通到位:Pneumatic two way:Righting</t>
  </si>
  <si>
    <t>I304.4</t>
  </si>
  <si>
    <t>HL0113:气动三通:左通到位:Pneumatic two way:Lefting</t>
  </si>
  <si>
    <t>I304.5</t>
  </si>
  <si>
    <t>HL0113:气动三通:右通到位:Pneumatic two way:Righting</t>
  </si>
  <si>
    <t>I304.6</t>
  </si>
  <si>
    <t>R0212:分配器:进D01仓:Distributor:TO D01 BIN</t>
  </si>
  <si>
    <t>I304.7</t>
  </si>
  <si>
    <t>R0212:分配器:进D02仓:Distributor:TO D02 BIN</t>
  </si>
  <si>
    <t>I305.0</t>
  </si>
  <si>
    <t>R0212:分配器:进D03仓:Distributor:TO D03 BIN</t>
  </si>
  <si>
    <t>I305.1</t>
  </si>
  <si>
    <t>R0212:分配器:进D04仓:Distributor:TO D04 BIN</t>
  </si>
  <si>
    <t>I305.2</t>
  </si>
  <si>
    <t>R0212:分配器:进D05仓:Distributor:TO D05 BIN</t>
  </si>
  <si>
    <t>I305.3</t>
  </si>
  <si>
    <t>R0212:分配器:进D06仓:Distributor:TO D06 BIN</t>
  </si>
  <si>
    <t>I305.4</t>
  </si>
  <si>
    <t>R0212:分配器:进D07仓:Distributor:TO D07 BIN</t>
  </si>
  <si>
    <t>I305.5</t>
  </si>
  <si>
    <t>R0212:分配器:进D08仓:Distributor:TO D08 BIN</t>
  </si>
  <si>
    <t>I305.6</t>
  </si>
  <si>
    <t>R0212:分配器:进D09仓:Distributor:TO D09 BIN</t>
  </si>
  <si>
    <t>I305.7</t>
  </si>
  <si>
    <t>R0212:分配器:进D10仓:Distributor:TO D10 BIN</t>
  </si>
  <si>
    <t>I306.0</t>
  </si>
  <si>
    <t>=RI9-DI05</t>
  </si>
  <si>
    <t>R0105:分配器:进D11仓:Distributor:TO D11 BIN</t>
  </si>
  <si>
    <t>I306.1</t>
  </si>
  <si>
    <t>R0105:分配器:进D12仓:Distributor:TO D12 BIN</t>
  </si>
  <si>
    <t>I306.2</t>
  </si>
  <si>
    <t>R0105:分配器:进D13仓:Distributor:TO D13 BIN</t>
  </si>
  <si>
    <t>I306.3</t>
  </si>
  <si>
    <t>R0105:分配器:进D14仓:Distributor:TO D14 BIN</t>
  </si>
  <si>
    <t>I306.4</t>
  </si>
  <si>
    <t>R0105:分配器:进D15仓:Distributor:TO D15 BIN</t>
  </si>
  <si>
    <t>I306.5</t>
  </si>
  <si>
    <t>R0105:分配器:进D16仓:Distributor:TO D16 BIN</t>
  </si>
  <si>
    <t>I306.6</t>
  </si>
  <si>
    <t>R0105:分配器:进D17仓:Distributor:TO D17 BIN</t>
  </si>
  <si>
    <t>I306.7</t>
  </si>
  <si>
    <t>R0105:分配器:进D18仓:Distributor:TO D18 BIN</t>
  </si>
  <si>
    <t>I307.0</t>
  </si>
  <si>
    <t>R0105:分配器:进D19仓:Distributor:TO D19 BIN</t>
  </si>
  <si>
    <t>I307.1</t>
  </si>
  <si>
    <t>R0105:分配器:进D20仓:Distributor:TO D20 BIN</t>
  </si>
  <si>
    <t>I307.2</t>
  </si>
  <si>
    <t>R0105:分配器:进D21仓:Distributor:TO D21 BIN</t>
  </si>
  <si>
    <t>I307.3</t>
  </si>
  <si>
    <t>R0105:分配器:进D22仓:Distributor:TO D22 BIN</t>
  </si>
  <si>
    <t>I307.4</t>
  </si>
  <si>
    <t>M0117:分配器:进G01仓:Distributor:TO G01 BIN</t>
  </si>
  <si>
    <t>I307.5</t>
  </si>
  <si>
    <t>M0117:分配器:进G02仓:Distributor:TO G02 BIN</t>
  </si>
  <si>
    <t>I307.6</t>
  </si>
  <si>
    <t>M0117:分配器:进G03仓:Distributor:TO G03 BIN</t>
  </si>
  <si>
    <t>I307.7</t>
  </si>
  <si>
    <t>M0117:分配器:进G04仓:Distributor:TO G04 BIN</t>
  </si>
  <si>
    <t>I308.0</t>
  </si>
  <si>
    <t>=RI9-DI06</t>
  </si>
  <si>
    <t>M0117:分配器:进G05仓:Distributor:TO G05 BIN</t>
  </si>
  <si>
    <t>I308.1</t>
  </si>
  <si>
    <t>M0117:分配器:进G06仓:Distributor:TO G06 BIN</t>
  </si>
  <si>
    <t>I308.2</t>
  </si>
  <si>
    <t>M0117:分配器:进G07仓:Distributor:TO G07 BIN</t>
  </si>
  <si>
    <t>I308.3</t>
  </si>
  <si>
    <t>M0117:分配器:进G08仓:Distributor:TO G08 BIN</t>
  </si>
  <si>
    <t>I308.4</t>
  </si>
  <si>
    <t>E0180:分配器:进F01仓:Distributor:TO F01 BIN</t>
  </si>
  <si>
    <t>I308.5</t>
  </si>
  <si>
    <t>E0180:分配器:进F02仓:Distributor:TO F02 BIN</t>
  </si>
  <si>
    <t>I308.6</t>
  </si>
  <si>
    <t>E0180:分配器:进F03仓:Distributor:TO F03 BIN</t>
  </si>
  <si>
    <t>I308.7</t>
  </si>
  <si>
    <t>E0180:分配器:进F04仓:Distributor:TO F04 BIN</t>
  </si>
  <si>
    <t>I309.0</t>
  </si>
  <si>
    <t>E0180:分配器:进F05仓:Distributor:TO F05 BIN</t>
  </si>
  <si>
    <t>I309.1</t>
  </si>
  <si>
    <t>E0180:分配器:进F06仓:Distributor:TO F06 BIN</t>
  </si>
  <si>
    <t>I309.2</t>
  </si>
  <si>
    <t>E0145:气锤/下料位:下料位:Hammer/Low Level:Low level</t>
  </si>
  <si>
    <t>I309.3</t>
  </si>
  <si>
    <t>E0146:气锤/下料位:下料位:Hammer/Low Level:Low level</t>
  </si>
  <si>
    <t>I309.4</t>
  </si>
  <si>
    <t>D01:上料位:上料位:High Level:High Level</t>
  </si>
  <si>
    <t>I309.5</t>
  </si>
  <si>
    <t>D02:上料位:上料位:High Level:High Level</t>
  </si>
  <si>
    <t>I309.6</t>
  </si>
  <si>
    <t>D03:上料位:上料位:High Level:High Level</t>
  </si>
  <si>
    <t>I309.7</t>
  </si>
  <si>
    <t>D04:上料位:上料位:High Level:High Level</t>
  </si>
  <si>
    <t>I310.0</t>
  </si>
  <si>
    <t>=RI9-DI07</t>
  </si>
  <si>
    <t>D05:上料位:上料位:High Level:High Level</t>
  </si>
  <si>
    <t>I310.1</t>
  </si>
  <si>
    <t>D06:上料位:上料位:High Level:High Level</t>
  </si>
  <si>
    <t>I310.2</t>
  </si>
  <si>
    <t>D07:上料位:上料位:High Level:High Level</t>
  </si>
  <si>
    <t>I310.3</t>
  </si>
  <si>
    <t>D08:上料位:上料位:High Level:High Level</t>
  </si>
  <si>
    <t>I310.4</t>
  </si>
  <si>
    <t>D09:上料位:上料位:High Level:High Level</t>
  </si>
  <si>
    <t>I310.5</t>
  </si>
  <si>
    <t>D10:上料位:上料位:High Level:High Level</t>
  </si>
  <si>
    <t>I310.6</t>
  </si>
  <si>
    <t>D11:上料位:上料位:High Level:High Level</t>
  </si>
  <si>
    <t>I310.7</t>
  </si>
  <si>
    <t>D12:上料位:上料位:High Level:High Level</t>
  </si>
  <si>
    <t>I311.0</t>
  </si>
  <si>
    <t>D13:上料位:上料位:High Level:High Level</t>
  </si>
  <si>
    <t>I311.1</t>
  </si>
  <si>
    <t>D14:上料位:上料位:High Level:High Level</t>
  </si>
  <si>
    <t>I311.2</t>
  </si>
  <si>
    <t>D15:上料位:上料位:High Level:High Level</t>
  </si>
  <si>
    <t>I311.3</t>
  </si>
  <si>
    <t>D16:上料位:上料位:High Level:High Level</t>
  </si>
  <si>
    <t>I311.4</t>
  </si>
  <si>
    <t>D17:上料位:上料位:High Level:High Level</t>
  </si>
  <si>
    <t>I311.5</t>
  </si>
  <si>
    <t>D18:上料位:上料位:High Level:High Level</t>
  </si>
  <si>
    <t>I311.6</t>
  </si>
  <si>
    <t>D19:上料位:上料位:High Level:High Level</t>
  </si>
  <si>
    <t>I311.7</t>
  </si>
  <si>
    <t>D20:上料位:上料位:High Level:High Level</t>
  </si>
  <si>
    <t>I312.0</t>
  </si>
  <si>
    <t>D21:上料位:上料位:High Level:High Level</t>
  </si>
  <si>
    <t>I312.1</t>
  </si>
  <si>
    <t>D22:上料位:上料位:High Level:High Level</t>
  </si>
  <si>
    <t>I312.2</t>
  </si>
  <si>
    <t>D23:上料位:上料位:High Level:High Level</t>
  </si>
  <si>
    <t>I312.3</t>
  </si>
  <si>
    <t>D24:上料位:上料位:High Level:High Level</t>
  </si>
  <si>
    <t>I312.4</t>
  </si>
  <si>
    <r>
      <rPr>
        <sz val="11"/>
        <color theme="1"/>
        <rFont val="Tahoma"/>
        <charset val="134"/>
        <scheme val="minor"/>
      </rPr>
      <t>D25:</t>
    </r>
    <r>
      <rPr>
        <sz val="11"/>
        <color rgb="FFFF0000"/>
        <rFont val="Tahoma"/>
        <charset val="134"/>
        <scheme val="minor"/>
      </rPr>
      <t>备用</t>
    </r>
    <r>
      <rPr>
        <sz val="11"/>
        <color theme="1"/>
        <rFont val="Tahoma"/>
        <charset val="134"/>
        <scheme val="minor"/>
      </rPr>
      <t>:上料位:SPARE:High Level</t>
    </r>
  </si>
  <si>
    <t>I312.5</t>
  </si>
  <si>
    <t>G01:上料位:上料位:High Level:High Level</t>
  </si>
  <si>
    <t>I312.6</t>
  </si>
  <si>
    <t>G02:上料位:上料位:High Level:High Level</t>
  </si>
  <si>
    <t>I312.7</t>
  </si>
  <si>
    <t>G03:上料位:上料位:High Level:High Level</t>
  </si>
  <si>
    <t>I313.0</t>
  </si>
  <si>
    <t>G04:上料位:上料位:High Level:High Level</t>
  </si>
  <si>
    <t>I313.1</t>
  </si>
  <si>
    <t>G05:上料位:上料位:High Level:High Level</t>
  </si>
  <si>
    <t>I313.2</t>
  </si>
  <si>
    <t>G06:上料位:上料位:High Level:High Level</t>
  </si>
  <si>
    <t>I313.3</t>
  </si>
  <si>
    <t>G07:上料位:上料位:High Level:High Level</t>
  </si>
  <si>
    <t>I313.4</t>
  </si>
  <si>
    <t>G08:上料位:上料位:High Level:High Level</t>
  </si>
  <si>
    <t>I313.5</t>
  </si>
  <si>
    <t>G0106</t>
  </si>
  <si>
    <t>除尘料位</t>
  </si>
  <si>
    <t>I313.6</t>
  </si>
  <si>
    <t>G0206</t>
  </si>
  <si>
    <t>I313.7</t>
  </si>
  <si>
    <t>I314.0</t>
  </si>
  <si>
    <t>I314.1</t>
  </si>
  <si>
    <t>E01:上料位:上料位:High Level:High Level</t>
  </si>
  <si>
    <t>I314.2</t>
  </si>
  <si>
    <t>E02:上料位:上料位:High Level:High Level</t>
  </si>
  <si>
    <t>I314.3</t>
  </si>
  <si>
    <t>E0143:上料位:上料位:High Level:High Level</t>
  </si>
  <si>
    <t>I314.4</t>
  </si>
  <si>
    <t>E0144:上料位:上料位:High Level:High Level</t>
  </si>
  <si>
    <t>I314.5</t>
  </si>
  <si>
    <t>F01:上料位:上料位:High Level:High Level</t>
  </si>
  <si>
    <t>I314.6</t>
  </si>
  <si>
    <t>F02:上料位:上料位:High Level:High Level</t>
  </si>
  <si>
    <t>I314.7</t>
  </si>
  <si>
    <t>F03:上料位:上料位:High Level:High Level</t>
  </si>
  <si>
    <t>I315.0</t>
  </si>
  <si>
    <t>F04:上料位:上料位:High Level:High Level</t>
  </si>
  <si>
    <t>I315.1</t>
  </si>
  <si>
    <t>F05:上料位:上料位:High Level:High Level</t>
  </si>
  <si>
    <t>I315.2</t>
  </si>
  <si>
    <t>F06:上料位:上料位:High Level:High Level</t>
  </si>
  <si>
    <t>I315.3</t>
  </si>
  <si>
    <t>R0213:刮板机:测速:Conveyor:Speed</t>
  </si>
  <si>
    <t>I315.4</t>
  </si>
  <si>
    <t>R0213:刮板机:防堵:Conveyor:Anti Block</t>
  </si>
  <si>
    <t>I315.5</t>
  </si>
  <si>
    <t>G0112:刮板机:测速:Conveyor:Speed</t>
  </si>
  <si>
    <t>I315.6</t>
  </si>
  <si>
    <t>G0112:刮板机:防堵:Conveyor:Anti Block</t>
  </si>
  <si>
    <t>I315.7</t>
  </si>
  <si>
    <t>G0113:刮板机:测速:Conveyor:Speed</t>
  </si>
  <si>
    <t>I316.0</t>
  </si>
  <si>
    <t>=RI9-DI10</t>
  </si>
  <si>
    <t>G0113:刮板机:防堵:Conveyor:Anti Block</t>
  </si>
  <si>
    <t>I316.1</t>
  </si>
  <si>
    <t>G0211:刮板机:测速:Conveyor:Speed</t>
  </si>
  <si>
    <t>I316.2</t>
  </si>
  <si>
    <t>G0211:刮板机:防堵:Conveyor:Anti Block</t>
  </si>
  <si>
    <t>I316.3</t>
  </si>
  <si>
    <t>2M0122:刮板机:测速:Conveyor:Speed</t>
  </si>
  <si>
    <t>I316.4</t>
  </si>
  <si>
    <t>2M0122:刮板机:防堵:Conveyor:Anti Block</t>
  </si>
  <si>
    <t>I316.5</t>
  </si>
  <si>
    <t>R0102:刮板机:测速:Conveyor:Speed</t>
  </si>
  <si>
    <t>I316.6</t>
  </si>
  <si>
    <t>M0111:刮板机:测速:Conveyor:Speed</t>
  </si>
  <si>
    <t>I316.7</t>
  </si>
  <si>
    <t>M0114:刮板机:测速:Conveyor:Speed</t>
  </si>
  <si>
    <t>I317.0</t>
  </si>
  <si>
    <t>2G0112:绞龙:防堵:Conveyor:Anti Block</t>
  </si>
  <si>
    <t>I317.1</t>
  </si>
  <si>
    <t>2G0212:绞龙:防堵:Conveyor:Anti Block</t>
  </si>
  <si>
    <t>I317.2</t>
  </si>
  <si>
    <t>2G0114:绞龙:防堵:Conveyor:Anti Block</t>
  </si>
  <si>
    <t>I317.3</t>
  </si>
  <si>
    <t>2G0117:绞龙:防堵:Conveyor:Anti Block</t>
  </si>
  <si>
    <t>I317.4</t>
  </si>
  <si>
    <t>2G0214:绞龙:防堵:Conveyor:Anti Block</t>
  </si>
  <si>
    <t>I317.5</t>
  </si>
  <si>
    <t>2G0215:绞龙:防堵:Conveyor:Anti Block</t>
  </si>
  <si>
    <t>I317.6</t>
  </si>
  <si>
    <t>2G0216:绞龙:防堵:Conveyor:Anti Block</t>
  </si>
  <si>
    <t>I317.7</t>
  </si>
  <si>
    <t>HL0108:绞龙:防堵:Conveyor:Anti Block</t>
  </si>
  <si>
    <t>I318.0</t>
  </si>
  <si>
    <t>=RI9-DI11</t>
  </si>
  <si>
    <t>HL0112:绞龙:防堵:Conveyor:Anti Block</t>
  </si>
  <si>
    <t>I318.1</t>
  </si>
  <si>
    <t>2G0113:提升机:上跑偏:Elevator:Upper Deviation</t>
  </si>
  <si>
    <t>I318.2</t>
  </si>
  <si>
    <t>2G0113:提升机:下跑偏:Elevator:Lower Deviation</t>
  </si>
  <si>
    <t>I318.3</t>
  </si>
  <si>
    <t>2G0113:提升机:测速:Elevator:Speed</t>
  </si>
  <si>
    <t>I318.4</t>
  </si>
  <si>
    <t>2G0213:提升机:上跑偏:Elevator:Upper Deviation</t>
  </si>
  <si>
    <t>I318.5</t>
  </si>
  <si>
    <t>2G0213:提升机:下跑偏:Elevator:Lower Deviation</t>
  </si>
  <si>
    <t>I318.6</t>
  </si>
  <si>
    <t>2G0213:提升机:测速:Elevator:Speed</t>
  </si>
  <si>
    <t>I318.7</t>
  </si>
  <si>
    <t>R0206:提升机:上跑偏:Elevator:Upper Deviation</t>
  </si>
  <si>
    <t>I319.0</t>
  </si>
  <si>
    <t>R0101:提升机:上跑偏:Elevator:Upper Deviation</t>
  </si>
  <si>
    <t>I319.1</t>
  </si>
  <si>
    <t>M0108:提升机:上跑偏:Elevator:Upper Deviation</t>
  </si>
  <si>
    <t>I319.2</t>
  </si>
  <si>
    <t>2M0121:提升机:上跑偏:Elevator:Upper Deviation</t>
  </si>
  <si>
    <t>I319.3</t>
  </si>
  <si>
    <t>HL0106:提升机:上跑偏:Elevator:Upper Deviation</t>
  </si>
  <si>
    <t>I319.4</t>
  </si>
  <si>
    <t>2G0107:压差:压差检测:Differential pressure:Differential Pressure</t>
  </si>
  <si>
    <t>I319.5</t>
  </si>
  <si>
    <t>2G0207:压差:压差检测:Differential pressure:Differential Pressure</t>
  </si>
  <si>
    <t>I319.6</t>
  </si>
  <si>
    <t>R0212</t>
  </si>
  <si>
    <t>分配器</t>
  </si>
  <si>
    <t>进D23仓</t>
  </si>
  <si>
    <t>I319.7</t>
  </si>
  <si>
    <t>I320.0</t>
  </si>
  <si>
    <t>=RI9-DI12</t>
  </si>
  <si>
    <t>YZB1:气动三通:左通到位、</t>
  </si>
  <si>
    <t>I320.1</t>
  </si>
  <si>
    <t>YZB1:气动三通:右通到位、</t>
  </si>
  <si>
    <t>I320.2</t>
  </si>
  <si>
    <t>YZB2:气动三通:左通到位、</t>
  </si>
  <si>
    <t>I320.3</t>
  </si>
  <si>
    <t>YZB2:气动三通:右通到位、</t>
  </si>
  <si>
    <t>I320.4</t>
  </si>
  <si>
    <t>YZB3:气动三通:左通到位:Pneumatic two way:Lefting</t>
  </si>
  <si>
    <t>I320.5</t>
  </si>
  <si>
    <t>YZB3:气动三通:右通到位:Pneumatic two way:Righting</t>
  </si>
  <si>
    <t>I320.6</t>
  </si>
  <si>
    <t>YZB4:气动三通:左通到位:Pneumatic two way:Lefting</t>
  </si>
  <si>
    <t>I320.7</t>
  </si>
  <si>
    <t>YZB4:气动三通:右通到位:Pneumatic two way:Righting</t>
  </si>
  <si>
    <t>I321.0</t>
  </si>
  <si>
    <t>E0135_1-K</t>
  </si>
  <si>
    <t>I321.1</t>
  </si>
  <si>
    <t>E0135_1-G</t>
  </si>
  <si>
    <t>I321.2</t>
  </si>
  <si>
    <t>E0135_2-K</t>
  </si>
  <si>
    <t>I321.3</t>
  </si>
  <si>
    <t>E0135_2-G</t>
  </si>
  <si>
    <t>I321.4</t>
  </si>
  <si>
    <t>I321.5</t>
  </si>
  <si>
    <t>I321.6</t>
  </si>
  <si>
    <t>I321.7</t>
  </si>
  <si>
    <t>Q262.0</t>
  </si>
  <si>
    <t>=RI9-DO01</t>
  </si>
  <si>
    <t>E0151:气动闸门:开门:Pneumatic Valve:Open</t>
  </si>
  <si>
    <t>Q262.1</t>
  </si>
  <si>
    <t>E0152:气动闸门:开门:Pneumatic Valve:Open</t>
  </si>
  <si>
    <t>Q262.2</t>
  </si>
  <si>
    <t>E0177:气动取样器:开门:Sampler:Open</t>
  </si>
  <si>
    <t>Q262.3</t>
  </si>
  <si>
    <t>2G0108:气动风门:开门:Pneumatic Valve:Open</t>
  </si>
  <si>
    <t>Q262.4</t>
  </si>
  <si>
    <t>2G0208:气动风门:开门:Pneumatic Valve:Open</t>
  </si>
  <si>
    <t>Q262.5</t>
  </si>
  <si>
    <t>G0107:气动风门（备用）:开门:Pneumatic Valve:Open</t>
  </si>
  <si>
    <t>Q262.6</t>
  </si>
  <si>
    <t>G0206:气动风门（备用）:开门:Pneumatic Valve:Open</t>
  </si>
  <si>
    <t>Q262.7</t>
  </si>
  <si>
    <t>R0211:气动三通:左通:Pneumatic two way:Left</t>
  </si>
  <si>
    <t>Q263.0</t>
  </si>
  <si>
    <t>R0211:气动三通:右通:Pneumatic two way:Right</t>
  </si>
  <si>
    <t>Q263.1</t>
  </si>
  <si>
    <t>M0109:气动三通:左通:Pneumatic two way:Left</t>
  </si>
  <si>
    <t>Q263.2</t>
  </si>
  <si>
    <t>M0109:气动三通:右通:Pneumatic two way:Right</t>
  </si>
  <si>
    <t>Q263.3</t>
  </si>
  <si>
    <t>M0113:气动三通:左通:Pneumatic two way:Left</t>
  </si>
  <si>
    <t>Q263.4</t>
  </si>
  <si>
    <t>M0113:气动三通:右通:Pneumatic two way:Right</t>
  </si>
  <si>
    <t>Q263.5</t>
  </si>
  <si>
    <t>G0110:气动三通:左通:Pneumatic two way:Left</t>
  </si>
  <si>
    <t>Q263.6</t>
  </si>
  <si>
    <t>G0110:气动三通:右通:Pneumatic two way:Right</t>
  </si>
  <si>
    <t>Q263.7</t>
  </si>
  <si>
    <t>G0111:气动三通:左通:Pneumatic two way:Left</t>
  </si>
  <si>
    <t>Q264.0</t>
  </si>
  <si>
    <t>=RI9-DO02</t>
  </si>
  <si>
    <t>G0111:气动三通:右通:Pneumatic two way:Right</t>
  </si>
  <si>
    <t>Q264.1</t>
  </si>
  <si>
    <t>G0209:气动三通:左通:Pneumatic two way:Left</t>
  </si>
  <si>
    <t>Q264.2</t>
  </si>
  <si>
    <t>G0209:气动三通:右通:Pneumatic two way:Right</t>
  </si>
  <si>
    <t>Q264.3</t>
  </si>
  <si>
    <t>G0210:气动三通:左通:Pneumatic two way:Left</t>
  </si>
  <si>
    <t>Q264.4</t>
  </si>
  <si>
    <t>G0210:气动三通:右通:Pneumatic two way:Right</t>
  </si>
  <si>
    <t>Q264.5</t>
  </si>
  <si>
    <t>2G0116:气动三通:左通:Pneumatic two way:Left</t>
  </si>
  <si>
    <t>Q264.6</t>
  </si>
  <si>
    <t>2G0116:气动三通:右通:Pneumatic two way:Right</t>
  </si>
  <si>
    <t>Q264.7</t>
  </si>
  <si>
    <t>2G0118:气动三通:左通:Pneumatic two way:Left</t>
  </si>
  <si>
    <t>Q265.0</t>
  </si>
  <si>
    <t>2G0118:气动三通:右通:Pneumatic two way:Right</t>
  </si>
  <si>
    <t>Q265.1</t>
  </si>
  <si>
    <t>2G0218:气动三通:左通:Pneumatic two way:Left</t>
  </si>
  <si>
    <t>Q265.2</t>
  </si>
  <si>
    <t>2G0218:气动三通:右通:Pneumatic two way:Right</t>
  </si>
  <si>
    <t>Q265.3</t>
  </si>
  <si>
    <t>2G0219:气动三通:左通:Pneumatic two way:Left</t>
  </si>
  <si>
    <t>Q265.4</t>
  </si>
  <si>
    <t>2G0219:气动三通:右通:Pneumatic two way:Right</t>
  </si>
  <si>
    <t>Q265.5</t>
  </si>
  <si>
    <t>2M0125:气动三通:左通:Pneumatic two way:Left</t>
  </si>
  <si>
    <t>Q265.6</t>
  </si>
  <si>
    <t>2M0125:气动三通:右通:Pneumatic two way:Right</t>
  </si>
  <si>
    <t>Q265.7</t>
  </si>
  <si>
    <t>E0136:气动三通:左通:Pneumatic two way:Left</t>
  </si>
  <si>
    <t>Q266.0</t>
  </si>
  <si>
    <t>=RI9-DO03</t>
  </si>
  <si>
    <t>E0136:气动三通:右通:Pneumatic two way:Right</t>
  </si>
  <si>
    <t>Q266.1</t>
  </si>
  <si>
    <t>E0139:气动三通:左通:Pneumatic two way:Left</t>
  </si>
  <si>
    <t>Q266.2</t>
  </si>
  <si>
    <t>E0139:气动三通:右通:Pneumatic two way:Right</t>
  </si>
  <si>
    <t>Q266.3</t>
  </si>
  <si>
    <t>E0140:气动三通:左通:Pneumatic two way:Left</t>
  </si>
  <si>
    <t>Q266.4</t>
  </si>
  <si>
    <t>E0140:气动三通:右通:Pneumatic two way:Right</t>
  </si>
  <si>
    <t>Q266.5</t>
  </si>
  <si>
    <t>HL0107:气动三通:左通:Pneumatic two way:Left</t>
  </si>
  <si>
    <t>Q266.6</t>
  </si>
  <si>
    <t>HL0107:气动三通:右通:Pneumatic two way:Right</t>
  </si>
  <si>
    <t>Q266.7</t>
  </si>
  <si>
    <t>HL0109:气动三通:左通:Pneumatic two way:Left</t>
  </si>
  <si>
    <t>Q267.0</t>
  </si>
  <si>
    <t>HL0109:气动三通:右通:Pneumatic two way:Right</t>
  </si>
  <si>
    <t>Q267.1</t>
  </si>
  <si>
    <t>HL0110:气动三通:左通:Pneumatic two way:Left</t>
  </si>
  <si>
    <t>Q267.2</t>
  </si>
  <si>
    <t>HL0110:气动三通:右通:Pneumatic two way:Right</t>
  </si>
  <si>
    <t>Q267.3</t>
  </si>
  <si>
    <t>HL0111:气动三通:左通:Pneumatic two way:Left</t>
  </si>
  <si>
    <t>Q267.4</t>
  </si>
  <si>
    <t>HL0111:气动三通:右通:Pneumatic two way:Right</t>
  </si>
  <si>
    <t>Q267.5</t>
  </si>
  <si>
    <t>HL0113:气动三通:左通:Pneumatic two way:Left</t>
  </si>
  <si>
    <t>Q267.6</t>
  </si>
  <si>
    <t>HL0113:气动三通:右通:Pneumatic two way:Right</t>
  </si>
  <si>
    <t>Q267.7</t>
  </si>
  <si>
    <t>E0147:气锤/下料位气锤:输出:Hammer/Low LevelAir hammer:Out</t>
  </si>
  <si>
    <t>Q268.0</t>
  </si>
  <si>
    <t>=RI9-DO04</t>
  </si>
  <si>
    <t>E0148:气锤/下料位气锤:输出:Hammer/Low LevelAir hammer:Out</t>
  </si>
  <si>
    <t>Q268.1</t>
  </si>
  <si>
    <t>YZB1:气动三通:左通:Pneumatic two way:Left</t>
  </si>
  <si>
    <t>Q268.2</t>
  </si>
  <si>
    <t>YZB1:气动三通:右通:Pneumatic two way:Right</t>
  </si>
  <si>
    <t>Q268.3</t>
  </si>
  <si>
    <t>YZB2:气动三通:左通:Pneumatic two way:Left</t>
  </si>
  <si>
    <t>Q268.4</t>
  </si>
  <si>
    <t>YZB2:气动三通:右通:Pneumatic two way:Right</t>
  </si>
  <si>
    <t>Q268.5</t>
  </si>
  <si>
    <t>YZB3:气动三通:左通:Pneumatic two way:Left</t>
  </si>
  <si>
    <t>Q268.6</t>
  </si>
  <si>
    <t>YZB3:气动三通:右通:Pneumatic two way:Right</t>
  </si>
  <si>
    <t>Q268.7</t>
  </si>
  <si>
    <t>YZB4:气动三通:左通:Pneumatic two way:Left</t>
  </si>
  <si>
    <t>Q269.0</t>
  </si>
  <si>
    <t>YZB4:气动三通:右通:Pneumatic two way:Right</t>
  </si>
  <si>
    <t>Q269.1</t>
  </si>
  <si>
    <t>E0135-1</t>
  </si>
  <si>
    <t>Q269.2</t>
  </si>
  <si>
    <t>E0135-2</t>
  </si>
  <si>
    <t>Q269.3</t>
  </si>
  <si>
    <t>Q269.4</t>
  </si>
  <si>
    <t>Q269.5</t>
  </si>
  <si>
    <t>Q269.6</t>
  </si>
  <si>
    <t>Q269.7</t>
  </si>
  <si>
    <t>Q270.0</t>
  </si>
  <si>
    <t>=RI9-DO05</t>
  </si>
  <si>
    <t>R0209:脉冲电源:电源:BAG FILTER:Power</t>
  </si>
  <si>
    <t>Q270.1</t>
  </si>
  <si>
    <t>R0103:脉冲电源:电源:BAG FILTER:Power</t>
  </si>
  <si>
    <t>Q270.2</t>
  </si>
  <si>
    <t>M0107:脉冲电源:电源:BAG FILTER:Power</t>
  </si>
  <si>
    <t>Q270.3</t>
  </si>
  <si>
    <t>M0115:脉冲电源:电源:BAG FILTER:Power</t>
  </si>
  <si>
    <t>Q270.4</t>
  </si>
  <si>
    <t>G0106:脉冲电源:电源:BAG FILTER:Power</t>
  </si>
  <si>
    <t>Q270.5</t>
  </si>
  <si>
    <t>G0205:脉冲电源:电源:BAG FILTER:Power</t>
  </si>
  <si>
    <t>Q270.6</t>
  </si>
  <si>
    <t>2G0107:脉冲电源:电源:BAG FILTER:Power</t>
  </si>
  <si>
    <t>Q270.7</t>
  </si>
  <si>
    <t>2G0207:脉冲电源:电源:BAG FILTER:Power</t>
  </si>
  <si>
    <t>Q271.0</t>
  </si>
  <si>
    <t>2M0120:脉冲电源:电源:BAG FILTER:Power</t>
  </si>
  <si>
    <t>Q271.1</t>
  </si>
  <si>
    <t>E0178:脉冲电源:电源:BAG FILTER:Power</t>
  </si>
  <si>
    <t>Q271.2</t>
  </si>
  <si>
    <t>Q271.3</t>
  </si>
  <si>
    <t>Q271.4</t>
  </si>
  <si>
    <t>Q271.5</t>
  </si>
  <si>
    <t>Q271.6</t>
  </si>
  <si>
    <t>Q271.7</t>
  </si>
  <si>
    <t>PIW100</t>
  </si>
  <si>
    <t>=RI10-AI1</t>
  </si>
  <si>
    <t>WPT-1001</t>
  </si>
  <si>
    <t>水路</t>
  </si>
  <si>
    <t>PIW102</t>
  </si>
  <si>
    <t>WPT-2001</t>
  </si>
  <si>
    <t>PIW104</t>
  </si>
  <si>
    <t>WPT-3001</t>
  </si>
  <si>
    <t>PIW106</t>
  </si>
  <si>
    <t>WPT-4001</t>
  </si>
  <si>
    <t>PIW108</t>
  </si>
  <si>
    <t>=RI10-AI2</t>
  </si>
  <si>
    <t>WPT-5001</t>
  </si>
  <si>
    <t>PIW110</t>
  </si>
  <si>
    <t>WPT-6001</t>
  </si>
  <si>
    <t>PIW112</t>
  </si>
  <si>
    <t>WTT-2001</t>
  </si>
  <si>
    <t>PIW114</t>
  </si>
  <si>
    <t>I332.0</t>
  </si>
  <si>
    <t>=RI10-DI01</t>
  </si>
  <si>
    <t>WAV_1001:气动蝶阀:开门到位:Pneumatic Valve:Openning</t>
  </si>
  <si>
    <t>I332.1</t>
  </si>
  <si>
    <t>WAV_1001:气动蝶阀:关门到位:Pneumatic Valve:Closing</t>
  </si>
  <si>
    <t>I332.2</t>
  </si>
  <si>
    <t>WAV_1002:气动蝶阀:开门到位:Pneumatic Valve:Openning</t>
  </si>
  <si>
    <t>I332.3</t>
  </si>
  <si>
    <t>WAV_1002:气动蝶阀:关门到位:Pneumatic Valve:Closing</t>
  </si>
  <si>
    <t>I332.4</t>
  </si>
  <si>
    <t>WAV_1003:气动蝶阀:开门到位:Pneumatic Valve:Openning</t>
  </si>
  <si>
    <t>I332.5</t>
  </si>
  <si>
    <t>WAV_1003:气动蝶阀:关门到位:Pneumatic Valve:Closing</t>
  </si>
  <si>
    <t>I332.6</t>
  </si>
  <si>
    <t>WAV_2001:气动蝶阀:开门到位:Pneumatic Valve:Openning</t>
  </si>
  <si>
    <t>I332.7</t>
  </si>
  <si>
    <t>WAV_2001:气动蝶阀:关门到位:Pneumatic Valve:Closing</t>
  </si>
  <si>
    <t>I333.0</t>
  </si>
  <si>
    <t>WAV_2002:气动蝶阀:开门到位:Pneumatic Valve:Openning</t>
  </si>
  <si>
    <t>I333.1</t>
  </si>
  <si>
    <t>WAV_2002:气动蝶阀:关门到位:Pneumatic Valve:Closing</t>
  </si>
  <si>
    <t>I333.2</t>
  </si>
  <si>
    <t>WAV_2003:气动蝶阀:开门到位:Pneumatic Valve:Openning</t>
  </si>
  <si>
    <t>I333.3</t>
  </si>
  <si>
    <t>WAV_2003:气动蝶阀:关门到位:Pneumatic Valve:Closing</t>
  </si>
  <si>
    <t>I333.4</t>
  </si>
  <si>
    <t>WAV_2004:气动蝶阀:开门到位:Pneumatic Valve:Openning</t>
  </si>
  <si>
    <t>I333.5</t>
  </si>
  <si>
    <t>WAV_2004:气动蝶阀:关门到位:Pneumatic Valve:Closing</t>
  </si>
  <si>
    <t>I333.6</t>
  </si>
  <si>
    <t>管路架水罐进水</t>
  </si>
  <si>
    <t>WAV_2005:气动蝶阀:开门到位:Pneumatic Valve:Openning</t>
  </si>
  <si>
    <t>I333.7</t>
  </si>
  <si>
    <t>WAV_2005:气动蝶阀:关门到位:Pneumatic Valve:Closing</t>
  </si>
  <si>
    <t>I334.0</t>
  </si>
  <si>
    <t>=RI10-DI02</t>
  </si>
  <si>
    <t>冷却水罐进水</t>
  </si>
  <si>
    <t>WBYV1:气动蝶阀:开门到位:Pneumatic Valve:Openning</t>
  </si>
  <si>
    <t>I334.1</t>
  </si>
  <si>
    <t>WBYV1:气动蝶阀:关门到位:Pneumatic Valve:Closing</t>
  </si>
  <si>
    <t>I334.2</t>
  </si>
  <si>
    <t>膨化腔洗机阀</t>
  </si>
  <si>
    <t>WBYV2:气动蝶阀:开门到位:Pneumatic Valve:Openning</t>
  </si>
  <si>
    <t>I334.3</t>
  </si>
  <si>
    <t>WBYV2:气动蝶阀:关门到位:Pneumatic Valve:Closing</t>
  </si>
  <si>
    <t>I334.4</t>
  </si>
  <si>
    <t>WBYV3:气动蝶阀:开门到位:Pneumatic Valve:Openning</t>
  </si>
  <si>
    <t>I334.5</t>
  </si>
  <si>
    <t>WBYV3:气动蝶阀:关门到位:Pneumatic Valve:Closing</t>
  </si>
  <si>
    <t>I334.6</t>
  </si>
  <si>
    <t>I334.7</t>
  </si>
  <si>
    <t>I335.0</t>
  </si>
  <si>
    <t>=RI10-DI03</t>
  </si>
  <si>
    <t>WLSH_1001</t>
  </si>
  <si>
    <t>水罐上料位</t>
  </si>
  <si>
    <t/>
  </si>
  <si>
    <t>WLSH_1001:水罐上料位:High Level:</t>
  </si>
  <si>
    <t>I327.0</t>
  </si>
  <si>
    <t>WLSH_1001¶水罐上料位High Level¶</t>
  </si>
  <si>
    <t>I335.1</t>
  </si>
  <si>
    <t>WLSL_1001</t>
  </si>
  <si>
    <t>水罐下料位</t>
  </si>
  <si>
    <t>WLSL_1001:水罐下料位:Low Level:</t>
  </si>
  <si>
    <t>I327.1</t>
  </si>
  <si>
    <t>WLSL_1001¶水罐下料位Low Level¶</t>
  </si>
  <si>
    <t>I335.2</t>
  </si>
  <si>
    <t>WLSH_2001</t>
  </si>
  <si>
    <t>WLSH_2001:水罐上料位:High Level:</t>
  </si>
  <si>
    <t>I327.2</t>
  </si>
  <si>
    <t>WLSH_2001¶水罐上料位High Level¶</t>
  </si>
  <si>
    <t>I335.3</t>
  </si>
  <si>
    <t>WLSM_2001</t>
  </si>
  <si>
    <t>WLSM_2001:水罐上料位:High Level:</t>
  </si>
  <si>
    <t>I327.3</t>
  </si>
  <si>
    <t>WLSM_2001¶水罐上料位High Level¶</t>
  </si>
  <si>
    <t>I335.4</t>
  </si>
  <si>
    <t>WLSL_2001</t>
  </si>
  <si>
    <t>WLSL_2001:水罐下料位:Low Level:</t>
  </si>
  <si>
    <t>I327.4</t>
  </si>
  <si>
    <t>WLSL_2001¶水罐下料位Low Level¶</t>
  </si>
  <si>
    <t>I335.5</t>
  </si>
  <si>
    <t>I335.6</t>
  </si>
  <si>
    <t>I335.7</t>
  </si>
  <si>
    <t>Q296.0</t>
  </si>
  <si>
    <r>
      <rPr>
        <sz val="11"/>
        <color theme="1"/>
        <rFont val="Tahoma"/>
        <charset val="134"/>
        <scheme val="minor"/>
      </rPr>
      <t>=RI</t>
    </r>
    <r>
      <rPr>
        <sz val="11"/>
        <color theme="1"/>
        <rFont val="Tahoma"/>
        <charset val="134"/>
        <scheme val="minor"/>
      </rPr>
      <t>10</t>
    </r>
    <r>
      <rPr>
        <sz val="11"/>
        <color theme="1"/>
        <rFont val="Tahoma"/>
        <charset val="134"/>
        <scheme val="minor"/>
      </rPr>
      <t>-DO01</t>
    </r>
  </si>
  <si>
    <t>WAV_1001:气动蝶阀:开门:Pneumatic Valve:Open</t>
  </si>
  <si>
    <t>Q296.1</t>
  </si>
  <si>
    <t>WAV_1002:气动蝶阀:开门:Pneumatic Valve:Open</t>
  </si>
  <si>
    <t>Q296.2</t>
  </si>
  <si>
    <t>WAV_1003:气动蝶阀:开门:Pneumatic Valve:Open</t>
  </si>
  <si>
    <t>Q296.3</t>
  </si>
  <si>
    <t>WAV_2001:气动蝶阀:开门:Pneumatic Valve:Open</t>
  </si>
  <si>
    <t>Q296.4</t>
  </si>
  <si>
    <t>WAV_2002:气动蝶阀:开门:Pneumatic Valve:Open</t>
  </si>
  <si>
    <t>Q296.5</t>
  </si>
  <si>
    <t>WAV_2003:气动蝶阀:开门:Pneumatic Valve:Open</t>
  </si>
  <si>
    <t>Q296.6</t>
  </si>
  <si>
    <t>WAV_2004:气动蝶阀:开门:Pneumatic Valve:Open</t>
  </si>
  <si>
    <t>Q296.7</t>
  </si>
  <si>
    <t>WAV_2005:气动蝶阀:开门:Pneumatic Valve:Open</t>
  </si>
  <si>
    <t>Q297.0</t>
  </si>
  <si>
    <t>WBYV1:气动蝶阀:开门:Pneumatic Valve:Open</t>
  </si>
  <si>
    <t>Q297.1</t>
  </si>
  <si>
    <t>WBYV2:气动蝶阀:开门:Pneumatic Valve:Open</t>
  </si>
  <si>
    <t>Q297.2</t>
  </si>
  <si>
    <t>WBYV3:气动蝶阀:开门:Pneumatic Valve:Open</t>
  </si>
  <si>
    <t>Q297.3</t>
  </si>
  <si>
    <t>Q297.4</t>
  </si>
  <si>
    <t>Q297.5</t>
  </si>
  <si>
    <t>Q297.6</t>
  </si>
  <si>
    <t>Q297.7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</si>
  <si>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1400</t>
    </r>
  </si>
  <si>
    <t>=ERI1-AI1</t>
  </si>
  <si>
    <t>膨化腔蒸汽流量计</t>
  </si>
  <si>
    <t>Extruder Steam Flowmeter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</si>
  <si>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1402</t>
    </r>
  </si>
  <si>
    <t>调质器蒸汽流量计</t>
  </si>
  <si>
    <t>Conditioner Steam Flowmeter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</si>
  <si>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1404</t>
    </r>
  </si>
  <si>
    <t>膨化腔水流量计</t>
  </si>
  <si>
    <t>Extruder Water Flowmeter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</si>
  <si>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1406</t>
    </r>
  </si>
  <si>
    <t>调质器水流量计</t>
  </si>
  <si>
    <t>Conditioner Water Flowmeter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</si>
  <si>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1408</t>
    </r>
  </si>
  <si>
    <t>=ERI1-AI2</t>
  </si>
  <si>
    <t>E0103T1</t>
  </si>
  <si>
    <t>调质器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</si>
  <si>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1410</t>
    </r>
  </si>
  <si>
    <t>E0103T2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</si>
  <si>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1412</t>
    </r>
  </si>
  <si>
    <t>E0105T1</t>
  </si>
  <si>
    <t>水罐（备用）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</si>
  <si>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1414</t>
    </r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</si>
  <si>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</t>
    </r>
    <r>
      <rPr>
        <sz val="11"/>
        <color theme="1"/>
        <rFont val="Tahoma"/>
        <charset val="134"/>
        <scheme val="minor"/>
      </rPr>
      <t>416</t>
    </r>
  </si>
  <si>
    <t>=ERI1-AI3</t>
  </si>
  <si>
    <t>烘干机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</si>
  <si>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</t>
    </r>
    <r>
      <rPr>
        <sz val="11"/>
        <color theme="1"/>
        <rFont val="Tahoma"/>
        <charset val="134"/>
        <scheme val="minor"/>
      </rPr>
      <t>418</t>
    </r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</si>
  <si>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1420</t>
    </r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</si>
  <si>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1422</t>
    </r>
  </si>
  <si>
    <t>流量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</si>
  <si>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1424</t>
    </r>
  </si>
  <si>
    <t>=ERI1-AI4</t>
  </si>
  <si>
    <t>压力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</si>
  <si>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1426</t>
    </r>
  </si>
  <si>
    <t>测湿度1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</si>
  <si>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1428</t>
    </r>
  </si>
  <si>
    <t>测温4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</si>
  <si>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1430</t>
    </r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</si>
  <si>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1432</t>
    </r>
  </si>
  <si>
    <t>=ERI1-AI5</t>
  </si>
  <si>
    <t>风门执行器</t>
  </si>
  <si>
    <t>开度反馈1</t>
  </si>
  <si>
    <t>4-20MA 2-10V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</si>
  <si>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1434</t>
    </r>
  </si>
  <si>
    <t>开度反馈2</t>
  </si>
  <si>
    <t>4-20MA  2-10V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</si>
  <si>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1436</t>
    </r>
  </si>
  <si>
    <t>开度反馈3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</si>
  <si>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1438</t>
    </r>
  </si>
  <si>
    <t>开度反馈4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</si>
  <si>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1440</t>
    </r>
  </si>
  <si>
    <t>=ERI1-AI6</t>
  </si>
  <si>
    <t>膨化腔</t>
  </si>
  <si>
    <r>
      <rPr>
        <sz val="11"/>
        <color theme="1"/>
        <rFont val="Tahoma"/>
        <charset val="134"/>
        <scheme val="minor"/>
      </rPr>
      <t>P</t>
    </r>
    <r>
      <rPr>
        <sz val="11"/>
        <color theme="1"/>
        <rFont val="Tahoma"/>
        <charset val="134"/>
        <scheme val="minor"/>
      </rPr>
      <t>T100</t>
    </r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</si>
  <si>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1442</t>
    </r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</si>
  <si>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1444</t>
    </r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</si>
  <si>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1446</t>
    </r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</si>
  <si>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1448</t>
    </r>
  </si>
  <si>
    <t>=ERI1-AI7</t>
  </si>
  <si>
    <t>测温5</t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</si>
  <si>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1450</t>
    </r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</si>
  <si>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1452</t>
    </r>
  </si>
  <si>
    <r>
      <rPr>
        <sz val="11"/>
        <color theme="1"/>
        <rFont val="Tahoma"/>
        <charset val="134"/>
        <scheme val="minor"/>
      </rPr>
      <t>PIW</t>
    </r>
    <r>
      <rPr>
        <sz val="11"/>
        <color theme="1"/>
        <rFont val="Tahoma"/>
        <charset val="134"/>
        <scheme val="minor"/>
      </rPr>
      <t>1454</t>
    </r>
  </si>
  <si>
    <r>
      <rPr>
        <sz val="11"/>
        <color theme="1"/>
        <rFont val="Tahoma"/>
        <charset val="134"/>
        <scheme val="minor"/>
      </rPr>
      <t>PQW</t>
    </r>
    <r>
      <rPr>
        <sz val="11"/>
        <color theme="1"/>
        <rFont val="Tahoma"/>
        <charset val="134"/>
        <scheme val="minor"/>
      </rPr>
      <t>1300</t>
    </r>
  </si>
  <si>
    <t>=ERI1-AO1</t>
  </si>
  <si>
    <t>水调节阀</t>
  </si>
  <si>
    <r>
      <rPr>
        <sz val="11"/>
        <color theme="1"/>
        <rFont val="Tahoma"/>
        <charset val="134"/>
        <scheme val="minor"/>
      </rPr>
      <t>PQW</t>
    </r>
    <r>
      <rPr>
        <sz val="11"/>
        <color theme="1"/>
        <rFont val="Tahoma"/>
        <charset val="134"/>
        <scheme val="minor"/>
      </rPr>
      <t>1302</t>
    </r>
  </si>
  <si>
    <t>蒸汽调节阀</t>
  </si>
  <si>
    <r>
      <rPr>
        <sz val="11"/>
        <color theme="1"/>
        <rFont val="Tahoma"/>
        <charset val="134"/>
        <scheme val="minor"/>
      </rPr>
      <t>PQW</t>
    </r>
    <r>
      <rPr>
        <sz val="11"/>
        <color theme="1"/>
        <rFont val="Tahoma"/>
        <charset val="134"/>
        <scheme val="minor"/>
      </rPr>
      <t>1304</t>
    </r>
  </si>
  <si>
    <t>DDC</t>
  </si>
  <si>
    <r>
      <rPr>
        <sz val="11"/>
        <color theme="1"/>
        <rFont val="Tahoma"/>
        <charset val="134"/>
        <scheme val="minor"/>
      </rPr>
      <t>PQW</t>
    </r>
    <r>
      <rPr>
        <sz val="11"/>
        <color theme="1"/>
        <rFont val="Tahoma"/>
        <charset val="134"/>
        <scheme val="minor"/>
      </rPr>
      <t>1306</t>
    </r>
  </si>
  <si>
    <r>
      <rPr>
        <sz val="11"/>
        <color theme="1"/>
        <rFont val="Tahoma"/>
        <charset val="134"/>
        <scheme val="minor"/>
      </rPr>
      <t>PQW</t>
    </r>
    <r>
      <rPr>
        <sz val="11"/>
        <color theme="1"/>
        <rFont val="Tahoma"/>
        <charset val="134"/>
        <scheme val="minor"/>
      </rPr>
      <t>1</t>
    </r>
    <r>
      <rPr>
        <sz val="11"/>
        <color theme="1"/>
        <rFont val="Tahoma"/>
        <charset val="134"/>
        <scheme val="minor"/>
      </rPr>
      <t>308</t>
    </r>
  </si>
  <si>
    <t>=ERI1-AO2</t>
  </si>
  <si>
    <t>等比例阀1</t>
  </si>
  <si>
    <r>
      <rPr>
        <sz val="11"/>
        <color theme="1"/>
        <rFont val="Tahoma"/>
        <charset val="134"/>
        <scheme val="minor"/>
      </rPr>
      <t>PQW</t>
    </r>
    <r>
      <rPr>
        <sz val="11"/>
        <color theme="1"/>
        <rFont val="Tahoma"/>
        <charset val="134"/>
        <scheme val="minor"/>
      </rPr>
      <t>1</t>
    </r>
    <r>
      <rPr>
        <sz val="11"/>
        <color theme="1"/>
        <rFont val="Tahoma"/>
        <charset val="134"/>
        <scheme val="minor"/>
      </rPr>
      <t>310</t>
    </r>
  </si>
  <si>
    <t>等比例阀2</t>
  </si>
  <si>
    <r>
      <rPr>
        <sz val="11"/>
        <color theme="1"/>
        <rFont val="Tahoma"/>
        <charset val="134"/>
        <scheme val="minor"/>
      </rPr>
      <t>PQW</t>
    </r>
    <r>
      <rPr>
        <sz val="11"/>
        <color theme="1"/>
        <rFont val="Tahoma"/>
        <charset val="134"/>
        <scheme val="minor"/>
      </rPr>
      <t>1312</t>
    </r>
  </si>
  <si>
    <t>等比例阀3</t>
  </si>
  <si>
    <r>
      <rPr>
        <sz val="11"/>
        <color theme="1"/>
        <rFont val="Tahoma"/>
        <charset val="134"/>
        <scheme val="minor"/>
      </rPr>
      <t>PQW</t>
    </r>
    <r>
      <rPr>
        <sz val="11"/>
        <color theme="1"/>
        <rFont val="Tahoma"/>
        <charset val="134"/>
        <scheme val="minor"/>
      </rPr>
      <t>1314</t>
    </r>
  </si>
  <si>
    <r>
      <rPr>
        <sz val="11"/>
        <color theme="1"/>
        <rFont val="Tahoma"/>
        <charset val="134"/>
        <scheme val="minor"/>
      </rPr>
      <t>PQW</t>
    </r>
    <r>
      <rPr>
        <sz val="11"/>
        <color theme="1"/>
        <rFont val="Tahoma"/>
        <charset val="134"/>
        <scheme val="minor"/>
      </rPr>
      <t>1316</t>
    </r>
  </si>
  <si>
    <t>=ERI1-AO3</t>
  </si>
  <si>
    <t>开度调节1</t>
  </si>
  <si>
    <r>
      <rPr>
        <sz val="11"/>
        <color theme="1"/>
        <rFont val="Tahoma"/>
        <charset val="134"/>
        <scheme val="minor"/>
      </rPr>
      <t>0</t>
    </r>
    <r>
      <rPr>
        <sz val="11"/>
        <color theme="1"/>
        <rFont val="Tahoma"/>
        <charset val="134"/>
        <scheme val="minor"/>
      </rPr>
      <t>-10V</t>
    </r>
  </si>
  <si>
    <r>
      <rPr>
        <sz val="11"/>
        <color theme="1"/>
        <rFont val="Tahoma"/>
        <charset val="134"/>
        <scheme val="minor"/>
      </rPr>
      <t>PQW</t>
    </r>
    <r>
      <rPr>
        <sz val="11"/>
        <color theme="1"/>
        <rFont val="Tahoma"/>
        <charset val="134"/>
        <scheme val="minor"/>
      </rPr>
      <t>1318</t>
    </r>
  </si>
  <si>
    <t>开度调节2</t>
  </si>
  <si>
    <r>
      <rPr>
        <sz val="11"/>
        <color theme="1"/>
        <rFont val="Tahoma"/>
        <charset val="134"/>
        <scheme val="minor"/>
      </rPr>
      <t>PQW</t>
    </r>
    <r>
      <rPr>
        <sz val="11"/>
        <color theme="1"/>
        <rFont val="Tahoma"/>
        <charset val="134"/>
        <scheme val="minor"/>
      </rPr>
      <t>1320</t>
    </r>
  </si>
  <si>
    <t>开度调节3</t>
  </si>
  <si>
    <r>
      <rPr>
        <sz val="11"/>
        <color theme="1"/>
        <rFont val="Tahoma"/>
        <charset val="134"/>
        <scheme val="minor"/>
      </rPr>
      <t>PQW</t>
    </r>
    <r>
      <rPr>
        <sz val="11"/>
        <color theme="1"/>
        <rFont val="Tahoma"/>
        <charset val="134"/>
        <scheme val="minor"/>
      </rPr>
      <t>1322</t>
    </r>
  </si>
  <si>
    <t>开度调节4</t>
  </si>
  <si>
    <t>I400.0</t>
  </si>
  <si>
    <t>=ERI1-DI01</t>
  </si>
  <si>
    <t>E:双轴绞龙变频器:急停:Batch inverter:Estop</t>
  </si>
  <si>
    <t>I400.1</t>
  </si>
  <si>
    <t>E01A:绞龙:运行:Conveyor:Running</t>
  </si>
  <si>
    <t>I400.2</t>
  </si>
  <si>
    <t>E01B:绞龙:运行:Conveyor:Running</t>
  </si>
  <si>
    <t>I400.3</t>
  </si>
  <si>
    <t>E02A:绞龙:运行:Conveyor:Running</t>
  </si>
  <si>
    <t>I400.4</t>
  </si>
  <si>
    <t>E02B:绞龙:运行:Conveyor:Running</t>
  </si>
  <si>
    <t>I400.5</t>
  </si>
  <si>
    <t>E0101:破拱:运行:Anti motor:Running</t>
  </si>
  <si>
    <t>I400.6</t>
  </si>
  <si>
    <t>E0102:喂料器:运行:Feeder:Running</t>
  </si>
  <si>
    <t>I400.7</t>
  </si>
  <si>
    <t>E0103_1:调质器:运行:Conditioner:Running</t>
  </si>
  <si>
    <t>I401.0</t>
  </si>
  <si>
    <t>E0103_1:调质器:负荷急停:Conditioner:Isolate/Estop</t>
  </si>
  <si>
    <t>I401.1</t>
  </si>
  <si>
    <t>E0103_1:调质器:门保:Conditioner:Door Protect</t>
  </si>
  <si>
    <t>I401.2</t>
  </si>
  <si>
    <t>E0103_2:调质器:运行:Conditioner:Running</t>
  </si>
  <si>
    <t>I401.3</t>
  </si>
  <si>
    <t>E0103_2:调质器:负荷急停:Conditioner:Isolate/Estop</t>
  </si>
  <si>
    <t>I401.4</t>
  </si>
  <si>
    <t>E0103_2:调质器:门保:Conditioner:Door Protect</t>
  </si>
  <si>
    <t>I401.5</t>
  </si>
  <si>
    <t>E0104_1:切割电机:运行:Cutter motor:Running</t>
  </si>
  <si>
    <t>I401.6</t>
  </si>
  <si>
    <t>E0104_2:油泵:运行:Oil pump:Running</t>
  </si>
  <si>
    <t>I401.7</t>
  </si>
  <si>
    <t>E0104_3:液压泵:运行:Oil pump:Running</t>
  </si>
  <si>
    <t>I402.0</t>
  </si>
  <si>
    <t>=ERI1-DI02</t>
  </si>
  <si>
    <t>E0104_F:风扇(待定):运行:Fan:Running</t>
  </si>
  <si>
    <t>I402.1</t>
  </si>
  <si>
    <t>E0106_1:调质器水泵(待定):运行:Water pump:Running</t>
  </si>
  <si>
    <t>I402.2</t>
  </si>
  <si>
    <t>E0106_2:冷却水泵(待定):运行:Water pump:Running</t>
  </si>
  <si>
    <t>I402.3</t>
  </si>
  <si>
    <t>E0113:关风器:运行:Airlock:Running</t>
  </si>
  <si>
    <t>I402.4</t>
  </si>
  <si>
    <t>E0115:风机:运行:Fan:Running</t>
  </si>
  <si>
    <t>I402.5</t>
  </si>
  <si>
    <t>E0119:关风器:运行:Airlock:Running</t>
  </si>
  <si>
    <t>I402.6</t>
  </si>
  <si>
    <t>E0121:风机:运行:Fan:Running</t>
  </si>
  <si>
    <t>I402.7</t>
  </si>
  <si>
    <t>ECB1:膨化机:急停:Extruder:E-Stop</t>
  </si>
  <si>
    <t>I403.0</t>
  </si>
  <si>
    <t>ECB1:膨化机:旁通:Extruder:Bypass</t>
  </si>
  <si>
    <t>I403.1</t>
  </si>
  <si>
    <r>
      <rPr>
        <sz val="11"/>
        <color theme="1"/>
        <rFont val="Tahoma"/>
        <charset val="134"/>
        <scheme val="minor"/>
      </rPr>
      <t>E</t>
    </r>
    <r>
      <rPr>
        <sz val="11"/>
        <color theme="1"/>
        <rFont val="Tahoma"/>
        <charset val="134"/>
        <scheme val="minor"/>
      </rPr>
      <t>0104</t>
    </r>
    <r>
      <rPr>
        <sz val="11"/>
        <color theme="1"/>
        <rFont val="Tahoma"/>
        <charset val="134"/>
        <scheme val="minor"/>
      </rPr>
      <t>_SQP1:膨化机齿轮箱:压力开关报警</t>
    </r>
  </si>
  <si>
    <t>I403.2</t>
  </si>
  <si>
    <t>E0104_SQT1:膨化机齿轮箱:温度开关报警1</t>
  </si>
  <si>
    <t>I403.3</t>
  </si>
  <si>
    <t>E0104_SQT3:膨化机:扭矩检测</t>
  </si>
  <si>
    <t>I403.4</t>
  </si>
  <si>
    <t>E0104_SQC1:螺杆液压油缸:门保1</t>
  </si>
  <si>
    <t>I403.5</t>
  </si>
  <si>
    <t>E0104_SQC2:螺杆液压油缸:门保2</t>
  </si>
  <si>
    <t>I403.6</t>
  </si>
  <si>
    <t>E01:气锤/下料位:下料位:Hammer/Low Level:Low level</t>
  </si>
  <si>
    <t>I403.7</t>
  </si>
  <si>
    <t>E02:气锤/下料位:下料位:Hammer/Low Level:Low level</t>
  </si>
  <si>
    <t>I404.0</t>
  </si>
  <si>
    <t>=ERI1-DI03</t>
  </si>
  <si>
    <t>新增水路</t>
  </si>
  <si>
    <t>I404.1</t>
  </si>
  <si>
    <t>I404.2</t>
  </si>
  <si>
    <t>I404.3</t>
  </si>
  <si>
    <t>I404.4</t>
  </si>
  <si>
    <t>I404.5</t>
  </si>
  <si>
    <t>I404.6</t>
  </si>
  <si>
    <t>I404.7</t>
  </si>
  <si>
    <t>I405.0</t>
  </si>
  <si>
    <t>E0123:关风器:运行:Airlock:Running</t>
  </si>
  <si>
    <t>I405.1</t>
  </si>
  <si>
    <t>E0123V1:电磁阀:开门到位:Solenoid valve:Openning</t>
  </si>
  <si>
    <t>I405.2</t>
  </si>
  <si>
    <t>E0123V1:电磁阀:关门到位:Solenoid valve:Closing</t>
  </si>
  <si>
    <t>I405.3</t>
  </si>
  <si>
    <t>E0124_2:输送带:运行:Conveying belt:Running</t>
  </si>
  <si>
    <t>I405.4</t>
  </si>
  <si>
    <t>E0124_3:输送带:运行:Conveying belt:Running</t>
  </si>
  <si>
    <t>I405.5</t>
  </si>
  <si>
    <t>E0124_4:清粉绞龙:运行:Conveyor:Running</t>
  </si>
  <si>
    <t>I405.6</t>
  </si>
  <si>
    <t>E0124_5:清粉绞龙:运行:Conveyor:Running</t>
  </si>
  <si>
    <t>I405.7</t>
  </si>
  <si>
    <t>E0124_F1:循环风机:运行:Circulating fan:Running</t>
  </si>
  <si>
    <t>I406.0</t>
  </si>
  <si>
    <t>=ERI1-DI04</t>
  </si>
  <si>
    <t>E0124_F2:循环风机:运行:Circulating fan:Running</t>
  </si>
  <si>
    <t>I406.1</t>
  </si>
  <si>
    <t>E0124_F3:循环风机:运行:Circulating fan:Running</t>
  </si>
  <si>
    <t>I406.2</t>
  </si>
  <si>
    <t>E0124_F4:循环风机:运行:Circulating fan:Running</t>
  </si>
  <si>
    <t>I406.3</t>
  </si>
  <si>
    <t>E0124_F5:循环风机:运行:Circulating fan:Running</t>
  </si>
  <si>
    <t>I406.4</t>
  </si>
  <si>
    <t>E0124_F6:循环风机:运行:Circulating fan:Running</t>
  </si>
  <si>
    <t>I406.5</t>
  </si>
  <si>
    <t>E0124_F7:循环风机:运行:Circulating fan:Running</t>
  </si>
  <si>
    <t>I406.6</t>
  </si>
  <si>
    <t>E0124_F8:循环风机:运行:Circulating fan:Running</t>
  </si>
  <si>
    <t>I406.7</t>
  </si>
  <si>
    <t>E0124_F9:循环风机:运行:Circulating fan:Running</t>
  </si>
  <si>
    <t>I407.0</t>
  </si>
  <si>
    <t>E0124_F10:循环风机:运行:Circulating fan:Running</t>
  </si>
  <si>
    <t>I407.1</t>
  </si>
  <si>
    <t>E0124_F11:循环风机:运行:Circulating fan:Running</t>
  </si>
  <si>
    <t>I407.2</t>
  </si>
  <si>
    <t>E0124_F12:循环风机:运行:Circulating fan:Running</t>
  </si>
  <si>
    <t>I407.3</t>
  </si>
  <si>
    <t>E0129:关风器:运行:Airlock:Running</t>
  </si>
  <si>
    <t>I407.4</t>
  </si>
  <si>
    <t>E0130:除湿风机:运行:Dehumidification fan:Running</t>
  </si>
  <si>
    <t>I407.5</t>
  </si>
  <si>
    <t>DRB1:烘干机:急停:Dryer:E-Stop</t>
  </si>
  <si>
    <t>I407.6</t>
  </si>
  <si>
    <t>HG1_HL1:摊布器上方斗:下料位</t>
  </si>
  <si>
    <t>I407.7</t>
  </si>
  <si>
    <t>HG1_LL1:出料缓冲斗:下料位</t>
  </si>
  <si>
    <t>I408.0</t>
  </si>
  <si>
    <t>=ERI1-DI05</t>
  </si>
  <si>
    <t>HG1_LL2:出料缓冲斗:上料位</t>
  </si>
  <si>
    <t>I408.1</t>
  </si>
  <si>
    <r>
      <rPr>
        <sz val="11"/>
        <color theme="1"/>
        <rFont val="Tahoma"/>
        <charset val="134"/>
        <scheme val="minor"/>
      </rPr>
      <t>E0124-</t>
    </r>
    <r>
      <rPr>
        <sz val="11"/>
        <color theme="1"/>
        <rFont val="Tahoma"/>
        <charset val="134"/>
        <scheme val="minor"/>
      </rPr>
      <t>:</t>
    </r>
    <r>
      <rPr>
        <sz val="11"/>
        <color theme="1"/>
        <rFont val="Tahoma"/>
        <charset val="134"/>
        <scheme val="minor"/>
      </rPr>
      <t>摊布器1#位</t>
    </r>
    <r>
      <rPr>
        <sz val="11"/>
        <color theme="1"/>
        <rFont val="Tahoma"/>
        <charset val="134"/>
        <scheme val="minor"/>
      </rPr>
      <t>:</t>
    </r>
    <r>
      <rPr>
        <sz val="11"/>
        <color theme="1"/>
        <rFont val="Tahoma"/>
        <charset val="134"/>
        <scheme val="minor"/>
      </rPr>
      <t>Distributor Position 1</t>
    </r>
  </si>
  <si>
    <t>I408.2</t>
  </si>
  <si>
    <r>
      <rPr>
        <sz val="11"/>
        <color theme="1"/>
        <rFont val="Tahoma"/>
        <charset val="134"/>
        <scheme val="minor"/>
      </rPr>
      <t>E0124-</t>
    </r>
    <r>
      <rPr>
        <sz val="11"/>
        <color theme="1"/>
        <rFont val="Tahoma"/>
        <charset val="134"/>
        <scheme val="minor"/>
      </rPr>
      <t>:</t>
    </r>
    <r>
      <rPr>
        <sz val="11"/>
        <color theme="1"/>
        <rFont val="Tahoma"/>
        <charset val="134"/>
        <scheme val="minor"/>
      </rPr>
      <t>摊布器2#位</t>
    </r>
    <r>
      <rPr>
        <sz val="11"/>
        <color theme="1"/>
        <rFont val="Tahoma"/>
        <charset val="134"/>
        <scheme val="minor"/>
      </rPr>
      <t>:</t>
    </r>
    <r>
      <rPr>
        <sz val="11"/>
        <color theme="1"/>
        <rFont val="Tahoma"/>
        <charset val="134"/>
        <scheme val="minor"/>
      </rPr>
      <t>Distributor Position 2</t>
    </r>
  </si>
  <si>
    <t>I408.3</t>
  </si>
  <si>
    <r>
      <rPr>
        <sz val="11"/>
        <color theme="1"/>
        <rFont val="Tahoma"/>
        <charset val="134"/>
        <scheme val="minor"/>
      </rPr>
      <t>E0124-:</t>
    </r>
    <r>
      <rPr>
        <sz val="11"/>
        <color theme="1"/>
        <rFont val="Tahoma"/>
        <charset val="134"/>
        <scheme val="minor"/>
      </rPr>
      <t>摊布器3#位</t>
    </r>
    <r>
      <rPr>
        <sz val="11"/>
        <color theme="1"/>
        <rFont val="Tahoma"/>
        <charset val="134"/>
        <scheme val="minor"/>
      </rPr>
      <t>:</t>
    </r>
    <r>
      <rPr>
        <sz val="11"/>
        <color theme="1"/>
        <rFont val="Tahoma"/>
        <charset val="134"/>
        <scheme val="minor"/>
      </rPr>
      <t>Distributor Position 3</t>
    </r>
  </si>
  <si>
    <t>I408.4</t>
  </si>
  <si>
    <r>
      <rPr>
        <sz val="11"/>
        <color theme="1"/>
        <rFont val="Tahoma"/>
        <charset val="134"/>
        <scheme val="minor"/>
      </rPr>
      <t>E0124-:</t>
    </r>
    <r>
      <rPr>
        <sz val="11"/>
        <color theme="1"/>
        <rFont val="Tahoma"/>
        <charset val="134"/>
        <scheme val="minor"/>
      </rPr>
      <t>进料口防堵(选配)</t>
    </r>
    <r>
      <rPr>
        <sz val="11"/>
        <color theme="1"/>
        <rFont val="Tahoma"/>
        <charset val="134"/>
        <scheme val="minor"/>
      </rPr>
      <t>:</t>
    </r>
    <r>
      <rPr>
        <sz val="11"/>
        <color theme="1"/>
        <rFont val="Tahoma"/>
        <charset val="134"/>
        <scheme val="minor"/>
      </rPr>
      <t>Inlet block switch(Option)</t>
    </r>
  </si>
  <si>
    <t>I408.5</t>
  </si>
  <si>
    <t>E0124_2:输送带:测速:Conveying belt:Speed</t>
  </si>
  <si>
    <t>I408.6</t>
  </si>
  <si>
    <t>E0124_3:输送带:测速:Conveying belt:Speed</t>
  </si>
  <si>
    <t>I408.7</t>
  </si>
  <si>
    <t>E0124LL:缓冲斗料位（备用）:下料位:Low Level:Low Level</t>
  </si>
  <si>
    <t>I409.0</t>
  </si>
  <si>
    <t>下游设备连锁信号</t>
  </si>
  <si>
    <t>I409.1</t>
  </si>
  <si>
    <t>双称超载连锁</t>
  </si>
  <si>
    <t>I409.2</t>
  </si>
  <si>
    <t>I409.3</t>
  </si>
  <si>
    <t>I409.4</t>
  </si>
  <si>
    <t>I409.5</t>
  </si>
  <si>
    <t>I409.6</t>
  </si>
  <si>
    <t>I409.7</t>
  </si>
  <si>
    <t>Q300.0</t>
  </si>
  <si>
    <t>=ERI1-DO01</t>
  </si>
  <si>
    <t>E01A:绞龙:启动:Conveyor:Start</t>
  </si>
  <si>
    <t>Q300.1</t>
  </si>
  <si>
    <t>E01B:绞龙:启动:Conveyor:Start</t>
  </si>
  <si>
    <t>Q300.2</t>
  </si>
  <si>
    <t>E02A:绞龙:启动:Conveyor:Start</t>
  </si>
  <si>
    <t>Q300.3</t>
  </si>
  <si>
    <t>E02B:绞龙:启动:Conveyor:Start</t>
  </si>
  <si>
    <t>Q300.4</t>
  </si>
  <si>
    <t>E0101:破拱:启动:Anti motor:Start</t>
  </si>
  <si>
    <t>Q300.5</t>
  </si>
  <si>
    <t>E0104_2:油泵:启动:Oil pump:Start</t>
  </si>
  <si>
    <t>Q300.6</t>
  </si>
  <si>
    <t>E0104_3:液压泵:启动:Oil pump:Start</t>
  </si>
  <si>
    <t>Q300.7</t>
  </si>
  <si>
    <t>E0104_F:风扇(待定):启动:Fan:Start</t>
  </si>
  <si>
    <t>Q301.0</t>
  </si>
  <si>
    <t>E0106_1:调质器水泵(待定):启动:Water pump:Start</t>
  </si>
  <si>
    <t>Q301.1</t>
  </si>
  <si>
    <t>E0106_2:冷却水泵(待定):启动:Water pump:Start</t>
  </si>
  <si>
    <t>Q301.2</t>
  </si>
  <si>
    <t>E0113:关风器:启动:Airlock:Start</t>
  </si>
  <si>
    <t>Q301.3</t>
  </si>
  <si>
    <t>E0115:风机:启动:Fan:Start</t>
  </si>
  <si>
    <t>Q301.4</t>
  </si>
  <si>
    <t>E0119:关风器:启动:Airlock:Start</t>
  </si>
  <si>
    <t>Q301.5</t>
  </si>
  <si>
    <t>E0121:风机:启动:Fan:Start</t>
  </si>
  <si>
    <t>Q301.6</t>
  </si>
  <si>
    <t>ECB1:膨化机:报警:Extruder:Alarm</t>
  </si>
  <si>
    <t>Q301.7</t>
  </si>
  <si>
    <t>E0104_YV1:螺杆换向阀:伸出</t>
  </si>
  <si>
    <t>Q302.0</t>
  </si>
  <si>
    <t>=ERI1-DO02</t>
  </si>
  <si>
    <t>E0104YV2:螺杆换向阀:回缩</t>
  </si>
  <si>
    <t>Q302.1</t>
  </si>
  <si>
    <t>E0104YV3:旁通阀:开阀</t>
  </si>
  <si>
    <t>Q302.2</t>
  </si>
  <si>
    <t>E1_YV21:管路架膨化腔蒸汽阀:开阀</t>
  </si>
  <si>
    <t>Q302.3</t>
  </si>
  <si>
    <t>E1_YV22:管路架DDC蒸汽阀:开阀</t>
  </si>
  <si>
    <t>Q302.4</t>
  </si>
  <si>
    <t>E01:气锤/下料位气锤:输出:Hammer/Low LevelAir hammer:Out</t>
  </si>
  <si>
    <t>Q302.5</t>
  </si>
  <si>
    <t>E02:气锤/下料位气锤:输出:Hammer/Low LevelAir hammer:Out</t>
  </si>
  <si>
    <t>Q302.6</t>
  </si>
  <si>
    <t>WPU-1001:水泵:启动:Water pump:Start</t>
  </si>
  <si>
    <t>Q302.7</t>
  </si>
  <si>
    <t>WPU-1002:水泵:启动:Water pump:Start</t>
  </si>
  <si>
    <t>Q303.0</t>
  </si>
  <si>
    <t>WPU-1003:水泵:启动:Water pump:Start</t>
  </si>
  <si>
    <t>Q303.1</t>
  </si>
  <si>
    <t>WPU-2001:水泵:启动:Water pump:Start</t>
  </si>
  <si>
    <t>Q303.2</t>
  </si>
  <si>
    <t>WPU-2002:水泵:启动:Water pump:Start</t>
  </si>
  <si>
    <t>Q303.3</t>
  </si>
  <si>
    <t>WPU-2003:水泵:启动:Water pump:Start</t>
  </si>
  <si>
    <t>Q303.4</t>
  </si>
  <si>
    <t>FAN-2004:冷却风机:启动:FAN:Start</t>
  </si>
  <si>
    <t>Q303.5</t>
  </si>
  <si>
    <t>伸缩阀</t>
  </si>
  <si>
    <t>Q303.6</t>
  </si>
  <si>
    <t>Q303.7</t>
  </si>
  <si>
    <t>Q304.0</t>
  </si>
  <si>
    <t>=ERI1-DO03</t>
  </si>
  <si>
    <t>E0123V1:电磁阀:开门:Solenoid valve:Open</t>
  </si>
  <si>
    <t>Q304.1</t>
  </si>
  <si>
    <t>E0124_4:清粉绞龙:启动:Conveyor:Start</t>
  </si>
  <si>
    <t>Q304.2</t>
  </si>
  <si>
    <t>E0124_5:清粉绞龙:启动:Conveyor:Start</t>
  </si>
  <si>
    <t>Q304.3</t>
  </si>
  <si>
    <t>E0129:关风器:启动:Airlock:Start</t>
  </si>
  <si>
    <t>Q304.4</t>
  </si>
  <si>
    <t>DRB1:烘干机:报警:Dryer:Alarm</t>
  </si>
  <si>
    <t>Q304.5</t>
  </si>
  <si>
    <t>Q304.6</t>
  </si>
  <si>
    <t>Q304.7</t>
  </si>
  <si>
    <t>Q305.0</t>
  </si>
  <si>
    <t>Q305.1</t>
  </si>
  <si>
    <t>Q305.2</t>
  </si>
  <si>
    <t>Q305.3</t>
  </si>
  <si>
    <t>Q305.4</t>
  </si>
  <si>
    <t>Q305.5</t>
  </si>
  <si>
    <t>Q305.6</t>
  </si>
  <si>
    <t>Q305.7</t>
  </si>
  <si>
    <t>Q306.0</t>
  </si>
  <si>
    <t>Q306.1</t>
  </si>
  <si>
    <t>Q306.2</t>
  </si>
  <si>
    <t>Q306.3</t>
  </si>
  <si>
    <t>Q306.4</t>
  </si>
  <si>
    <t>Q306.5</t>
  </si>
  <si>
    <t>Q306.6</t>
  </si>
  <si>
    <t>Q306.7</t>
  </si>
  <si>
    <t>Q307.0</t>
  </si>
  <si>
    <t>Q307.1</t>
  </si>
  <si>
    <t>Q307.2</t>
  </si>
  <si>
    <t>Q307.3</t>
  </si>
  <si>
    <t>Q307.4</t>
  </si>
  <si>
    <t>Q307.5</t>
  </si>
  <si>
    <t>Q307.6</t>
  </si>
  <si>
    <t>Q307.7</t>
  </si>
  <si>
    <t>主车间CPU</t>
  </si>
  <si>
    <t>1511-C</t>
  </si>
  <si>
    <t>子站1</t>
  </si>
  <si>
    <t>1A1</t>
  </si>
  <si>
    <t>1DI1</t>
  </si>
  <si>
    <t>1DI2</t>
  </si>
  <si>
    <t>1DI3</t>
  </si>
  <si>
    <t>1DI4</t>
  </si>
  <si>
    <t>1DI5</t>
  </si>
  <si>
    <t>1DI6</t>
  </si>
  <si>
    <t>1DO1</t>
  </si>
  <si>
    <t>1DO2</t>
  </si>
  <si>
    <t>1DO3</t>
  </si>
  <si>
    <t>1DO4</t>
  </si>
  <si>
    <t>1AI1</t>
  </si>
  <si>
    <t>1AI2</t>
  </si>
  <si>
    <t>1AI3</t>
  </si>
  <si>
    <t>MCC1_2</t>
  </si>
  <si>
    <t>RI1</t>
  </si>
  <si>
    <t>PROFINET IO/V1</t>
  </si>
  <si>
    <t>16DI
1线制</t>
  </si>
  <si>
    <t>16DO
扁平电缆</t>
  </si>
  <si>
    <t>4AI
单端输入</t>
  </si>
  <si>
    <t>155-6AA01</t>
  </si>
  <si>
    <t>131-16DI</t>
  </si>
  <si>
    <t>132-16DO</t>
  </si>
  <si>
    <t>134-6GD01</t>
  </si>
  <si>
    <t>子站2</t>
  </si>
  <si>
    <t>2A1</t>
  </si>
  <si>
    <t>2DI1</t>
  </si>
  <si>
    <t>2DI2</t>
  </si>
  <si>
    <t>2DI3</t>
  </si>
  <si>
    <t>2DO1</t>
  </si>
  <si>
    <t>2DO2</t>
  </si>
  <si>
    <t>MCC3_4</t>
  </si>
  <si>
    <t>RI2</t>
  </si>
  <si>
    <t>子站3</t>
  </si>
  <si>
    <t>3A1</t>
  </si>
  <si>
    <t>3DI1</t>
  </si>
  <si>
    <t>3DI2</t>
  </si>
  <si>
    <t>3DI3</t>
  </si>
  <si>
    <t>3DI4</t>
  </si>
  <si>
    <t>3DO1</t>
  </si>
  <si>
    <t>3DO2</t>
  </si>
  <si>
    <t>MCC5_6</t>
  </si>
  <si>
    <t>RI3</t>
  </si>
  <si>
    <t>子站</t>
  </si>
  <si>
    <t>4A1</t>
  </si>
  <si>
    <t>4DI1</t>
  </si>
  <si>
    <t>4DI2</t>
  </si>
  <si>
    <t>4DI3</t>
  </si>
  <si>
    <t>4DI4</t>
  </si>
  <si>
    <t>4DO1</t>
  </si>
  <si>
    <t>4DO2</t>
  </si>
  <si>
    <t>4DO3</t>
  </si>
  <si>
    <t>MCC7_8</t>
  </si>
  <si>
    <t>RI4</t>
  </si>
  <si>
    <t>5A1</t>
  </si>
  <si>
    <t>5DI1</t>
  </si>
  <si>
    <t>5DI2</t>
  </si>
  <si>
    <t>5DI3</t>
  </si>
  <si>
    <t>5DI4</t>
  </si>
  <si>
    <t>5DO1</t>
  </si>
  <si>
    <t>5DO2</t>
  </si>
  <si>
    <t>5DO3</t>
  </si>
  <si>
    <t>MCC11</t>
  </si>
  <si>
    <t>RI5</t>
  </si>
  <si>
    <t>6A1</t>
  </si>
  <si>
    <t>6DI1</t>
  </si>
  <si>
    <t>6DI2</t>
  </si>
  <si>
    <t>6DI3</t>
  </si>
  <si>
    <t>6DI4</t>
  </si>
  <si>
    <t>6DI5</t>
  </si>
  <si>
    <t>6DI6</t>
  </si>
  <si>
    <t>6DI7</t>
  </si>
  <si>
    <t>6DI8</t>
  </si>
  <si>
    <t>6DI9</t>
  </si>
  <si>
    <t>6DI10</t>
  </si>
  <si>
    <t>6DI11</t>
  </si>
  <si>
    <t>6DI12</t>
  </si>
  <si>
    <t>6DI13</t>
  </si>
  <si>
    <t>6DO1</t>
  </si>
  <si>
    <t>6DO2</t>
  </si>
  <si>
    <t>6DO3</t>
  </si>
  <si>
    <t>6DO4</t>
  </si>
  <si>
    <t>6DO5</t>
  </si>
  <si>
    <t>6DO6</t>
  </si>
  <si>
    <t>6DO7</t>
  </si>
  <si>
    <t>PLC1_2-1#</t>
  </si>
  <si>
    <t>RI6</t>
  </si>
  <si>
    <t>7A1</t>
  </si>
  <si>
    <t>7DI1</t>
  </si>
  <si>
    <t>7DI2</t>
  </si>
  <si>
    <t>7DI3</t>
  </si>
  <si>
    <t>7DI4</t>
  </si>
  <si>
    <t>7DI5</t>
  </si>
  <si>
    <t>7DI6</t>
  </si>
  <si>
    <t>7DI7</t>
  </si>
  <si>
    <t>7DO1</t>
  </si>
  <si>
    <t>7DO2</t>
  </si>
  <si>
    <t>7DO3</t>
  </si>
  <si>
    <t>7DO4</t>
  </si>
  <si>
    <t>RCB2</t>
  </si>
  <si>
    <t>RI7</t>
  </si>
  <si>
    <t>8A1</t>
  </si>
  <si>
    <t>8DI1</t>
  </si>
  <si>
    <t>8DI2</t>
  </si>
  <si>
    <t>8DO1</t>
  </si>
  <si>
    <t>8DO2</t>
  </si>
  <si>
    <t>8AI1</t>
  </si>
  <si>
    <t>8AI2</t>
  </si>
  <si>
    <t>8AI3</t>
  </si>
  <si>
    <t>8AI4</t>
  </si>
  <si>
    <t>8AI5</t>
  </si>
  <si>
    <t>8AI6</t>
  </si>
  <si>
    <t>8AI7</t>
  </si>
  <si>
    <t>8AI8</t>
  </si>
  <si>
    <t>8AI9</t>
  </si>
  <si>
    <t>8AO1</t>
  </si>
  <si>
    <t>8AO2</t>
  </si>
  <si>
    <t>8AO3</t>
  </si>
  <si>
    <t>8AO4</t>
  </si>
  <si>
    <t>8AO5</t>
  </si>
  <si>
    <t>RCB3</t>
  </si>
  <si>
    <t>RI8</t>
  </si>
  <si>
    <t>4AO
单端输出</t>
  </si>
  <si>
    <t>135-6HD00</t>
  </si>
  <si>
    <t>9A1</t>
  </si>
  <si>
    <t>9DI1</t>
  </si>
  <si>
    <t>9DI2</t>
  </si>
  <si>
    <t>9DI3</t>
  </si>
  <si>
    <t>9DI4</t>
  </si>
  <si>
    <t>9DI5</t>
  </si>
  <si>
    <t>9DO1</t>
  </si>
  <si>
    <t>RCB1</t>
  </si>
  <si>
    <t>RI9</t>
  </si>
  <si>
    <t>终端挡块</t>
  </si>
  <si>
    <t>单机共用CPU</t>
  </si>
  <si>
    <t>E1A1</t>
  </si>
  <si>
    <t>E1DI1</t>
  </si>
  <si>
    <t>E1DI2</t>
  </si>
  <si>
    <t>E1DI3</t>
  </si>
  <si>
    <t>E1DI4</t>
  </si>
  <si>
    <t>E1DI5</t>
  </si>
  <si>
    <t>E1DO1</t>
  </si>
  <si>
    <t>E1DO2</t>
  </si>
  <si>
    <t>E1DO3</t>
  </si>
  <si>
    <t>EAI1</t>
  </si>
  <si>
    <t>EAI2</t>
  </si>
  <si>
    <t>EAI3</t>
  </si>
  <si>
    <t>EAI4</t>
  </si>
  <si>
    <t>EAI5</t>
  </si>
  <si>
    <t>EAI6</t>
  </si>
  <si>
    <t>EAI7</t>
  </si>
  <si>
    <t>EAO1</t>
  </si>
  <si>
    <t>EAO2</t>
  </si>
  <si>
    <t>EAO3</t>
  </si>
  <si>
    <t>MCC9_10</t>
  </si>
  <si>
    <t>ERI1</t>
  </si>
  <si>
    <t>134-6JD00</t>
  </si>
  <si>
    <t>“分配规则”见本表格最右边</t>
  </si>
  <si>
    <t>电脑、触摸设备</t>
  </si>
  <si>
    <t>PLC、子站</t>
  </si>
  <si>
    <t>称重仪表、电能表</t>
  </si>
  <si>
    <t>变频器</t>
  </si>
  <si>
    <t>LED</t>
  </si>
  <si>
    <t>分配规则</t>
  </si>
  <si>
    <r>
      <rPr>
        <sz val="11"/>
        <color theme="1"/>
        <rFont val="微软雅黑"/>
        <charset val="134"/>
      </rPr>
      <t>地址范围：192.168.10.</t>
    </r>
    <r>
      <rPr>
        <b/>
        <sz val="11"/>
        <color theme="1"/>
        <rFont val="微软雅黑"/>
        <charset val="134"/>
      </rPr>
      <t>2~29</t>
    </r>
  </si>
  <si>
    <r>
      <rPr>
        <sz val="11"/>
        <color theme="1"/>
        <rFont val="微软雅黑"/>
        <charset val="134"/>
      </rPr>
      <t>地址范围：192.168.10.</t>
    </r>
    <r>
      <rPr>
        <b/>
        <sz val="11"/>
        <color theme="1"/>
        <rFont val="微软雅黑"/>
        <charset val="134"/>
      </rPr>
      <t>30~59</t>
    </r>
  </si>
  <si>
    <r>
      <rPr>
        <sz val="11"/>
        <color theme="1"/>
        <rFont val="微软雅黑"/>
        <charset val="134"/>
      </rPr>
      <t>地址范围：192.168.10.</t>
    </r>
    <r>
      <rPr>
        <b/>
        <sz val="11"/>
        <color theme="1"/>
        <rFont val="微软雅黑"/>
        <charset val="134"/>
      </rPr>
      <t>60~99</t>
    </r>
  </si>
  <si>
    <r>
      <rPr>
        <sz val="11"/>
        <color theme="1"/>
        <rFont val="微软雅黑"/>
        <charset val="134"/>
      </rPr>
      <t>地址范围：192.168.10.</t>
    </r>
    <r>
      <rPr>
        <b/>
        <sz val="11"/>
        <color theme="1"/>
        <rFont val="微软雅黑"/>
        <charset val="134"/>
      </rPr>
      <t>100~199</t>
    </r>
  </si>
  <si>
    <r>
      <rPr>
        <sz val="11"/>
        <color theme="1"/>
        <rFont val="微软雅黑"/>
        <charset val="134"/>
      </rPr>
      <t>地址范围：192.168.10.</t>
    </r>
    <r>
      <rPr>
        <b/>
        <sz val="11"/>
        <color theme="1"/>
        <rFont val="微软雅黑"/>
        <charset val="134"/>
      </rPr>
      <t>200~219</t>
    </r>
  </si>
  <si>
    <t>网络设备类别</t>
  </si>
  <si>
    <t>地址范围</t>
  </si>
  <si>
    <t>地址数量</t>
  </si>
  <si>
    <t>名称</t>
  </si>
  <si>
    <t>IP地址</t>
  </si>
  <si>
    <t>线号</t>
  </si>
  <si>
    <t>长度</t>
  </si>
  <si>
    <t>柜号/安装地址</t>
  </si>
  <si>
    <t>安装地点</t>
  </si>
  <si>
    <t>192.168.10.2~29</t>
  </si>
  <si>
    <t>服务器电脑</t>
  </si>
  <si>
    <t>192.168.11.2</t>
  </si>
  <si>
    <r>
      <rPr>
        <sz val="11"/>
        <color theme="1"/>
        <rFont val="微软雅黑"/>
        <charset val="134"/>
      </rPr>
      <t>1511C</t>
    </r>
    <r>
      <rPr>
        <sz val="11"/>
        <color theme="1"/>
        <rFont val="Tahoma"/>
        <charset val="134"/>
        <scheme val="minor"/>
      </rPr>
      <t>CPU</t>
    </r>
  </si>
  <si>
    <t>192.168.11.30</t>
  </si>
  <si>
    <t>PLC1</t>
  </si>
  <si>
    <t>B0101配料秤</t>
  </si>
  <si>
    <t>192.168.11.60</t>
  </si>
  <si>
    <t>PLC</t>
  </si>
  <si>
    <t>S1配料绞龙</t>
  </si>
  <si>
    <t>192.168.11.100</t>
  </si>
  <si>
    <t>R0201_LED</t>
  </si>
  <si>
    <t>192.168.11.200</t>
  </si>
  <si>
    <t>1#投料口</t>
  </si>
  <si>
    <t>192.168.10.30~59</t>
  </si>
  <si>
    <t>1#小料口触摸电脑</t>
  </si>
  <si>
    <t>192.168.11.3</t>
  </si>
  <si>
    <t>192.168.11.31</t>
  </si>
  <si>
    <t>MCC1-2</t>
  </si>
  <si>
    <t>B0104配料秤</t>
  </si>
  <si>
    <t>192.168.11.61</t>
  </si>
  <si>
    <t>S2配料绞龙</t>
  </si>
  <si>
    <t>192.168.11.101</t>
  </si>
  <si>
    <t>B0114_LED</t>
  </si>
  <si>
    <t>192.168.11.201</t>
  </si>
  <si>
    <t>2#小料口</t>
  </si>
  <si>
    <t>192.168.10.60~99</t>
  </si>
  <si>
    <t>2#小料口触摸电脑</t>
  </si>
  <si>
    <t>192.168.11.4</t>
  </si>
  <si>
    <t>192.168.11.32</t>
  </si>
  <si>
    <t>MCC3-4</t>
  </si>
  <si>
    <t>B0105配料秤</t>
  </si>
  <si>
    <t>192.168.11.62</t>
  </si>
  <si>
    <t>S3配料绞龙</t>
  </si>
  <si>
    <t>192.168.11.102</t>
  </si>
  <si>
    <t>2M0111_LED</t>
  </si>
  <si>
    <t>192.168.11.202</t>
  </si>
  <si>
    <t>3#小料口</t>
  </si>
  <si>
    <t>192.168.10.100~199</t>
  </si>
  <si>
    <t>膨化触摸电脑</t>
  </si>
  <si>
    <t>192.168.11.17</t>
  </si>
  <si>
    <t>192.168.11.33</t>
  </si>
  <si>
    <t>MCC5-6</t>
  </si>
  <si>
    <t>WT1101液体称</t>
  </si>
  <si>
    <t>192.168.11.63</t>
  </si>
  <si>
    <t>G0103喂料器</t>
  </si>
  <si>
    <t>192.168.11.103</t>
  </si>
  <si>
    <t>192.168.10.200~219</t>
  </si>
  <si>
    <t>烘干触摸电脑</t>
  </si>
  <si>
    <t>192.168.11.22</t>
  </si>
  <si>
    <t>192.168.11.34</t>
  </si>
  <si>
    <t>MCC7-8</t>
  </si>
  <si>
    <t>WT1102缓冲称</t>
  </si>
  <si>
    <t>192.168.11.64</t>
  </si>
  <si>
    <t>2G0101喂料器</t>
  </si>
  <si>
    <t>192.168.11.104</t>
  </si>
  <si>
    <t>预留</t>
  </si>
  <si>
    <t>192.168.10.220~254</t>
  </si>
  <si>
    <t>客户端电脑1</t>
  </si>
  <si>
    <t>192.168.11.5</t>
  </si>
  <si>
    <t>192.168.11.35</t>
  </si>
  <si>
    <t>WT2101液体称</t>
  </si>
  <si>
    <t>192.168.11.65</t>
  </si>
  <si>
    <t>2G0102_1分级轮</t>
  </si>
  <si>
    <t>192.168.11.105</t>
  </si>
  <si>
    <t>Ⅰ.变频器网线连接规则
    1、总则：工段与工段之间采用并联，单个工段内部根据第2至8项原则串、并联
    2、一般工段：投料、粉碎、成品工段，每个工段内，1~5台为一组串联，6~10台分两组，组与组之间并联，依次类推
    3、配料工段：配料绞龙变频器并联
    4、制粒工段：制粒主机并联，喂料器、调质器参照“一般工段”原则
    5、膨化工段：膨化主机、除湿风机、风运风机并联，喂料器、调质器参照“一般工段”原则
    6、烘干工段：摊布器、抽湿风机并联，输送带为一组串联，循环风机参照“一般工段”原则串联，组与组之间并联
    7、冷却工段：进料关风器、除湿风机并联，其余参照“一般工段”原则
    8、喷涂工段：参照“配料工段”原则
Ⅱ.超过50台网络设备（包括电脑、PLC、子站、仪表、变频器、LED），主交换机需选用千兆交换机（标配型号：H3C-SOHO-S5024PV3-EI），安装于柜内，选用前与交付组长沟通。
Ⅲ.若网络设备超过200个，选用管理型千兆交换机（标配型号待定），扩展一个网段192.168.11.xx
Ⅳ.网络设备超过100台的项目、有智能化功能的项目、网络设备数量超出地址范围的大项目，由交付组长（或电控项目经理）安排系统拓扑图绘制与地址分配工作--原则上电气组只负责常规项目
Ⅴ.部分网络设备命名规则
     1、变频器：以 工艺设备编号 命名，如"G203"、"E103"
     2、CPU：以 "CPU"+型号 组合命名，如"CPU511"、"CPU215"
     3、PLC子站：以 柜号+"_"+品牌 组合命名，如"MCC2_WAGO"、"MCC4_ET200SP"
   （注：CPU、PLC子站 的命名如出现重名情况，则在现有名称后增加后缀，以 "_"+数字 组合，如"CPU511_2"、"MCC2_WAGO_2"）
Ⅵ.网线线号命名规则
     1、以设备IP地址"192.168.10.30"为例，此网线线号命名为"10.30"
     2、设备串联时，线号与设备对应关系参照箭头指向的示例</t>
  </si>
  <si>
    <t>客户端电脑2</t>
  </si>
  <si>
    <t>192.168.11.6</t>
  </si>
  <si>
    <t>PLC1_2</t>
  </si>
  <si>
    <t>192.168.11.36</t>
  </si>
  <si>
    <t>WT2102缓冲称</t>
  </si>
  <si>
    <t>192.168.11.66</t>
  </si>
  <si>
    <t>2G0201喂料器</t>
  </si>
  <si>
    <t>192.168.11.106</t>
  </si>
  <si>
    <t>192.168.11.37</t>
  </si>
  <si>
    <t>WT3101液体称</t>
  </si>
  <si>
    <t>192.168.11.67</t>
  </si>
  <si>
    <t>2G0202_1分级轮</t>
  </si>
  <si>
    <t>192.168.11.107</t>
  </si>
  <si>
    <t>192.168.11.38</t>
  </si>
  <si>
    <t>WT3102缓冲称</t>
  </si>
  <si>
    <t>192.168.11.68</t>
  </si>
  <si>
    <t>M0105刮板机</t>
  </si>
  <si>
    <t>192.168.11.108</t>
  </si>
  <si>
    <t>192.168.11.39</t>
  </si>
  <si>
    <t>WT4101液体称</t>
  </si>
  <si>
    <t>192.168.11.69</t>
  </si>
  <si>
    <t>PU1001计量隔膜泵</t>
  </si>
  <si>
    <t>192.168.11.109</t>
  </si>
  <si>
    <t>RCB4</t>
  </si>
  <si>
    <t>192.168.11.40</t>
  </si>
  <si>
    <t>WT4102缓冲称</t>
  </si>
  <si>
    <t>192.168.11.70</t>
  </si>
  <si>
    <t>PU1002计量隔膜泵</t>
  </si>
  <si>
    <t>192.168.11.110</t>
  </si>
  <si>
    <t>1510CPU</t>
  </si>
  <si>
    <t>192.168.11.55</t>
  </si>
  <si>
    <t>E0141喷涂称</t>
  </si>
  <si>
    <t>192.168.11.71</t>
  </si>
  <si>
    <t>PU3001计量隔膜泵</t>
  </si>
  <si>
    <t>192.168.11.111</t>
  </si>
  <si>
    <t>E0142喷涂称</t>
  </si>
  <si>
    <t>192.168.11.72</t>
  </si>
  <si>
    <t>PU3002计量隔膜泵</t>
  </si>
  <si>
    <t>192.168.11.112</t>
  </si>
  <si>
    <t>E0104减重秤</t>
  </si>
  <si>
    <t>192.168.11.73</t>
  </si>
  <si>
    <t>MCC9-10</t>
  </si>
  <si>
    <t>PU5001计量隔膜泵</t>
  </si>
  <si>
    <t>192.168.11.113</t>
  </si>
  <si>
    <t>电能表</t>
  </si>
  <si>
    <t>192.168.11.91</t>
  </si>
  <si>
    <t>PU5002计量隔膜泵</t>
  </si>
  <si>
    <t>192.168.11.114</t>
  </si>
  <si>
    <t>PU6001计量隔膜泵</t>
  </si>
  <si>
    <t>192.168.11.115</t>
  </si>
  <si>
    <t>PU6002计量隔膜泵</t>
  </si>
  <si>
    <t>192.168.11.116</t>
  </si>
  <si>
    <t>PU7001计量隔膜泵</t>
  </si>
  <si>
    <t>192.168.11.117</t>
  </si>
  <si>
    <t>PU7002计量隔膜泵</t>
  </si>
  <si>
    <t>192.168.11.118</t>
  </si>
  <si>
    <t>PU8001磁力泵</t>
  </si>
  <si>
    <t>192.168.11.119</t>
  </si>
  <si>
    <t>PU8002磁力泵</t>
  </si>
  <si>
    <t>192.168.11.120</t>
  </si>
  <si>
    <t>PU8003磁力泵</t>
  </si>
  <si>
    <t>192.168.11.121</t>
  </si>
  <si>
    <t>PU8004磁力泵</t>
  </si>
  <si>
    <t>192.168.11.122</t>
  </si>
  <si>
    <t>PU2001齿轮泵</t>
  </si>
  <si>
    <t>192.168.11.123</t>
  </si>
  <si>
    <t>PU2002齿轮泵</t>
  </si>
  <si>
    <t>192.168.11.124</t>
  </si>
  <si>
    <t>PU4001螺杆泵</t>
  </si>
  <si>
    <t>192.168.11.125</t>
  </si>
  <si>
    <t>PU4002螺杆泵</t>
  </si>
  <si>
    <t>192.168.11.126</t>
  </si>
  <si>
    <t>PU9001齿轮泵</t>
  </si>
  <si>
    <t>192.168.11.127</t>
  </si>
  <si>
    <t>G0202喂料器</t>
  </si>
  <si>
    <t>192.168.11.130</t>
  </si>
  <si>
    <t>2M0117刮板机</t>
  </si>
  <si>
    <t>192.168.11.131</t>
  </si>
  <si>
    <t>E0153_1喷涂混合机</t>
  </si>
  <si>
    <t>192.168.11.132</t>
  </si>
  <si>
    <t>E0153_2喷涂混合机</t>
  </si>
  <si>
    <t>192.168.11.133</t>
  </si>
  <si>
    <t>E0161_1撒料电机</t>
  </si>
  <si>
    <t>192.168.11.134</t>
  </si>
  <si>
    <t>E0102</t>
  </si>
  <si>
    <t>192.168.11.174</t>
  </si>
  <si>
    <t>E0104_1</t>
  </si>
  <si>
    <t>192.168.11.175</t>
  </si>
  <si>
    <t>E1</t>
  </si>
  <si>
    <t>192.168.11.176</t>
  </si>
  <si>
    <t>(线号)</t>
  </si>
  <si>
    <t>E0103_1</t>
  </si>
  <si>
    <t>192.168.11.177</t>
  </si>
  <si>
    <t>交换机J1</t>
  </si>
  <si>
    <t>E0103_2</t>
  </si>
  <si>
    <t>192.168.11.178</t>
  </si>
  <si>
    <t xml:space="preserve">     10.100+长度</t>
  </si>
  <si>
    <t>E0107_1</t>
  </si>
  <si>
    <t>192.168.11.179</t>
  </si>
  <si>
    <t>1#变频器（192.168.10.100）</t>
  </si>
  <si>
    <t>烘干私服</t>
  </si>
  <si>
    <t>192.168.11.180</t>
  </si>
  <si>
    <t xml:space="preserve">     10.101+长度</t>
  </si>
  <si>
    <t>E0123</t>
  </si>
  <si>
    <t>192.168.11.181</t>
  </si>
  <si>
    <t>2#变频器（192.168.10.101）</t>
  </si>
  <si>
    <t>E130</t>
  </si>
  <si>
    <t>192.168.11.182</t>
  </si>
  <si>
    <t xml:space="preserve">     10.102+长度</t>
  </si>
  <si>
    <t>E0124_2</t>
  </si>
  <si>
    <t>192.168.11.183</t>
  </si>
  <si>
    <t>3#变频器（192.168.10.102）</t>
  </si>
  <si>
    <t>E0124_3</t>
  </si>
  <si>
    <t>192.168.11.184</t>
  </si>
  <si>
    <t>E0124_F1</t>
  </si>
  <si>
    <t>192.168.11.185</t>
  </si>
  <si>
    <t>E0124_F2</t>
  </si>
  <si>
    <t>192.168.11.186</t>
  </si>
  <si>
    <t>交换机线号：</t>
  </si>
  <si>
    <t>E0124_F3</t>
  </si>
  <si>
    <t>192.168.11.187</t>
  </si>
  <si>
    <t>MCC1</t>
  </si>
  <si>
    <t>E0124_F4</t>
  </si>
  <si>
    <t>192.168.11.188</t>
  </si>
  <si>
    <t>E0124_F5</t>
  </si>
  <si>
    <t>192.168.11.189</t>
  </si>
  <si>
    <t>E0124_F6</t>
  </si>
  <si>
    <t>192.168.11.190</t>
  </si>
  <si>
    <t>交换机J2</t>
  </si>
  <si>
    <t>E0124_F7</t>
  </si>
  <si>
    <t>192.168.11.191</t>
  </si>
  <si>
    <t xml:space="preserve">         J1-J4</t>
  </si>
  <si>
    <t>E0124_F8</t>
  </si>
  <si>
    <t>192.168.11.192</t>
  </si>
  <si>
    <t>MCC2</t>
  </si>
  <si>
    <t>E0124_F9</t>
  </si>
  <si>
    <t>192.168.11.193</t>
  </si>
  <si>
    <t>交换机J3</t>
  </si>
  <si>
    <t>E0124_F10</t>
  </si>
  <si>
    <t>192.168.11.194</t>
  </si>
  <si>
    <t>E0124_F11</t>
  </si>
  <si>
    <t>192.168.11.195</t>
  </si>
  <si>
    <t>交换机J4</t>
  </si>
  <si>
    <t>E0124_F12</t>
  </si>
  <si>
    <t>192.168.11.196</t>
  </si>
  <si>
    <t>减重Scale</t>
  </si>
  <si>
    <t>192.168.11.197</t>
  </si>
  <si>
    <t>MCC3</t>
  </si>
  <si>
    <t xml:space="preserve">       J8-J3</t>
  </si>
  <si>
    <t>交换机J5</t>
  </si>
  <si>
    <t>交换机J6</t>
  </si>
  <si>
    <t>MCC4</t>
  </si>
  <si>
    <t>交换机J7</t>
  </si>
  <si>
    <t>交换机J8</t>
  </si>
  <si>
    <t>计算机、PLC相关硬件清单：</t>
  </si>
  <si>
    <t>编码</t>
  </si>
  <si>
    <t>SAP描述</t>
  </si>
  <si>
    <t>数量</t>
  </si>
  <si>
    <t>单位</t>
  </si>
  <si>
    <t>说明</t>
  </si>
  <si>
    <t>26011000006</t>
  </si>
  <si>
    <t>触摸屏_KTP1200_6AV2-123-2MB03-0AX0_24VDC_西门子</t>
  </si>
  <si>
    <t>26010100021</t>
  </si>
  <si>
    <t>工控机_TPC6000-C1852W-T-J1900/4G/SSD128G_诺达佳</t>
  </si>
  <si>
    <t>26011100006</t>
  </si>
  <si>
    <t>LED显示屏_以太网BX-5MK1_176-264VAC/47-63Hz_单基色两行显示-挂式-室内_嘉德光电</t>
  </si>
  <si>
    <t>24161600022</t>
  </si>
  <si>
    <t>安装基板_6ES7 590-1AB60-0AA0_西门子</t>
  </si>
  <si>
    <t>CPU_6ES7-511</t>
  </si>
  <si>
    <t>24161700005</t>
  </si>
  <si>
    <t>PLC存储卡_6ES7-954-8LE02-0AA0_西门子</t>
  </si>
  <si>
    <t>26031000011</t>
  </si>
  <si>
    <t>modbus网关_ZLAN5143串口服务器_上海卓岚信息科技有限公司</t>
  </si>
  <si>
    <t>DK0000877</t>
  </si>
  <si>
    <t>交换机_RIS3016-16T_锐格思</t>
  </si>
  <si>
    <t>DK0000878</t>
  </si>
  <si>
    <t>交换机_RIS3024-24T_锐格思</t>
  </si>
  <si>
    <t>DK0000876</t>
  </si>
  <si>
    <t>交换机_RIS3008-8T_锐格思</t>
  </si>
  <si>
    <t>电脑_T5820-W2102/16G/256G_SSD+1T/P620显卡_双网卡_戴尔</t>
  </si>
  <si>
    <t>DK0001532</t>
  </si>
  <si>
    <t>DK0001657</t>
  </si>
  <si>
    <t>H05080007</t>
  </si>
  <si>
    <t>26024000037</t>
  </si>
  <si>
    <t>网线_超五类屏蔽跳线_成品2m_协通</t>
  </si>
  <si>
    <t>网线_超五类屏蔽跳线_成品3m_协通</t>
  </si>
  <si>
    <t>DK0000032</t>
  </si>
  <si>
    <t>H99999007</t>
  </si>
  <si>
    <t>WAGO材料</t>
  </si>
  <si>
    <t>24161000001</t>
  </si>
  <si>
    <t>现场总线适配器_750-375_万可</t>
  </si>
  <si>
    <t>DK0002847</t>
  </si>
  <si>
    <t>数字量输入模块_750-1405_万可</t>
  </si>
  <si>
    <t>DK0002848</t>
  </si>
  <si>
    <t>数字量输出模块_750-1500_万可</t>
  </si>
  <si>
    <t>DK0002853</t>
  </si>
  <si>
    <t>继电器模组_8002-0013_万可</t>
  </si>
  <si>
    <t>DK0002852</t>
  </si>
  <si>
    <t>扁平电缆_706-3057/CN-002_万可</t>
  </si>
  <si>
    <t>DK0002849</t>
  </si>
  <si>
    <t>四通道模拟量输入_750-455_万可</t>
  </si>
  <si>
    <t>DK0002850</t>
  </si>
  <si>
    <t>模拟量输出模块_750-555_万可</t>
  </si>
  <si>
    <t>24160300056</t>
  </si>
  <si>
    <t>四通道模拟量输出模块_750-559_0-10V_万可</t>
  </si>
  <si>
    <t>DK0002851</t>
  </si>
  <si>
    <t>配件-终端挡块_750-600_万可</t>
  </si>
  <si>
    <t>称重仪表_GMT-X1_24VDC_珠海杰曼_PROFINET-卡轨式</t>
  </si>
  <si>
    <t>27090100048</t>
  </si>
  <si>
    <t>称重仪表_GM8804C-3_220VAC_珠海杰曼_减重式</t>
  </si>
  <si>
    <t>单机</t>
  </si>
  <si>
    <t>24160100019</t>
  </si>
  <si>
    <t>CPU_6ES7 1510_DC/DC/DC_西门子</t>
  </si>
  <si>
    <t>DK0001505</t>
  </si>
  <si>
    <t>数字量混合模块_SM1223_16DI/16DO_6ES7-223-1BL32…</t>
  </si>
  <si>
    <t>DK0002620</t>
  </si>
  <si>
    <t>通讯模块_CB1241_RS485_6ES7-241-1CH30-1XB0_西门子</t>
  </si>
  <si>
    <t>24160300004</t>
  </si>
  <si>
    <t>热电阻模拟量输入模块_8AI_6ES7-231-5PF32-0XB0_西门子</t>
  </si>
  <si>
    <t>DK0001975</t>
  </si>
  <si>
    <t>SM1231_8AI_6ES7-231-4HF32-0XB0_西门子</t>
  </si>
  <si>
    <t>DK0001269</t>
  </si>
  <si>
    <t>模拟量输出模块_SM1232_4AO_6ES7-232-4HD32-0XB0_西门子</t>
  </si>
  <si>
    <t>H13160035</t>
  </si>
  <si>
    <t>模拟量混合模块_6ES7-234-4HE32-0XB0_西门子_4AI/2AO</t>
  </si>
  <si>
    <t>2G0113电机线有问题</t>
  </si>
  <si>
    <t>E0103_2变频器反转</t>
  </si>
  <si>
    <t>B0107未装电磁阀</t>
  </si>
  <si>
    <t>9#罐中料位不亮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</si>
</sst>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7" formatCode="0;[Red]0"/>
    <numFmt numFmtId="188" formatCode="000000"/>
  </numFmts>
  <fonts count="60">
    <font>
      <sz val="11"/>
      <color theme="1"/>
      <name val="Tahoma"/>
      <charset val="134"/>
      <scheme val="minor"/>
    </font>
    <font>
      <sz val="10"/>
      <name val="华文细黑"/>
      <charset val="134"/>
    </font>
    <font>
      <sz val="10.5"/>
      <name val="华文细黑"/>
      <charset val="134"/>
    </font>
    <font>
      <sz val="12"/>
      <name val="华文细黑"/>
      <charset val="134"/>
    </font>
    <font>
      <sz val="11"/>
      <color indexed="8"/>
      <name val="宋体"/>
      <charset val="134"/>
    </font>
    <font>
      <b/>
      <sz val="10.5"/>
      <name val="华文细黑"/>
      <charset val="134"/>
    </font>
    <font>
      <sz val="12"/>
      <color indexed="8"/>
      <name val="华文细黑"/>
      <charset val="134"/>
    </font>
    <font>
      <sz val="10"/>
      <color indexed="8"/>
      <name val="华文细黑"/>
      <charset val="134"/>
    </font>
    <font>
      <sz val="8"/>
      <color indexed="56"/>
      <name val="微软雅黑"/>
      <charset val="134"/>
    </font>
    <font>
      <sz val="12"/>
      <color indexed="56"/>
      <name val="微软雅黑"/>
      <charset val="134"/>
    </font>
    <font>
      <sz val="8"/>
      <name val="微软雅黑"/>
      <charset val="134"/>
    </font>
    <font>
      <sz val="12"/>
      <name val="微软雅黑"/>
      <charset val="134"/>
    </font>
    <font>
      <sz val="8"/>
      <color rgb="FFFF0000"/>
      <name val="微软雅黑"/>
      <charset val="134"/>
    </font>
    <font>
      <sz val="10"/>
      <color theme="1"/>
      <name val="华文细黑"/>
      <charset val="134"/>
    </font>
    <font>
      <sz val="11"/>
      <color indexed="8"/>
      <name val="华文细黑"/>
      <charset val="134"/>
    </font>
    <font>
      <b/>
      <sz val="10"/>
      <name val="华文细黑"/>
      <charset val="134"/>
    </font>
    <font>
      <b/>
      <sz val="10"/>
      <color indexed="12"/>
      <name val="华文细黑"/>
      <charset val="134"/>
    </font>
    <font>
      <sz val="10.5"/>
      <color rgb="FFFF0000"/>
      <name val="华文细黑"/>
      <charset val="134"/>
    </font>
    <font>
      <b/>
      <sz val="11"/>
      <color rgb="FFFF0000"/>
      <name val="Tahoma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2"/>
      <name val="宋体"/>
      <charset val="134"/>
    </font>
    <font>
      <b/>
      <sz val="11"/>
      <color theme="1"/>
      <name val="Tahoma"/>
      <charset val="134"/>
      <scheme val="minor"/>
    </font>
    <font>
      <sz val="11"/>
      <color rgb="FFFF0000"/>
      <name val="Tahoma"/>
      <charset val="134"/>
      <scheme val="minor"/>
    </font>
    <font>
      <b/>
      <sz val="14"/>
      <color rgb="FFFF0000"/>
      <name val="Tahoma"/>
      <charset val="134"/>
      <scheme val="minor"/>
    </font>
    <font>
      <b/>
      <sz val="24"/>
      <color rgb="FFFF0000"/>
      <name val="Tahoma"/>
      <charset val="134"/>
      <scheme val="minor"/>
    </font>
    <font>
      <b/>
      <sz val="9"/>
      <name val="华文细黑"/>
      <charset val="134"/>
    </font>
    <font>
      <sz val="9"/>
      <name val="华文细黑"/>
      <charset val="134"/>
    </font>
    <font>
      <b/>
      <sz val="9"/>
      <color rgb="FFFF0000"/>
      <name val="华文细黑"/>
      <charset val="134"/>
    </font>
    <font>
      <sz val="9"/>
      <color rgb="FFFF0000"/>
      <name val="华文细黑"/>
      <charset val="134"/>
    </font>
    <font>
      <sz val="11"/>
      <color rgb="FFFF0000"/>
      <name val="华文细黑"/>
      <charset val="134"/>
    </font>
    <font>
      <sz val="11"/>
      <color rgb="FFFF00FF"/>
      <name val="Tahoma"/>
      <charset val="134"/>
      <scheme val="minor"/>
    </font>
    <font>
      <b/>
      <sz val="10"/>
      <color theme="1" tint="4.9989318521683403E-2"/>
      <name val="华文细黑"/>
      <charset val="134"/>
    </font>
    <font>
      <sz val="11"/>
      <color theme="1"/>
      <name val="Tahoma"/>
      <charset val="134"/>
      <scheme val="minor"/>
    </font>
    <font>
      <sz val="11"/>
      <name val="宋体"/>
      <charset val="134"/>
    </font>
    <font>
      <sz val="10"/>
      <color theme="1" tint="4.9989318521683403E-2"/>
      <name val="华文细黑"/>
      <charset val="134"/>
    </font>
    <font>
      <sz val="11"/>
      <color theme="2" tint="-0.89992980742820516"/>
      <name val="华文细黑"/>
      <charset val="134"/>
    </font>
    <font>
      <sz val="10"/>
      <color rgb="FFFF00FF"/>
      <name val="华文细黑"/>
      <charset val="134"/>
    </font>
    <font>
      <sz val="11"/>
      <name val="Tahoma"/>
      <charset val="134"/>
      <scheme val="minor"/>
    </font>
    <font>
      <sz val="10"/>
      <color rgb="FFFF0000"/>
      <name val="华文细黑"/>
      <charset val="134"/>
    </font>
    <font>
      <sz val="11"/>
      <color rgb="FFFF0000"/>
      <name val="宋体"/>
      <charset val="134"/>
    </font>
    <font>
      <sz val="10"/>
      <name val="微软雅黑"/>
      <charset val="134"/>
    </font>
    <font>
      <sz val="10.5"/>
      <name val="Arial"/>
      <charset val="134"/>
    </font>
    <font>
      <sz val="10"/>
      <name val="Times New Roman"/>
      <charset val="134"/>
    </font>
    <font>
      <b/>
      <sz val="10.5"/>
      <name val="Arial"/>
      <charset val="134"/>
    </font>
    <font>
      <b/>
      <sz val="10.5"/>
      <color indexed="12"/>
      <name val="宋体"/>
      <charset val="134"/>
    </font>
    <font>
      <b/>
      <sz val="10.5"/>
      <color indexed="12"/>
      <name val="Arial"/>
      <charset val="134"/>
    </font>
    <font>
      <sz val="9"/>
      <name val="Arial"/>
      <charset val="134"/>
    </font>
    <font>
      <b/>
      <sz val="10.5"/>
      <color indexed="8"/>
      <name val="宋体"/>
      <charset val="134"/>
    </font>
    <font>
      <b/>
      <sz val="10.5"/>
      <color indexed="8"/>
      <name val="Arial"/>
      <charset val="134"/>
    </font>
    <font>
      <b/>
      <sz val="10.5"/>
      <name val="宋体"/>
      <charset val="134"/>
    </font>
    <font>
      <sz val="10.5"/>
      <color indexed="8"/>
      <name val="Arial"/>
      <charset val="134"/>
    </font>
    <font>
      <sz val="12"/>
      <color rgb="FFFF0000"/>
      <name val="微软雅黑"/>
      <charset val="134"/>
    </font>
    <font>
      <sz val="10.5"/>
      <name val="宋体"/>
      <charset val="134"/>
    </font>
    <font>
      <sz val="14"/>
      <name val="Arial"/>
      <charset val="134"/>
    </font>
    <font>
      <sz val="12"/>
      <name val="Arial"/>
      <charset val="134"/>
    </font>
    <font>
      <sz val="14"/>
      <name val="宋体"/>
      <charset val="134"/>
    </font>
    <font>
      <b/>
      <sz val="10.5"/>
      <color indexed="10"/>
      <name val="Arial"/>
      <charset val="134"/>
    </font>
    <font>
      <sz val="10"/>
      <name val="Arial"/>
      <charset val="134"/>
    </font>
    <font>
      <b/>
      <sz val="9"/>
      <name val="宋体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5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9">
    <xf numFmtId="0" fontId="0" fillId="0" borderId="0"/>
    <xf numFmtId="0" fontId="58" fillId="0" borderId="0"/>
    <xf numFmtId="0" fontId="33" fillId="0" borderId="2"/>
    <xf numFmtId="0" fontId="33" fillId="0" borderId="2"/>
    <xf numFmtId="0" fontId="33" fillId="0" borderId="2"/>
    <xf numFmtId="0" fontId="33" fillId="0" borderId="2"/>
    <xf numFmtId="0" fontId="33" fillId="0" borderId="2"/>
    <xf numFmtId="0" fontId="33" fillId="0" borderId="2"/>
    <xf numFmtId="0" fontId="33" fillId="0" borderId="2"/>
    <xf numFmtId="0" fontId="33" fillId="0" borderId="2"/>
    <xf numFmtId="0" fontId="33" fillId="0" borderId="0"/>
    <xf numFmtId="0" fontId="4" fillId="0" borderId="0">
      <alignment vertical="center"/>
    </xf>
    <xf numFmtId="0" fontId="21" fillId="0" borderId="0"/>
    <xf numFmtId="0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1" fillId="0" borderId="0"/>
    <xf numFmtId="0" fontId="21" fillId="0" borderId="0"/>
    <xf numFmtId="0" fontId="21" fillId="0" borderId="0"/>
  </cellStyleXfs>
  <cellXfs count="316">
    <xf numFmtId="0" fontId="0" fillId="0" borderId="0" xfId="0"/>
    <xf numFmtId="0" fontId="1" fillId="0" borderId="0" xfId="17" applyFont="1"/>
    <xf numFmtId="0" fontId="1" fillId="2" borderId="0" xfId="17" applyFont="1" applyFill="1"/>
    <xf numFmtId="0" fontId="1" fillId="2" borderId="0" xfId="0" applyFont="1" applyFill="1"/>
    <xf numFmtId="0" fontId="2" fillId="0" borderId="0" xfId="17" applyFont="1"/>
    <xf numFmtId="0" fontId="3" fillId="0" borderId="0" xfId="17" applyFont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" fillId="3" borderId="1" xfId="17" applyFont="1" applyFill="1" applyBorder="1"/>
    <xf numFmtId="0" fontId="5" fillId="0" borderId="0" xfId="17" applyFont="1"/>
    <xf numFmtId="0" fontId="1" fillId="0" borderId="2" xfId="17" applyFont="1" applyBorder="1" applyAlignment="1">
      <alignment horizontal="center"/>
    </xf>
    <xf numFmtId="0" fontId="1" fillId="0" borderId="2" xfId="17" applyFont="1" applyBorder="1"/>
    <xf numFmtId="0" fontId="6" fillId="0" borderId="2" xfId="17" applyFont="1" applyBorder="1" applyAlignment="1">
      <alignment horizontal="center" vertical="center"/>
    </xf>
    <xf numFmtId="0" fontId="7" fillId="0" borderId="2" xfId="17" applyFont="1" applyBorder="1"/>
    <xf numFmtId="0" fontId="8" fillId="0" borderId="2" xfId="0" applyFont="1" applyBorder="1"/>
    <xf numFmtId="0" fontId="3" fillId="0" borderId="2" xfId="17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10" fillId="0" borderId="2" xfId="0" applyFont="1" applyBorder="1"/>
    <xf numFmtId="0" fontId="11" fillId="0" borderId="2" xfId="0" applyFont="1" applyBorder="1" applyAlignment="1">
      <alignment horizontal="center" vertical="center"/>
    </xf>
    <xf numFmtId="0" fontId="1" fillId="2" borderId="2" xfId="17" applyFont="1" applyFill="1" applyBorder="1"/>
    <xf numFmtId="0" fontId="12" fillId="4" borderId="2" xfId="0" applyFont="1" applyFill="1" applyBorder="1"/>
    <xf numFmtId="0" fontId="2" fillId="0" borderId="2" xfId="17" applyFont="1" applyBorder="1"/>
    <xf numFmtId="0" fontId="1" fillId="2" borderId="2" xfId="0" applyFont="1" applyFill="1" applyBorder="1"/>
    <xf numFmtId="0" fontId="1" fillId="0" borderId="2" xfId="17" applyFont="1" applyBorder="1" applyAlignment="1">
      <alignment horizontal="center" vertical="center"/>
    </xf>
    <xf numFmtId="0" fontId="13" fillId="0" borderId="2" xfId="17" applyFont="1" applyBorder="1"/>
    <xf numFmtId="0" fontId="14" fillId="0" borderId="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5" fillId="2" borderId="2" xfId="0" applyFont="1" applyFill="1" applyBorder="1"/>
    <xf numFmtId="0" fontId="13" fillId="0" borderId="2" xfId="18" applyFont="1" applyBorder="1"/>
    <xf numFmtId="0" fontId="16" fillId="0" borderId="2" xfId="0" applyFont="1" applyBorder="1"/>
    <xf numFmtId="0" fontId="17" fillId="4" borderId="0" xfId="17" applyFont="1" applyFill="1"/>
    <xf numFmtId="0" fontId="18" fillId="0" borderId="0" xfId="0" applyFont="1"/>
    <xf numFmtId="0" fontId="19" fillId="6" borderId="0" xfId="12" applyFont="1" applyFill="1" applyAlignment="1">
      <alignment horizontal="center" vertical="center"/>
    </xf>
    <xf numFmtId="0" fontId="20" fillId="0" borderId="2" xfId="12" applyFont="1" applyBorder="1" applyAlignment="1">
      <alignment horizontal="left" vertical="center"/>
    </xf>
    <xf numFmtId="0" fontId="20" fillId="0" borderId="0" xfId="12" applyFont="1" applyAlignment="1">
      <alignment horizontal="left" vertical="center"/>
    </xf>
    <xf numFmtId="0" fontId="20" fillId="0" borderId="2" xfId="12" applyFont="1" applyBorder="1" applyAlignment="1">
      <alignment horizontal="center" vertical="center"/>
    </xf>
    <xf numFmtId="0" fontId="20" fillId="0" borderId="0" xfId="12" applyFont="1" applyAlignment="1">
      <alignment horizontal="center" vertical="center"/>
    </xf>
    <xf numFmtId="0" fontId="0" fillId="0" borderId="2" xfId="0" applyBorder="1"/>
    <xf numFmtId="0" fontId="20" fillId="0" borderId="2" xfId="12" applyFont="1" applyBorder="1" applyAlignment="1">
      <alignment horizontal="left" vertical="center" wrapText="1"/>
    </xf>
    <xf numFmtId="0" fontId="21" fillId="6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9" fillId="7" borderId="9" xfId="12" applyFont="1" applyFill="1" applyBorder="1" applyAlignment="1">
      <alignment vertical="center"/>
    </xf>
    <xf numFmtId="0" fontId="19" fillId="7" borderId="2" xfId="12" applyFont="1" applyFill="1" applyBorder="1" applyAlignment="1">
      <alignment vertical="center"/>
    </xf>
    <xf numFmtId="0" fontId="19" fillId="7" borderId="10" xfId="12" applyFont="1" applyFill="1" applyBorder="1" applyAlignment="1">
      <alignment vertical="center"/>
    </xf>
    <xf numFmtId="0" fontId="20" fillId="7" borderId="9" xfId="12" applyFont="1" applyFill="1" applyBorder="1" applyAlignment="1">
      <alignment vertical="center"/>
    </xf>
    <xf numFmtId="14" fontId="20" fillId="7" borderId="2" xfId="12" applyNumberFormat="1" applyFont="1" applyFill="1" applyBorder="1" applyAlignment="1">
      <alignment vertical="center"/>
    </xf>
    <xf numFmtId="0" fontId="20" fillId="7" borderId="10" xfId="12" applyFont="1" applyFill="1" applyBorder="1" applyAlignment="1">
      <alignment horizontal="left" vertical="center"/>
    </xf>
    <xf numFmtId="0" fontId="20" fillId="7" borderId="2" xfId="12" applyFont="1" applyFill="1" applyBorder="1" applyAlignment="1">
      <alignment vertical="center"/>
    </xf>
    <xf numFmtId="0" fontId="20" fillId="7" borderId="11" xfId="12" applyFont="1" applyFill="1" applyBorder="1" applyAlignment="1">
      <alignment vertical="center"/>
    </xf>
    <xf numFmtId="0" fontId="20" fillId="7" borderId="1" xfId="12" applyFont="1" applyFill="1" applyBorder="1" applyAlignment="1">
      <alignment vertical="center"/>
    </xf>
    <xf numFmtId="0" fontId="20" fillId="7" borderId="12" xfId="12" applyFont="1" applyFill="1" applyBorder="1" applyAlignment="1">
      <alignment horizontal="left" vertical="center"/>
    </xf>
    <xf numFmtId="0" fontId="22" fillId="0" borderId="0" xfId="0" applyFont="1"/>
    <xf numFmtId="0" fontId="0" fillId="0" borderId="0" xfId="0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/>
    <xf numFmtId="0" fontId="14" fillId="0" borderId="0" xfId="0" applyFont="1"/>
    <xf numFmtId="0" fontId="23" fillId="8" borderId="0" xfId="0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26" fillId="0" borderId="2" xfId="17" applyFont="1" applyBorder="1" applyAlignment="1">
      <alignment horizontal="center" vertical="center" wrapText="1"/>
    </xf>
    <xf numFmtId="0" fontId="26" fillId="4" borderId="2" xfId="17" applyFont="1" applyFill="1" applyBorder="1" applyAlignment="1">
      <alignment horizontal="center" vertical="center" wrapText="1"/>
    </xf>
    <xf numFmtId="0" fontId="27" fillId="0" borderId="2" xfId="17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8" fillId="0" borderId="2" xfId="17" applyFont="1" applyBorder="1" applyAlignment="1">
      <alignment horizontal="center" vertical="center" wrapText="1"/>
    </xf>
    <xf numFmtId="0" fontId="29" fillId="0" borderId="2" xfId="17" applyFont="1" applyBorder="1" applyAlignment="1">
      <alignment horizontal="center" vertical="center" wrapText="1"/>
    </xf>
    <xf numFmtId="0" fontId="27" fillId="0" borderId="0" xfId="17" applyFont="1" applyAlignment="1">
      <alignment horizontal="center" vertical="center" wrapText="1"/>
    </xf>
    <xf numFmtId="0" fontId="14" fillId="10" borderId="0" xfId="0" applyFont="1" applyFill="1" applyAlignment="1">
      <alignment horizontal="center"/>
    </xf>
    <xf numFmtId="0" fontId="26" fillId="10" borderId="2" xfId="17" applyFont="1" applyFill="1" applyBorder="1" applyAlignment="1">
      <alignment horizontal="center" vertical="center" wrapText="1"/>
    </xf>
    <xf numFmtId="0" fontId="27" fillId="10" borderId="2" xfId="17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14" fillId="11" borderId="0" xfId="0" applyFont="1" applyFill="1" applyAlignment="1">
      <alignment horizontal="center"/>
    </xf>
    <xf numFmtId="0" fontId="26" fillId="11" borderId="2" xfId="17" applyFont="1" applyFill="1" applyBorder="1" applyAlignment="1">
      <alignment horizontal="center" vertical="center" wrapText="1"/>
    </xf>
    <xf numFmtId="0" fontId="27" fillId="11" borderId="2" xfId="17" applyFont="1" applyFill="1" applyBorder="1" applyAlignment="1">
      <alignment horizontal="center" vertical="center" wrapText="1"/>
    </xf>
    <xf numFmtId="0" fontId="28" fillId="10" borderId="2" xfId="17" applyFont="1" applyFill="1" applyBorder="1" applyAlignment="1">
      <alignment horizontal="center" vertical="center" wrapText="1"/>
    </xf>
    <xf numFmtId="0" fontId="31" fillId="6" borderId="0" xfId="0" applyFont="1" applyFill="1"/>
    <xf numFmtId="0" fontId="0" fillId="6" borderId="0" xfId="0" applyFill="1"/>
    <xf numFmtId="0" fontId="32" fillId="0" borderId="2" xfId="0" applyFont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3" fillId="8" borderId="2" xfId="0" applyFont="1" applyFill="1" applyBorder="1"/>
    <xf numFmtId="0" fontId="0" fillId="8" borderId="2" xfId="0" applyFont="1" applyFill="1" applyBorder="1"/>
    <xf numFmtId="0" fontId="34" fillId="8" borderId="3" xfId="0" applyFont="1" applyFill="1" applyBorder="1" applyAlignment="1">
      <alignment horizontal="left" vertical="center"/>
    </xf>
    <xf numFmtId="0" fontId="3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34" fillId="8" borderId="2" xfId="0" applyFont="1" applyFill="1" applyBorder="1" applyAlignment="1">
      <alignment horizontal="center" vertical="center"/>
    </xf>
    <xf numFmtId="0" fontId="33" fillId="0" borderId="2" xfId="0" applyFont="1" applyBorder="1"/>
    <xf numFmtId="0" fontId="0" fillId="0" borderId="2" xfId="0" applyFont="1" applyBorder="1"/>
    <xf numFmtId="0" fontId="34" fillId="6" borderId="3" xfId="0" applyFont="1" applyFill="1" applyBorder="1" applyAlignment="1">
      <alignment horizontal="left" vertical="center"/>
    </xf>
    <xf numFmtId="0" fontId="34" fillId="6" borderId="2" xfId="0" applyFont="1" applyFill="1" applyBorder="1" applyAlignment="1">
      <alignment horizontal="left" vertical="center"/>
    </xf>
    <xf numFmtId="0" fontId="34" fillId="0" borderId="2" xfId="0" applyFont="1" applyBorder="1" applyAlignment="1">
      <alignment horizontal="center" vertical="center"/>
    </xf>
    <xf numFmtId="0" fontId="33" fillId="4" borderId="2" xfId="0" applyFont="1" applyFill="1" applyBorder="1"/>
    <xf numFmtId="0" fontId="0" fillId="4" borderId="2" xfId="0" applyFont="1" applyFill="1" applyBorder="1"/>
    <xf numFmtId="0" fontId="34" fillId="4" borderId="3" xfId="0" applyFont="1" applyFill="1" applyBorder="1" applyAlignment="1">
      <alignment horizontal="left" vertical="center"/>
    </xf>
    <xf numFmtId="0" fontId="34" fillId="4" borderId="2" xfId="0" applyFont="1" applyFill="1" applyBorder="1" applyAlignment="1">
      <alignment horizontal="left" vertical="center"/>
    </xf>
    <xf numFmtId="0" fontId="0" fillId="4" borderId="2" xfId="0" applyFill="1" applyBorder="1"/>
    <xf numFmtId="0" fontId="33" fillId="12" borderId="2" xfId="0" applyFont="1" applyFill="1" applyBorder="1"/>
    <xf numFmtId="0" fontId="0" fillId="12" borderId="2" xfId="0" applyFont="1" applyFill="1" applyBorder="1"/>
    <xf numFmtId="0" fontId="34" fillId="12" borderId="3" xfId="0" applyFont="1" applyFill="1" applyBorder="1" applyAlignment="1">
      <alignment horizontal="left" vertical="center"/>
    </xf>
    <xf numFmtId="0" fontId="34" fillId="12" borderId="2" xfId="0" applyFont="1" applyFill="1" applyBorder="1" applyAlignment="1">
      <alignment horizontal="left" vertical="center"/>
    </xf>
    <xf numFmtId="0" fontId="0" fillId="12" borderId="2" xfId="0" applyFill="1" applyBorder="1"/>
    <xf numFmtId="0" fontId="34" fillId="12" borderId="2" xfId="0" applyFont="1" applyFill="1" applyBorder="1" applyAlignment="1">
      <alignment horizontal="center" vertical="center"/>
    </xf>
    <xf numFmtId="0" fontId="33" fillId="13" borderId="2" xfId="0" applyFont="1" applyFill="1" applyBorder="1"/>
    <xf numFmtId="0" fontId="0" fillId="13" borderId="2" xfId="0" applyFont="1" applyFill="1" applyBorder="1"/>
    <xf numFmtId="0" fontId="34" fillId="13" borderId="3" xfId="0" applyFont="1" applyFill="1" applyBorder="1" applyAlignment="1">
      <alignment horizontal="left" vertical="center"/>
    </xf>
    <xf numFmtId="0" fontId="34" fillId="13" borderId="2" xfId="0" applyFont="1" applyFill="1" applyBorder="1" applyAlignment="1">
      <alignment horizontal="left" vertical="center"/>
    </xf>
    <xf numFmtId="0" fontId="34" fillId="4" borderId="2" xfId="0" applyFont="1" applyFill="1" applyBorder="1" applyAlignment="1">
      <alignment horizontal="center" vertical="center"/>
    </xf>
    <xf numFmtId="0" fontId="0" fillId="0" borderId="0" xfId="0" applyFont="1"/>
    <xf numFmtId="0" fontId="34" fillId="6" borderId="0" xfId="0" applyFont="1" applyFill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6" fillId="6" borderId="2" xfId="0" applyFont="1" applyFill="1" applyBorder="1" applyAlignment="1">
      <alignment horizontal="left" vertical="center"/>
    </xf>
    <xf numFmtId="0" fontId="35" fillId="0" borderId="2" xfId="0" applyFont="1" applyBorder="1" applyAlignment="1">
      <alignment horizontal="center" vertical="center"/>
    </xf>
    <xf numFmtId="0" fontId="0" fillId="0" borderId="2" xfId="8" applyFont="1"/>
    <xf numFmtId="0" fontId="33" fillId="0" borderId="2" xfId="8"/>
    <xf numFmtId="0" fontId="33" fillId="0" borderId="2" xfId="4"/>
    <xf numFmtId="0" fontId="36" fillId="6" borderId="0" xfId="0" applyFont="1" applyFill="1" applyAlignment="1">
      <alignment horizontal="left" vertical="center"/>
    </xf>
    <xf numFmtId="0" fontId="33" fillId="0" borderId="2" xfId="2"/>
    <xf numFmtId="0" fontId="0" fillId="0" borderId="2" xfId="2" applyFont="1"/>
    <xf numFmtId="0" fontId="35" fillId="14" borderId="2" xfId="0" applyFont="1" applyFill="1" applyBorder="1" applyAlignment="1">
      <alignment horizontal="center" vertical="center"/>
    </xf>
    <xf numFmtId="0" fontId="33" fillId="4" borderId="2" xfId="8" applyFill="1"/>
    <xf numFmtId="0" fontId="35" fillId="4" borderId="2" xfId="0" applyFont="1" applyFill="1" applyBorder="1" applyAlignment="1">
      <alignment horizontal="center" vertical="center"/>
    </xf>
    <xf numFmtId="0" fontId="0" fillId="4" borderId="2" xfId="8" applyFont="1" applyFill="1"/>
    <xf numFmtId="0" fontId="0" fillId="4" borderId="2" xfId="2" applyFont="1" applyFill="1"/>
    <xf numFmtId="0" fontId="35" fillId="4" borderId="0" xfId="0" applyFont="1" applyFill="1" applyAlignment="1">
      <alignment vertical="center"/>
    </xf>
    <xf numFmtId="0" fontId="33" fillId="4" borderId="2" xfId="4" applyFill="1"/>
    <xf numFmtId="0" fontId="36" fillId="4" borderId="2" xfId="0" applyFont="1" applyFill="1" applyBorder="1" applyAlignment="1">
      <alignment horizontal="left" vertical="center"/>
    </xf>
    <xf numFmtId="0" fontId="32" fillId="0" borderId="5" xfId="0" applyFont="1" applyBorder="1" applyAlignment="1">
      <alignment horizontal="center" vertical="center"/>
    </xf>
    <xf numFmtId="0" fontId="33" fillId="4" borderId="2" xfId="2" applyFill="1"/>
    <xf numFmtId="0" fontId="0" fillId="4" borderId="0" xfId="0" applyFill="1"/>
    <xf numFmtId="0" fontId="18" fillId="4" borderId="0" xfId="0" applyFont="1" applyFill="1"/>
    <xf numFmtId="0" fontId="0" fillId="4" borderId="0" xfId="0" applyFont="1" applyFill="1"/>
    <xf numFmtId="0" fontId="37" fillId="6" borderId="0" xfId="0" applyFont="1" applyFill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0" fontId="35" fillId="6" borderId="2" xfId="0" applyFont="1" applyFill="1" applyBorder="1" applyAlignment="1">
      <alignment horizontal="center" vertical="center"/>
    </xf>
    <xf numFmtId="0" fontId="35" fillId="6" borderId="0" xfId="0" applyFont="1" applyFill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3" fillId="12" borderId="2" xfId="8" applyFont="1" applyFill="1"/>
    <xf numFmtId="0" fontId="0" fillId="0" borderId="2" xfId="4" applyFont="1"/>
    <xf numFmtId="0" fontId="35" fillId="4" borderId="2" xfId="10" applyFont="1" applyFill="1" applyBorder="1" applyAlignment="1">
      <alignment horizontal="center" vertical="center"/>
    </xf>
    <xf numFmtId="0" fontId="33" fillId="15" borderId="2" xfId="8" applyFont="1" applyFill="1"/>
    <xf numFmtId="0" fontId="35" fillId="15" borderId="2" xfId="0" applyFont="1" applyFill="1" applyBorder="1" applyAlignment="1">
      <alignment horizontal="center" vertical="center"/>
    </xf>
    <xf numFmtId="0" fontId="33" fillId="4" borderId="2" xfId="8" applyFont="1" applyFill="1"/>
    <xf numFmtId="0" fontId="0" fillId="4" borderId="2" xfId="4" applyFont="1" applyFill="1"/>
    <xf numFmtId="0" fontId="33" fillId="16" borderId="2" xfId="8" applyFont="1" applyFill="1"/>
    <xf numFmtId="0" fontId="33" fillId="0" borderId="2" xfId="8" applyFont="1"/>
    <xf numFmtId="0" fontId="38" fillId="0" borderId="2" xfId="2" applyFont="1"/>
    <xf numFmtId="0" fontId="36" fillId="0" borderId="2" xfId="0" applyFont="1" applyBorder="1" applyAlignment="1">
      <alignment horizontal="left" vertical="center"/>
    </xf>
    <xf numFmtId="0" fontId="0" fillId="8" borderId="2" xfId="8" applyFont="1" applyFill="1"/>
    <xf numFmtId="0" fontId="0" fillId="8" borderId="2" xfId="4" applyFont="1" applyFill="1"/>
    <xf numFmtId="0" fontId="23" fillId="4" borderId="2" xfId="2" applyFont="1" applyFill="1"/>
    <xf numFmtId="0" fontId="39" fillId="0" borderId="2" xfId="0" applyFont="1" applyBorder="1" applyAlignment="1">
      <alignment horizontal="center" vertical="center"/>
    </xf>
    <xf numFmtId="0" fontId="32" fillId="4" borderId="5" xfId="0" applyFont="1" applyFill="1" applyBorder="1" applyAlignment="1">
      <alignment horizontal="center" vertical="center"/>
    </xf>
    <xf numFmtId="0" fontId="23" fillId="4" borderId="0" xfId="0" applyFont="1" applyFill="1"/>
    <xf numFmtId="0" fontId="30" fillId="6" borderId="2" xfId="0" applyFont="1" applyFill="1" applyBorder="1" applyAlignment="1">
      <alignment horizontal="left" vertical="center"/>
    </xf>
    <xf numFmtId="0" fontId="23" fillId="4" borderId="2" xfId="8" applyFont="1" applyFill="1"/>
    <xf numFmtId="0" fontId="39" fillId="4" borderId="2" xfId="0" applyFont="1" applyFill="1" applyBorder="1" applyAlignment="1">
      <alignment horizontal="center" vertical="center"/>
    </xf>
    <xf numFmtId="0" fontId="23" fillId="0" borderId="2" xfId="2" applyFont="1"/>
    <xf numFmtId="0" fontId="40" fillId="8" borderId="3" xfId="0" applyFont="1" applyFill="1" applyBorder="1" applyAlignment="1">
      <alignment horizontal="left" vertical="center"/>
    </xf>
    <xf numFmtId="0" fontId="23" fillId="8" borderId="2" xfId="0" applyFont="1" applyFill="1" applyBorder="1"/>
    <xf numFmtId="0" fontId="40" fillId="8" borderId="2" xfId="0" applyFont="1" applyFill="1" applyBorder="1" applyAlignment="1">
      <alignment horizontal="left" vertical="center"/>
    </xf>
    <xf numFmtId="0" fontId="23" fillId="8" borderId="2" xfId="0" applyFont="1" applyFill="1" applyBorder="1" applyAlignment="1">
      <alignment horizontal="left" vertical="center"/>
    </xf>
    <xf numFmtId="0" fontId="34" fillId="4" borderId="3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33" fillId="0" borderId="0" xfId="0" applyFont="1"/>
    <xf numFmtId="0" fontId="0" fillId="4" borderId="2" xfId="8" applyFont="1" applyFill="1" applyBorder="1"/>
    <xf numFmtId="0" fontId="0" fillId="4" borderId="2" xfId="4" applyFont="1" applyFill="1" applyBorder="1"/>
    <xf numFmtId="0" fontId="36" fillId="6" borderId="22" xfId="0" applyFont="1" applyFill="1" applyBorder="1" applyAlignment="1">
      <alignment horizontal="left" vertical="center"/>
    </xf>
    <xf numFmtId="0" fontId="35" fillId="0" borderId="22" xfId="0" applyFont="1" applyBorder="1" applyAlignment="1">
      <alignment horizontal="center" vertical="center"/>
    </xf>
    <xf numFmtId="0" fontId="0" fillId="0" borderId="22" xfId="8" applyFont="1" applyBorder="1"/>
    <xf numFmtId="0" fontId="33" fillId="8" borderId="2" xfId="2" applyFill="1"/>
    <xf numFmtId="0" fontId="33" fillId="4" borderId="2" xfId="2" applyFont="1" applyFill="1" applyBorder="1"/>
    <xf numFmtId="0" fontId="33" fillId="0" borderId="22" xfId="2" applyBorder="1"/>
    <xf numFmtId="0" fontId="23" fillId="0" borderId="0" xfId="0" applyFont="1"/>
    <xf numFmtId="0" fontId="33" fillId="4" borderId="2" xfId="2" applyFont="1" applyFill="1"/>
    <xf numFmtId="0" fontId="35" fillId="17" borderId="2" xfId="0" applyFont="1" applyFill="1" applyBorder="1" applyAlignment="1">
      <alignment horizontal="center" vertical="center"/>
    </xf>
    <xf numFmtId="0" fontId="0" fillId="17" borderId="2" xfId="2" applyFont="1" applyFill="1"/>
    <xf numFmtId="0" fontId="32" fillId="17" borderId="5" xfId="0" applyFont="1" applyFill="1" applyBorder="1" applyAlignment="1">
      <alignment horizontal="center" vertical="center"/>
    </xf>
    <xf numFmtId="0" fontId="35" fillId="17" borderId="0" xfId="0" applyFont="1" applyFill="1" applyAlignment="1">
      <alignment vertical="center"/>
    </xf>
    <xf numFmtId="0" fontId="36" fillId="17" borderId="2" xfId="0" applyFont="1" applyFill="1" applyBorder="1" applyAlignment="1">
      <alignment horizontal="left" vertical="center"/>
    </xf>
    <xf numFmtId="0" fontId="0" fillId="17" borderId="2" xfId="0" applyFill="1" applyBorder="1"/>
    <xf numFmtId="0" fontId="0" fillId="18" borderId="2" xfId="8" applyFont="1" applyFill="1"/>
    <xf numFmtId="0" fontId="35" fillId="18" borderId="2" xfId="0" applyFont="1" applyFill="1" applyBorder="1" applyAlignment="1">
      <alignment horizontal="center" vertical="center"/>
    </xf>
    <xf numFmtId="0" fontId="33" fillId="18" borderId="2" xfId="2" applyFill="1"/>
    <xf numFmtId="0" fontId="32" fillId="17" borderId="2" xfId="0" applyFont="1" applyFill="1" applyBorder="1" applyAlignment="1">
      <alignment horizontal="center" vertical="center"/>
    </xf>
    <xf numFmtId="0" fontId="34" fillId="6" borderId="3" xfId="0" applyFont="1" applyFill="1" applyBorder="1" applyAlignment="1">
      <alignment horizontal="center" vertical="center"/>
    </xf>
    <xf numFmtId="0" fontId="34" fillId="6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6" borderId="2" xfId="8" applyFont="1" applyFill="1"/>
    <xf numFmtId="0" fontId="33" fillId="8" borderId="2" xfId="8" applyFont="1" applyFill="1"/>
    <xf numFmtId="0" fontId="0" fillId="8" borderId="0" xfId="0" applyFill="1"/>
    <xf numFmtId="0" fontId="35" fillId="4" borderId="23" xfId="0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14" fontId="41" fillId="0" borderId="2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19" borderId="2" xfId="0" applyFont="1" applyFill="1" applyBorder="1" applyAlignment="1">
      <alignment horizontal="center" vertical="center"/>
    </xf>
    <xf numFmtId="0" fontId="33" fillId="19" borderId="2" xfId="8" applyFill="1"/>
    <xf numFmtId="0" fontId="40" fillId="6" borderId="2" xfId="0" applyFont="1" applyFill="1" applyBorder="1" applyAlignment="1">
      <alignment horizontal="center" vertical="center"/>
    </xf>
    <xf numFmtId="0" fontId="23" fillId="0" borderId="2" xfId="0" applyFont="1" applyBorder="1"/>
    <xf numFmtId="0" fontId="31" fillId="0" borderId="0" xfId="0" applyFont="1"/>
    <xf numFmtId="0" fontId="1" fillId="0" borderId="2" xfId="0" applyFon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8" fillId="6" borderId="0" xfId="0" applyFont="1" applyFill="1"/>
    <xf numFmtId="0" fontId="38" fillId="0" borderId="0" xfId="0" applyFont="1"/>
    <xf numFmtId="0" fontId="0" fillId="4" borderId="2" xfId="0" applyFont="1" applyFill="1" applyBorder="1" applyAlignment="1">
      <alignment horizontal="center" vertical="center"/>
    </xf>
    <xf numFmtId="0" fontId="32" fillId="6" borderId="2" xfId="0" applyFont="1" applyFill="1" applyBorder="1" applyAlignment="1">
      <alignment horizontal="center" vertical="center"/>
    </xf>
    <xf numFmtId="0" fontId="36" fillId="8" borderId="2" xfId="0" applyFont="1" applyFill="1" applyBorder="1" applyAlignment="1">
      <alignment horizontal="left" vertical="center"/>
    </xf>
    <xf numFmtId="0" fontId="33" fillId="8" borderId="2" xfId="8" applyFill="1"/>
    <xf numFmtId="0" fontId="36" fillId="12" borderId="2" xfId="0" applyFont="1" applyFill="1" applyBorder="1" applyAlignment="1">
      <alignment horizontal="left" vertical="center"/>
    </xf>
    <xf numFmtId="0" fontId="35" fillId="12" borderId="2" xfId="0" applyFont="1" applyFill="1" applyBorder="1" applyAlignment="1">
      <alignment horizontal="center" vertical="center"/>
    </xf>
    <xf numFmtId="0" fontId="33" fillId="12" borderId="2" xfId="8" applyFill="1"/>
    <xf numFmtId="0" fontId="32" fillId="8" borderId="2" xfId="0" applyFont="1" applyFill="1" applyBorder="1" applyAlignment="1">
      <alignment horizontal="center" vertical="center"/>
    </xf>
    <xf numFmtId="0" fontId="0" fillId="8" borderId="2" xfId="2" applyFont="1" applyFill="1"/>
    <xf numFmtId="0" fontId="33" fillId="12" borderId="2" xfId="2" applyFill="1"/>
    <xf numFmtId="0" fontId="23" fillId="12" borderId="2" xfId="2" applyFont="1" applyFill="1"/>
    <xf numFmtId="0" fontId="0" fillId="12" borderId="2" xfId="2" applyFont="1" applyFill="1"/>
    <xf numFmtId="0" fontId="0" fillId="12" borderId="2" xfId="8" applyFont="1" applyFill="1"/>
    <xf numFmtId="0" fontId="42" fillId="0" borderId="0" xfId="0" applyFont="1" applyAlignment="1">
      <alignment vertical="center"/>
    </xf>
    <xf numFmtId="0" fontId="43" fillId="2" borderId="0" xfId="1" applyFont="1" applyFill="1" applyAlignment="1">
      <alignment horizontal="left"/>
    </xf>
    <xf numFmtId="0" fontId="44" fillId="0" borderId="0" xfId="0" applyFont="1" applyAlignment="1">
      <alignment vertical="center"/>
    </xf>
    <xf numFmtId="0" fontId="45" fillId="0" borderId="24" xfId="0" applyFont="1" applyBorder="1" applyAlignment="1">
      <alignment vertical="center"/>
    </xf>
    <xf numFmtId="0" fontId="46" fillId="0" borderId="24" xfId="0" applyFont="1" applyBorder="1" applyAlignment="1">
      <alignment vertical="center"/>
    </xf>
    <xf numFmtId="0" fontId="47" fillId="0" borderId="24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0" fontId="49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44" fillId="0" borderId="0" xfId="0" applyFont="1" applyAlignment="1">
      <alignment horizontal="left" vertical="center"/>
    </xf>
    <xf numFmtId="0" fontId="53" fillId="0" borderId="0" xfId="0" applyFont="1" applyAlignment="1">
      <alignment vertical="center"/>
    </xf>
    <xf numFmtId="0" fontId="42" fillId="20" borderId="0" xfId="0" applyFont="1" applyFill="1" applyAlignment="1">
      <alignment vertical="center"/>
    </xf>
    <xf numFmtId="0" fontId="54" fillId="20" borderId="0" xfId="0" applyFont="1" applyFill="1" applyAlignment="1">
      <alignment horizontal="center" vertical="center"/>
    </xf>
    <xf numFmtId="0" fontId="54" fillId="20" borderId="0" xfId="0" applyFont="1" applyFill="1" applyAlignment="1">
      <alignment vertical="center"/>
    </xf>
    <xf numFmtId="0" fontId="54" fillId="20" borderId="0" xfId="0" applyFont="1" applyFill="1" applyAlignment="1">
      <alignment horizontal="left" vertical="center"/>
    </xf>
    <xf numFmtId="187" fontId="42" fillId="0" borderId="2" xfId="0" applyNumberFormat="1" applyFont="1" applyBorder="1" applyAlignment="1">
      <alignment horizontal="center" vertical="center"/>
    </xf>
    <xf numFmtId="188" fontId="55" fillId="0" borderId="2" xfId="0" applyNumberFormat="1" applyFont="1" applyBorder="1" applyAlignment="1">
      <alignment horizontal="center" vertical="center"/>
    </xf>
    <xf numFmtId="0" fontId="56" fillId="0" borderId="3" xfId="0" applyFont="1" applyBorder="1" applyAlignment="1">
      <alignment vertical="center"/>
    </xf>
    <xf numFmtId="0" fontId="54" fillId="0" borderId="4" xfId="0" applyFont="1" applyBorder="1" applyAlignment="1">
      <alignment vertical="center"/>
    </xf>
    <xf numFmtId="14" fontId="55" fillId="0" borderId="2" xfId="0" applyNumberFormat="1" applyFont="1" applyBorder="1" applyAlignment="1">
      <alignment horizontal="center" vertical="center"/>
    </xf>
    <xf numFmtId="0" fontId="54" fillId="0" borderId="3" xfId="0" applyFont="1" applyBorder="1" applyAlignment="1">
      <alignment vertical="center"/>
    </xf>
    <xf numFmtId="14" fontId="55" fillId="0" borderId="2" xfId="0" applyNumberFormat="1" applyFont="1" applyBorder="1" applyAlignment="1">
      <alignment vertical="center"/>
    </xf>
    <xf numFmtId="0" fontId="53" fillId="0" borderId="0" xfId="0" applyFont="1" applyAlignment="1">
      <alignment horizontal="left" vertical="center" wrapText="1"/>
    </xf>
    <xf numFmtId="0" fontId="54" fillId="0" borderId="5" xfId="0" applyFont="1" applyBorder="1" applyAlignment="1">
      <alignment vertical="center"/>
    </xf>
    <xf numFmtId="0" fontId="4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vertical="center"/>
    </xf>
    <xf numFmtId="0" fontId="0" fillId="4" borderId="2" xfId="0" quotePrefix="1" applyFont="1" applyFill="1" applyBorder="1"/>
    <xf numFmtId="0" fontId="0" fillId="8" borderId="2" xfId="0" quotePrefix="1" applyFont="1" applyFill="1" applyBorder="1"/>
    <xf numFmtId="0" fontId="0" fillId="0" borderId="2" xfId="0" quotePrefix="1" applyFont="1" applyBorder="1"/>
    <xf numFmtId="0" fontId="0" fillId="0" borderId="2" xfId="4" quotePrefix="1" applyFont="1"/>
    <xf numFmtId="0" fontId="0" fillId="4" borderId="2" xfId="4" quotePrefix="1" applyFont="1" applyFill="1"/>
    <xf numFmtId="0" fontId="33" fillId="0" borderId="2" xfId="4" quotePrefix="1"/>
    <xf numFmtId="0" fontId="0" fillId="8" borderId="2" xfId="4" quotePrefix="1" applyFont="1" applyFill="1"/>
    <xf numFmtId="0" fontId="0" fillId="19" borderId="2" xfId="4" quotePrefix="1" applyFont="1" applyFill="1"/>
    <xf numFmtId="0" fontId="33" fillId="19" borderId="2" xfId="4" quotePrefix="1" applyFill="1"/>
    <xf numFmtId="0" fontId="0" fillId="6" borderId="2" xfId="4" quotePrefix="1" applyFont="1" applyFill="1"/>
    <xf numFmtId="0" fontId="33" fillId="4" borderId="2" xfId="4" quotePrefix="1" applyFill="1"/>
    <xf numFmtId="0" fontId="0" fillId="17" borderId="2" xfId="4" quotePrefix="1" applyFont="1" applyFill="1"/>
    <xf numFmtId="0" fontId="33" fillId="18" borderId="2" xfId="4" quotePrefix="1" applyFill="1"/>
    <xf numFmtId="0" fontId="33" fillId="17" borderId="2" xfId="4" quotePrefix="1" applyFill="1"/>
    <xf numFmtId="0" fontId="23" fillId="8" borderId="2" xfId="0" quotePrefix="1" applyFont="1" applyFill="1" applyBorder="1"/>
    <xf numFmtId="0" fontId="23" fillId="4" borderId="2" xfId="4" quotePrefix="1" applyFont="1" applyFill="1"/>
    <xf numFmtId="0" fontId="0" fillId="12" borderId="2" xfId="0" quotePrefix="1" applyFont="1" applyFill="1" applyBorder="1"/>
    <xf numFmtId="0" fontId="0" fillId="15" borderId="2" xfId="4" quotePrefix="1" applyFont="1" applyFill="1"/>
    <xf numFmtId="0" fontId="0" fillId="13" borderId="2" xfId="0" quotePrefix="1" applyFont="1" applyFill="1" applyBorder="1"/>
    <xf numFmtId="0" fontId="35" fillId="0" borderId="2" xfId="0" quotePrefix="1" applyFont="1" applyBorder="1" applyAlignment="1">
      <alignment horizontal="center" vertical="center"/>
    </xf>
    <xf numFmtId="0" fontId="35" fillId="14" borderId="2" xfId="0" quotePrefix="1" applyFont="1" applyFill="1" applyBorder="1" applyAlignment="1">
      <alignment horizontal="center" vertical="center"/>
    </xf>
    <xf numFmtId="0" fontId="35" fillId="4" borderId="2" xfId="0" quotePrefix="1" applyFont="1" applyFill="1" applyBorder="1" applyAlignment="1">
      <alignment horizontal="center" vertical="center"/>
    </xf>
    <xf numFmtId="0" fontId="35" fillId="8" borderId="2" xfId="0" quotePrefix="1" applyFont="1" applyFill="1" applyBorder="1" applyAlignment="1">
      <alignment horizontal="center" vertical="center"/>
    </xf>
    <xf numFmtId="0" fontId="52" fillId="4" borderId="13" xfId="0" applyFont="1" applyFill="1" applyBorder="1" applyAlignment="1">
      <alignment horizontal="left" vertical="center" wrapText="1"/>
    </xf>
    <xf numFmtId="0" fontId="52" fillId="4" borderId="14" xfId="0" applyFont="1" applyFill="1" applyBorder="1" applyAlignment="1">
      <alignment horizontal="left" vertical="center" wrapText="1"/>
    </xf>
    <xf numFmtId="0" fontId="52" fillId="4" borderId="15" xfId="0" applyFont="1" applyFill="1" applyBorder="1" applyAlignment="1">
      <alignment horizontal="left" vertical="center" wrapText="1"/>
    </xf>
    <xf numFmtId="0" fontId="52" fillId="4" borderId="16" xfId="0" applyFont="1" applyFill="1" applyBorder="1" applyAlignment="1">
      <alignment horizontal="left" vertical="center" wrapText="1"/>
    </xf>
    <xf numFmtId="0" fontId="52" fillId="4" borderId="0" xfId="0" applyFont="1" applyFill="1" applyAlignment="1">
      <alignment horizontal="left" vertical="center" wrapText="1"/>
    </xf>
    <xf numFmtId="0" fontId="52" fillId="4" borderId="17" xfId="0" applyFont="1" applyFill="1" applyBorder="1" applyAlignment="1">
      <alignment horizontal="left" vertical="center" wrapText="1"/>
    </xf>
    <xf numFmtId="0" fontId="52" fillId="4" borderId="18" xfId="0" applyFont="1" applyFill="1" applyBorder="1" applyAlignment="1">
      <alignment horizontal="left" vertical="center" wrapText="1"/>
    </xf>
    <xf numFmtId="0" fontId="52" fillId="4" borderId="19" xfId="0" applyFont="1" applyFill="1" applyBorder="1" applyAlignment="1">
      <alignment horizontal="left" vertical="center" wrapText="1"/>
    </xf>
    <xf numFmtId="0" fontId="52" fillId="4" borderId="20" xfId="0" applyFont="1" applyFill="1" applyBorder="1" applyAlignment="1">
      <alignment horizontal="left" vertical="center" wrapText="1"/>
    </xf>
    <xf numFmtId="0" fontId="49" fillId="0" borderId="4" xfId="0" applyFont="1" applyBorder="1" applyAlignment="1">
      <alignment horizontal="left" vertical="center"/>
    </xf>
    <xf numFmtId="0" fontId="49" fillId="0" borderId="4" xfId="0" applyFont="1" applyBorder="1" applyAlignment="1">
      <alignment horizontal="center" vertical="center"/>
    </xf>
    <xf numFmtId="0" fontId="49" fillId="0" borderId="24" xfId="0" applyFont="1" applyBorder="1" applyAlignment="1">
      <alignment horizontal="center" vertical="center"/>
    </xf>
    <xf numFmtId="0" fontId="48" fillId="0" borderId="4" xfId="0" applyFont="1" applyBorder="1" applyAlignment="1">
      <alignment horizontal="left" vertical="center"/>
    </xf>
    <xf numFmtId="0" fontId="57" fillId="0" borderId="24" xfId="0" applyFont="1" applyBorder="1" applyAlignment="1">
      <alignment horizontal="center" vertical="center"/>
    </xf>
    <xf numFmtId="0" fontId="48" fillId="0" borderId="24" xfId="0" applyFont="1" applyBorder="1" applyAlignment="1">
      <alignment horizontal="left" vertical="center"/>
    </xf>
    <xf numFmtId="0" fontId="49" fillId="0" borderId="24" xfId="0" applyFont="1" applyBorder="1" applyAlignment="1">
      <alignment horizontal="left" vertical="center"/>
    </xf>
    <xf numFmtId="14" fontId="49" fillId="0" borderId="24" xfId="0" applyNumberFormat="1" applyFont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19" fillId="7" borderId="13" xfId="12" applyFont="1" applyFill="1" applyBorder="1" applyAlignment="1">
      <alignment horizontal="left" vertical="top" wrapText="1"/>
    </xf>
    <xf numFmtId="0" fontId="20" fillId="7" borderId="14" xfId="12" applyFont="1" applyFill="1" applyBorder="1" applyAlignment="1">
      <alignment horizontal="left" vertical="top" wrapText="1"/>
    </xf>
    <xf numFmtId="0" fontId="20" fillId="7" borderId="15" xfId="12" applyFont="1" applyFill="1" applyBorder="1" applyAlignment="1">
      <alignment horizontal="left" vertical="top" wrapText="1"/>
    </xf>
    <xf numFmtId="0" fontId="20" fillId="7" borderId="16" xfId="12" applyFont="1" applyFill="1" applyBorder="1" applyAlignment="1">
      <alignment horizontal="left" vertical="top" wrapText="1"/>
    </xf>
    <xf numFmtId="0" fontId="20" fillId="7" borderId="0" xfId="12" applyFont="1" applyFill="1" applyAlignment="1">
      <alignment horizontal="left" vertical="top" wrapText="1"/>
    </xf>
    <xf numFmtId="0" fontId="20" fillId="7" borderId="17" xfId="12" applyFont="1" applyFill="1" applyBorder="1" applyAlignment="1">
      <alignment horizontal="left" vertical="top" wrapText="1"/>
    </xf>
    <xf numFmtId="0" fontId="20" fillId="7" borderId="18" xfId="12" applyFont="1" applyFill="1" applyBorder="1" applyAlignment="1">
      <alignment horizontal="left" vertical="top" wrapText="1"/>
    </xf>
    <xf numFmtId="0" fontId="20" fillId="7" borderId="19" xfId="12" applyFont="1" applyFill="1" applyBorder="1" applyAlignment="1">
      <alignment horizontal="left" vertical="top" wrapText="1"/>
    </xf>
    <xf numFmtId="0" fontId="20" fillId="7" borderId="20" xfId="12" applyFont="1" applyFill="1" applyBorder="1" applyAlignment="1">
      <alignment horizontal="left" vertical="top" wrapText="1"/>
    </xf>
    <xf numFmtId="0" fontId="19" fillId="7" borderId="6" xfId="0" applyFont="1" applyFill="1" applyBorder="1" applyAlignment="1">
      <alignment horizontal="center"/>
    </xf>
    <xf numFmtId="0" fontId="19" fillId="7" borderId="7" xfId="0" applyFont="1" applyFill="1" applyBorder="1" applyAlignment="1">
      <alignment horizontal="center"/>
    </xf>
    <xf numFmtId="0" fontId="19" fillId="7" borderId="8" xfId="0" applyFont="1" applyFill="1" applyBorder="1" applyAlignment="1">
      <alignment horizontal="center"/>
    </xf>
    <xf numFmtId="0" fontId="20" fillId="0" borderId="2" xfId="12" applyFont="1" applyBorder="1" applyAlignment="1">
      <alignment horizontal="left" vertical="center"/>
    </xf>
    <xf numFmtId="0" fontId="20" fillId="0" borderId="3" xfId="12" applyFont="1" applyBorder="1" applyAlignment="1">
      <alignment horizontal="left" vertical="center"/>
    </xf>
    <xf numFmtId="0" fontId="20" fillId="0" borderId="4" xfId="12" applyFont="1" applyBorder="1" applyAlignment="1">
      <alignment horizontal="left" vertical="center"/>
    </xf>
    <xf numFmtId="0" fontId="20" fillId="0" borderId="5" xfId="12" applyFont="1" applyBorder="1" applyAlignment="1">
      <alignment horizontal="left" vertical="center"/>
    </xf>
    <xf numFmtId="0" fontId="19" fillId="5" borderId="2" xfId="12" applyFont="1" applyFill="1" applyBorder="1" applyAlignment="1">
      <alignment horizontal="center" vertical="center"/>
    </xf>
  </cellXfs>
  <cellStyles count="19">
    <cellStyle name="_x000d__x000a_JournalTemplate=C:\COMFO\CTALK\JOURSTD.TPL_x000d__x000a_LbStateAddress=3 3 0 251 1 89 2 311_x000d__x000a_LbStateJou" xfId="1"/>
    <cellStyle name="ColStyle10" xfId="2"/>
    <cellStyle name="ColStyle10 2" xfId="3"/>
    <cellStyle name="ColStyle3" xfId="4"/>
    <cellStyle name="ColStyle3 2" xfId="5"/>
    <cellStyle name="ColStyle6" xfId="6"/>
    <cellStyle name="ColStyle6 2" xfId="7"/>
    <cellStyle name="ColStyle7" xfId="8"/>
    <cellStyle name="ColStyle7 2" xfId="9"/>
    <cellStyle name="Normal" xfId="0" builtinId="0"/>
    <cellStyle name="Normal 2" xfId="10"/>
    <cellStyle name="常规 17 2 2" xfId="11"/>
    <cellStyle name="常规 2" xfId="12"/>
    <cellStyle name="常规 2 10 2" xfId="13"/>
    <cellStyle name="常规 2 2 5" xfId="14"/>
    <cellStyle name="常规 2 2 5 2" xfId="15"/>
    <cellStyle name="常规 6" xfId="16"/>
    <cellStyle name="常规_越南特驱IO清册(最新1)" xfId="17"/>
    <cellStyle name="常规_越南特驱IO清册(最新1) 2" xfId="18"/>
  </cellStyles>
  <dxfs count="0"/>
  <tableStyles count="0" defaultTableStyle="TableStyleMedium2" defaultPivotStyle="PivotStyleMedium9"/>
  <colors>
    <mruColors>
      <color rgb="FFFF66FF"/>
      <color rgb="FFFF00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15240</xdr:rowOff>
    </xdr:from>
    <xdr:to>
      <xdr:col>4</xdr:col>
      <xdr:colOff>72390</xdr:colOff>
      <xdr:row>3</xdr:row>
      <xdr:rowOff>38100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620" y="15240"/>
          <a:ext cx="2788920" cy="537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541020</xdr:colOff>
          <xdr:row>0</xdr:row>
          <xdr:rowOff>76200</xdr:rowOff>
        </xdr:from>
        <xdr:to>
          <xdr:col>14</xdr:col>
          <xdr:colOff>38100</xdr:colOff>
          <xdr:row>3</xdr:row>
          <xdr:rowOff>76200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123825</xdr:rowOff>
    </xdr:to>
    <xdr:sp macro="" textlink="">
      <xdr:nvSpPr>
        <xdr:cNvPr id="2" name="矩形 26"/>
        <xdr:cNvSpPr>
          <a:spLocks noChangeArrowheads="1"/>
        </xdr:cNvSpPr>
      </xdr:nvSpPr>
      <xdr:spPr>
        <a:xfrm>
          <a:off x="16376015" y="177800"/>
          <a:ext cx="47625" cy="30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133350</xdr:rowOff>
    </xdr:to>
    <xdr:sp macro="" textlink="">
      <xdr:nvSpPr>
        <xdr:cNvPr id="3" name="矩形 26"/>
        <xdr:cNvSpPr>
          <a:spLocks noChangeArrowheads="1"/>
        </xdr:cNvSpPr>
      </xdr:nvSpPr>
      <xdr:spPr>
        <a:xfrm>
          <a:off x="16376015" y="177800"/>
          <a:ext cx="47625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133350</xdr:rowOff>
    </xdr:to>
    <xdr:sp macro="" textlink="">
      <xdr:nvSpPr>
        <xdr:cNvPr id="4" name="矩形 26"/>
        <xdr:cNvSpPr>
          <a:spLocks noChangeArrowheads="1"/>
        </xdr:cNvSpPr>
      </xdr:nvSpPr>
      <xdr:spPr>
        <a:xfrm>
          <a:off x="16376015" y="177800"/>
          <a:ext cx="47625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133350</xdr:rowOff>
    </xdr:to>
    <xdr:sp macro="" textlink="">
      <xdr:nvSpPr>
        <xdr:cNvPr id="5" name="矩形 26"/>
        <xdr:cNvSpPr>
          <a:spLocks noChangeArrowheads="1"/>
        </xdr:cNvSpPr>
      </xdr:nvSpPr>
      <xdr:spPr>
        <a:xfrm>
          <a:off x="16376015" y="177800"/>
          <a:ext cx="47625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133350</xdr:rowOff>
    </xdr:to>
    <xdr:sp macro="" textlink="">
      <xdr:nvSpPr>
        <xdr:cNvPr id="6" name="矩形 26"/>
        <xdr:cNvSpPr>
          <a:spLocks noChangeArrowheads="1"/>
        </xdr:cNvSpPr>
      </xdr:nvSpPr>
      <xdr:spPr>
        <a:xfrm>
          <a:off x="16376015" y="177800"/>
          <a:ext cx="47625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171450</xdr:rowOff>
    </xdr:to>
    <xdr:sp macro="" textlink="">
      <xdr:nvSpPr>
        <xdr:cNvPr id="7" name="矩形 26"/>
        <xdr:cNvSpPr>
          <a:spLocks noChangeArrowheads="1"/>
        </xdr:cNvSpPr>
      </xdr:nvSpPr>
      <xdr:spPr>
        <a:xfrm>
          <a:off x="16376015" y="177800"/>
          <a:ext cx="47625" cy="34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123825</xdr:rowOff>
    </xdr:to>
    <xdr:sp macro="" textlink="">
      <xdr:nvSpPr>
        <xdr:cNvPr id="8" name="矩形 26"/>
        <xdr:cNvSpPr>
          <a:spLocks noChangeArrowheads="1"/>
        </xdr:cNvSpPr>
      </xdr:nvSpPr>
      <xdr:spPr>
        <a:xfrm>
          <a:off x="16376015" y="177800"/>
          <a:ext cx="47625" cy="30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123825</xdr:rowOff>
    </xdr:to>
    <xdr:sp macro="" textlink="">
      <xdr:nvSpPr>
        <xdr:cNvPr id="9" name="矩形 26"/>
        <xdr:cNvSpPr>
          <a:spLocks noChangeArrowheads="1"/>
        </xdr:cNvSpPr>
      </xdr:nvSpPr>
      <xdr:spPr>
        <a:xfrm>
          <a:off x="16376015" y="177800"/>
          <a:ext cx="47625" cy="30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95250</xdr:rowOff>
    </xdr:to>
    <xdr:sp macro="" textlink="">
      <xdr:nvSpPr>
        <xdr:cNvPr id="10" name="矩形 26"/>
        <xdr:cNvSpPr>
          <a:spLocks noChangeArrowheads="1"/>
        </xdr:cNvSpPr>
      </xdr:nvSpPr>
      <xdr:spPr>
        <a:xfrm>
          <a:off x="16376015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95250</xdr:rowOff>
    </xdr:to>
    <xdr:sp macro="" textlink="">
      <xdr:nvSpPr>
        <xdr:cNvPr id="11" name="矩形 26"/>
        <xdr:cNvSpPr>
          <a:spLocks noChangeArrowheads="1"/>
        </xdr:cNvSpPr>
      </xdr:nvSpPr>
      <xdr:spPr>
        <a:xfrm>
          <a:off x="16376015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95250</xdr:rowOff>
    </xdr:to>
    <xdr:sp macro="" textlink="">
      <xdr:nvSpPr>
        <xdr:cNvPr id="12" name="矩形 26"/>
        <xdr:cNvSpPr>
          <a:spLocks noChangeArrowheads="1"/>
        </xdr:cNvSpPr>
      </xdr:nvSpPr>
      <xdr:spPr>
        <a:xfrm>
          <a:off x="16376015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95250</xdr:rowOff>
    </xdr:to>
    <xdr:sp macro="" textlink="">
      <xdr:nvSpPr>
        <xdr:cNvPr id="13" name="矩形 26"/>
        <xdr:cNvSpPr>
          <a:spLocks noChangeArrowheads="1"/>
        </xdr:cNvSpPr>
      </xdr:nvSpPr>
      <xdr:spPr>
        <a:xfrm>
          <a:off x="16376015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123825</xdr:rowOff>
    </xdr:to>
    <xdr:sp macro="" textlink="">
      <xdr:nvSpPr>
        <xdr:cNvPr id="14" name="矩形 26"/>
        <xdr:cNvSpPr>
          <a:spLocks noChangeArrowheads="1"/>
        </xdr:cNvSpPr>
      </xdr:nvSpPr>
      <xdr:spPr>
        <a:xfrm>
          <a:off x="16376015" y="177800"/>
          <a:ext cx="47625" cy="30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123825</xdr:rowOff>
    </xdr:to>
    <xdr:sp macro="" textlink="">
      <xdr:nvSpPr>
        <xdr:cNvPr id="15" name="矩形 26"/>
        <xdr:cNvSpPr>
          <a:spLocks noChangeArrowheads="1"/>
        </xdr:cNvSpPr>
      </xdr:nvSpPr>
      <xdr:spPr>
        <a:xfrm>
          <a:off x="16376015" y="177800"/>
          <a:ext cx="47625" cy="30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133350</xdr:rowOff>
    </xdr:to>
    <xdr:sp macro="" textlink="">
      <xdr:nvSpPr>
        <xdr:cNvPr id="16" name="矩形 26"/>
        <xdr:cNvSpPr>
          <a:spLocks noChangeArrowheads="1"/>
        </xdr:cNvSpPr>
      </xdr:nvSpPr>
      <xdr:spPr>
        <a:xfrm>
          <a:off x="16376015" y="177800"/>
          <a:ext cx="47625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133350</xdr:rowOff>
    </xdr:to>
    <xdr:sp macro="" textlink="">
      <xdr:nvSpPr>
        <xdr:cNvPr id="17" name="矩形 26"/>
        <xdr:cNvSpPr>
          <a:spLocks noChangeArrowheads="1"/>
        </xdr:cNvSpPr>
      </xdr:nvSpPr>
      <xdr:spPr>
        <a:xfrm>
          <a:off x="16376015" y="177800"/>
          <a:ext cx="47625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133350</xdr:rowOff>
    </xdr:to>
    <xdr:sp macro="" textlink="">
      <xdr:nvSpPr>
        <xdr:cNvPr id="18" name="矩形 26"/>
        <xdr:cNvSpPr>
          <a:spLocks noChangeArrowheads="1"/>
        </xdr:cNvSpPr>
      </xdr:nvSpPr>
      <xdr:spPr>
        <a:xfrm>
          <a:off x="16376015" y="177800"/>
          <a:ext cx="47625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133350</xdr:rowOff>
    </xdr:to>
    <xdr:sp macro="" textlink="">
      <xdr:nvSpPr>
        <xdr:cNvPr id="19" name="矩形 26"/>
        <xdr:cNvSpPr>
          <a:spLocks noChangeArrowheads="1"/>
        </xdr:cNvSpPr>
      </xdr:nvSpPr>
      <xdr:spPr>
        <a:xfrm>
          <a:off x="16376015" y="177800"/>
          <a:ext cx="47625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171450</xdr:rowOff>
    </xdr:to>
    <xdr:sp macro="" textlink="">
      <xdr:nvSpPr>
        <xdr:cNvPr id="20" name="矩形 26"/>
        <xdr:cNvSpPr>
          <a:spLocks noChangeArrowheads="1"/>
        </xdr:cNvSpPr>
      </xdr:nvSpPr>
      <xdr:spPr>
        <a:xfrm>
          <a:off x="16376015" y="177800"/>
          <a:ext cx="47625" cy="34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171450</xdr:rowOff>
    </xdr:to>
    <xdr:sp macro="" textlink="">
      <xdr:nvSpPr>
        <xdr:cNvPr id="21" name="矩形 26"/>
        <xdr:cNvSpPr>
          <a:spLocks noChangeArrowheads="1"/>
        </xdr:cNvSpPr>
      </xdr:nvSpPr>
      <xdr:spPr>
        <a:xfrm>
          <a:off x="16376015" y="177800"/>
          <a:ext cx="47625" cy="34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123825</xdr:rowOff>
    </xdr:to>
    <xdr:sp macro="" textlink="">
      <xdr:nvSpPr>
        <xdr:cNvPr id="22" name="矩形 26"/>
        <xdr:cNvSpPr>
          <a:spLocks noChangeArrowheads="1"/>
        </xdr:cNvSpPr>
      </xdr:nvSpPr>
      <xdr:spPr>
        <a:xfrm>
          <a:off x="16376015" y="177800"/>
          <a:ext cx="47625" cy="30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123825</xdr:rowOff>
    </xdr:to>
    <xdr:sp macro="" textlink="">
      <xdr:nvSpPr>
        <xdr:cNvPr id="23" name="矩形 26"/>
        <xdr:cNvSpPr>
          <a:spLocks noChangeArrowheads="1"/>
        </xdr:cNvSpPr>
      </xdr:nvSpPr>
      <xdr:spPr>
        <a:xfrm>
          <a:off x="16376015" y="177800"/>
          <a:ext cx="47625" cy="30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95250</xdr:rowOff>
    </xdr:to>
    <xdr:sp macro="" textlink="">
      <xdr:nvSpPr>
        <xdr:cNvPr id="24" name="矩形 26"/>
        <xdr:cNvSpPr>
          <a:spLocks noChangeArrowheads="1"/>
        </xdr:cNvSpPr>
      </xdr:nvSpPr>
      <xdr:spPr>
        <a:xfrm>
          <a:off x="16376015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95250</xdr:rowOff>
    </xdr:to>
    <xdr:sp macro="" textlink="">
      <xdr:nvSpPr>
        <xdr:cNvPr id="25" name="矩形 24"/>
        <xdr:cNvSpPr>
          <a:spLocks noChangeArrowheads="1"/>
        </xdr:cNvSpPr>
      </xdr:nvSpPr>
      <xdr:spPr>
        <a:xfrm>
          <a:off x="16376015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95250</xdr:rowOff>
    </xdr:to>
    <xdr:sp macro="" textlink="">
      <xdr:nvSpPr>
        <xdr:cNvPr id="26" name="矩形 26"/>
        <xdr:cNvSpPr>
          <a:spLocks noChangeArrowheads="1"/>
        </xdr:cNvSpPr>
      </xdr:nvSpPr>
      <xdr:spPr>
        <a:xfrm>
          <a:off x="16376015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47625</xdr:colOff>
      <xdr:row>2</xdr:row>
      <xdr:rowOff>95250</xdr:rowOff>
    </xdr:to>
    <xdr:sp macro="" textlink="">
      <xdr:nvSpPr>
        <xdr:cNvPr id="27" name="矩形 26"/>
        <xdr:cNvSpPr>
          <a:spLocks noChangeArrowheads="1"/>
        </xdr:cNvSpPr>
      </xdr:nvSpPr>
      <xdr:spPr>
        <a:xfrm>
          <a:off x="16376015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1</xdr:row>
      <xdr:rowOff>0</xdr:rowOff>
    </xdr:from>
    <xdr:ext cx="47625" cy="279400"/>
    <xdr:sp macro="" textlink="">
      <xdr:nvSpPr>
        <xdr:cNvPr id="28" name="矩形 26"/>
        <xdr:cNvSpPr>
          <a:spLocks noChangeArrowheads="1"/>
        </xdr:cNvSpPr>
      </xdr:nvSpPr>
      <xdr:spPr>
        <a:xfrm>
          <a:off x="16376015" y="177800"/>
          <a:ext cx="47625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79400"/>
    <xdr:sp macro="" textlink="">
      <xdr:nvSpPr>
        <xdr:cNvPr id="29" name="矩形 26"/>
        <xdr:cNvSpPr>
          <a:spLocks noChangeArrowheads="1"/>
        </xdr:cNvSpPr>
      </xdr:nvSpPr>
      <xdr:spPr>
        <a:xfrm>
          <a:off x="16376015" y="177800"/>
          <a:ext cx="47625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88925"/>
    <xdr:sp macro="" textlink="">
      <xdr:nvSpPr>
        <xdr:cNvPr id="30" name="矩形 26"/>
        <xdr:cNvSpPr>
          <a:spLocks noChangeArrowheads="1"/>
        </xdr:cNvSpPr>
      </xdr:nvSpPr>
      <xdr:spPr>
        <a:xfrm>
          <a:off x="16376015" y="177800"/>
          <a:ext cx="4762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88925"/>
    <xdr:sp macro="" textlink="">
      <xdr:nvSpPr>
        <xdr:cNvPr id="31" name="矩形 26"/>
        <xdr:cNvSpPr>
          <a:spLocks noChangeArrowheads="1"/>
        </xdr:cNvSpPr>
      </xdr:nvSpPr>
      <xdr:spPr>
        <a:xfrm>
          <a:off x="16376015" y="177800"/>
          <a:ext cx="4762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88925"/>
    <xdr:sp macro="" textlink="">
      <xdr:nvSpPr>
        <xdr:cNvPr id="32" name="矩形 26"/>
        <xdr:cNvSpPr>
          <a:spLocks noChangeArrowheads="1"/>
        </xdr:cNvSpPr>
      </xdr:nvSpPr>
      <xdr:spPr>
        <a:xfrm>
          <a:off x="16376015" y="177800"/>
          <a:ext cx="4762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88925"/>
    <xdr:sp macro="" textlink="">
      <xdr:nvSpPr>
        <xdr:cNvPr id="33" name="矩形 26"/>
        <xdr:cNvSpPr>
          <a:spLocks noChangeArrowheads="1"/>
        </xdr:cNvSpPr>
      </xdr:nvSpPr>
      <xdr:spPr>
        <a:xfrm>
          <a:off x="16376015" y="177800"/>
          <a:ext cx="4762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327025"/>
    <xdr:sp macro="" textlink="">
      <xdr:nvSpPr>
        <xdr:cNvPr id="34" name="矩形 26"/>
        <xdr:cNvSpPr>
          <a:spLocks noChangeArrowheads="1"/>
        </xdr:cNvSpPr>
      </xdr:nvSpPr>
      <xdr:spPr>
        <a:xfrm>
          <a:off x="16376015" y="177800"/>
          <a:ext cx="47625" cy="327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79400"/>
    <xdr:sp macro="" textlink="">
      <xdr:nvSpPr>
        <xdr:cNvPr id="35" name="矩形 26"/>
        <xdr:cNvSpPr>
          <a:spLocks noChangeArrowheads="1"/>
        </xdr:cNvSpPr>
      </xdr:nvSpPr>
      <xdr:spPr>
        <a:xfrm>
          <a:off x="16376015" y="177800"/>
          <a:ext cx="47625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79400"/>
    <xdr:sp macro="" textlink="">
      <xdr:nvSpPr>
        <xdr:cNvPr id="36" name="矩形 26"/>
        <xdr:cNvSpPr>
          <a:spLocks noChangeArrowheads="1"/>
        </xdr:cNvSpPr>
      </xdr:nvSpPr>
      <xdr:spPr>
        <a:xfrm>
          <a:off x="16376015" y="177800"/>
          <a:ext cx="47625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50825"/>
    <xdr:sp macro="" textlink="">
      <xdr:nvSpPr>
        <xdr:cNvPr id="37" name="矩形 26"/>
        <xdr:cNvSpPr>
          <a:spLocks noChangeArrowheads="1"/>
        </xdr:cNvSpPr>
      </xdr:nvSpPr>
      <xdr:spPr>
        <a:xfrm>
          <a:off x="16376015" y="177800"/>
          <a:ext cx="476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50825"/>
    <xdr:sp macro="" textlink="">
      <xdr:nvSpPr>
        <xdr:cNvPr id="38" name="矩形 26"/>
        <xdr:cNvSpPr>
          <a:spLocks noChangeArrowheads="1"/>
        </xdr:cNvSpPr>
      </xdr:nvSpPr>
      <xdr:spPr>
        <a:xfrm>
          <a:off x="16376015" y="177800"/>
          <a:ext cx="476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50825"/>
    <xdr:sp macro="" textlink="">
      <xdr:nvSpPr>
        <xdr:cNvPr id="39" name="矩形 26"/>
        <xdr:cNvSpPr>
          <a:spLocks noChangeArrowheads="1"/>
        </xdr:cNvSpPr>
      </xdr:nvSpPr>
      <xdr:spPr>
        <a:xfrm>
          <a:off x="16376015" y="177800"/>
          <a:ext cx="476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50825"/>
    <xdr:sp macro="" textlink="">
      <xdr:nvSpPr>
        <xdr:cNvPr id="40" name="矩形 26"/>
        <xdr:cNvSpPr>
          <a:spLocks noChangeArrowheads="1"/>
        </xdr:cNvSpPr>
      </xdr:nvSpPr>
      <xdr:spPr>
        <a:xfrm>
          <a:off x="16376015" y="177800"/>
          <a:ext cx="476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79400"/>
    <xdr:sp macro="" textlink="">
      <xdr:nvSpPr>
        <xdr:cNvPr id="41" name="矩形 26"/>
        <xdr:cNvSpPr>
          <a:spLocks noChangeArrowheads="1"/>
        </xdr:cNvSpPr>
      </xdr:nvSpPr>
      <xdr:spPr>
        <a:xfrm>
          <a:off x="16376015" y="177800"/>
          <a:ext cx="47625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79400"/>
    <xdr:sp macro="" textlink="">
      <xdr:nvSpPr>
        <xdr:cNvPr id="42" name="矩形 26"/>
        <xdr:cNvSpPr>
          <a:spLocks noChangeArrowheads="1"/>
        </xdr:cNvSpPr>
      </xdr:nvSpPr>
      <xdr:spPr>
        <a:xfrm>
          <a:off x="16376015" y="177800"/>
          <a:ext cx="47625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88925"/>
    <xdr:sp macro="" textlink="">
      <xdr:nvSpPr>
        <xdr:cNvPr id="43" name="矩形 26"/>
        <xdr:cNvSpPr>
          <a:spLocks noChangeArrowheads="1"/>
        </xdr:cNvSpPr>
      </xdr:nvSpPr>
      <xdr:spPr>
        <a:xfrm>
          <a:off x="16376015" y="177800"/>
          <a:ext cx="4762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88925"/>
    <xdr:sp macro="" textlink="">
      <xdr:nvSpPr>
        <xdr:cNvPr id="44" name="矩形 26"/>
        <xdr:cNvSpPr>
          <a:spLocks noChangeArrowheads="1"/>
        </xdr:cNvSpPr>
      </xdr:nvSpPr>
      <xdr:spPr>
        <a:xfrm>
          <a:off x="16376015" y="177800"/>
          <a:ext cx="4762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88925"/>
    <xdr:sp macro="" textlink="">
      <xdr:nvSpPr>
        <xdr:cNvPr id="45" name="矩形 26"/>
        <xdr:cNvSpPr>
          <a:spLocks noChangeArrowheads="1"/>
        </xdr:cNvSpPr>
      </xdr:nvSpPr>
      <xdr:spPr>
        <a:xfrm>
          <a:off x="16376015" y="177800"/>
          <a:ext cx="4762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88925"/>
    <xdr:sp macro="" textlink="">
      <xdr:nvSpPr>
        <xdr:cNvPr id="46" name="矩形 26"/>
        <xdr:cNvSpPr>
          <a:spLocks noChangeArrowheads="1"/>
        </xdr:cNvSpPr>
      </xdr:nvSpPr>
      <xdr:spPr>
        <a:xfrm>
          <a:off x="16376015" y="177800"/>
          <a:ext cx="4762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327025"/>
    <xdr:sp macro="" textlink="">
      <xdr:nvSpPr>
        <xdr:cNvPr id="47" name="矩形 26"/>
        <xdr:cNvSpPr>
          <a:spLocks noChangeArrowheads="1"/>
        </xdr:cNvSpPr>
      </xdr:nvSpPr>
      <xdr:spPr>
        <a:xfrm>
          <a:off x="16376015" y="177800"/>
          <a:ext cx="47625" cy="327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327025"/>
    <xdr:sp macro="" textlink="">
      <xdr:nvSpPr>
        <xdr:cNvPr id="48" name="矩形 26"/>
        <xdr:cNvSpPr>
          <a:spLocks noChangeArrowheads="1"/>
        </xdr:cNvSpPr>
      </xdr:nvSpPr>
      <xdr:spPr>
        <a:xfrm>
          <a:off x="16376015" y="177800"/>
          <a:ext cx="47625" cy="327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79400"/>
    <xdr:sp macro="" textlink="">
      <xdr:nvSpPr>
        <xdr:cNvPr id="49" name="矩形 26"/>
        <xdr:cNvSpPr>
          <a:spLocks noChangeArrowheads="1"/>
        </xdr:cNvSpPr>
      </xdr:nvSpPr>
      <xdr:spPr>
        <a:xfrm>
          <a:off x="16376015" y="177800"/>
          <a:ext cx="47625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79400"/>
    <xdr:sp macro="" textlink="">
      <xdr:nvSpPr>
        <xdr:cNvPr id="50" name="矩形 26"/>
        <xdr:cNvSpPr>
          <a:spLocks noChangeArrowheads="1"/>
        </xdr:cNvSpPr>
      </xdr:nvSpPr>
      <xdr:spPr>
        <a:xfrm>
          <a:off x="16376015" y="177800"/>
          <a:ext cx="47625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50825"/>
    <xdr:sp macro="" textlink="">
      <xdr:nvSpPr>
        <xdr:cNvPr id="51" name="矩形 26"/>
        <xdr:cNvSpPr>
          <a:spLocks noChangeArrowheads="1"/>
        </xdr:cNvSpPr>
      </xdr:nvSpPr>
      <xdr:spPr>
        <a:xfrm>
          <a:off x="16376015" y="177800"/>
          <a:ext cx="476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50825"/>
    <xdr:sp macro="" textlink="">
      <xdr:nvSpPr>
        <xdr:cNvPr id="52" name="矩形 51"/>
        <xdr:cNvSpPr>
          <a:spLocks noChangeArrowheads="1"/>
        </xdr:cNvSpPr>
      </xdr:nvSpPr>
      <xdr:spPr>
        <a:xfrm>
          <a:off x="16376015" y="177800"/>
          <a:ext cx="476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50825"/>
    <xdr:sp macro="" textlink="">
      <xdr:nvSpPr>
        <xdr:cNvPr id="53" name="矩形 26"/>
        <xdr:cNvSpPr>
          <a:spLocks noChangeArrowheads="1"/>
        </xdr:cNvSpPr>
      </xdr:nvSpPr>
      <xdr:spPr>
        <a:xfrm>
          <a:off x="16376015" y="177800"/>
          <a:ext cx="476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1</xdr:row>
      <xdr:rowOff>0</xdr:rowOff>
    </xdr:from>
    <xdr:ext cx="47625" cy="250825"/>
    <xdr:sp macro="" textlink="">
      <xdr:nvSpPr>
        <xdr:cNvPr id="54" name="矩形 26"/>
        <xdr:cNvSpPr>
          <a:spLocks noChangeArrowheads="1"/>
        </xdr:cNvSpPr>
      </xdr:nvSpPr>
      <xdr:spPr>
        <a:xfrm>
          <a:off x="16376015" y="177800"/>
          <a:ext cx="476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19</xdr:col>
      <xdr:colOff>419100</xdr:colOff>
      <xdr:row>1</xdr:row>
      <xdr:rowOff>0</xdr:rowOff>
    </xdr:from>
    <xdr:to>
      <xdr:col>19</xdr:col>
      <xdr:colOff>548640</xdr:colOff>
      <xdr:row>2</xdr:row>
      <xdr:rowOff>55245</xdr:rowOff>
    </xdr:to>
    <xdr:sp macro="" textlink="">
      <xdr:nvSpPr>
        <xdr:cNvPr id="55" name="矩形 26"/>
        <xdr:cNvSpPr>
          <a:spLocks noChangeArrowheads="1"/>
        </xdr:cNvSpPr>
      </xdr:nvSpPr>
      <xdr:spPr>
        <a:xfrm>
          <a:off x="15974060" y="177800"/>
          <a:ext cx="129540" cy="23304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18</xdr:col>
      <xdr:colOff>419100</xdr:colOff>
      <xdr:row>1</xdr:row>
      <xdr:rowOff>0</xdr:rowOff>
    </xdr:from>
    <xdr:to>
      <xdr:col>18</xdr:col>
      <xdr:colOff>548640</xdr:colOff>
      <xdr:row>2</xdr:row>
      <xdr:rowOff>55245</xdr:rowOff>
    </xdr:to>
    <xdr:sp macro="" textlink="">
      <xdr:nvSpPr>
        <xdr:cNvPr id="56" name="矩形 26"/>
        <xdr:cNvSpPr>
          <a:spLocks noChangeArrowheads="1"/>
        </xdr:cNvSpPr>
      </xdr:nvSpPr>
      <xdr:spPr>
        <a:xfrm>
          <a:off x="15153005" y="177800"/>
          <a:ext cx="129540" cy="23304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17</xdr:col>
      <xdr:colOff>419100</xdr:colOff>
      <xdr:row>1</xdr:row>
      <xdr:rowOff>0</xdr:rowOff>
    </xdr:from>
    <xdr:to>
      <xdr:col>17</xdr:col>
      <xdr:colOff>548640</xdr:colOff>
      <xdr:row>1</xdr:row>
      <xdr:rowOff>169545</xdr:rowOff>
    </xdr:to>
    <xdr:sp macro="" textlink="">
      <xdr:nvSpPr>
        <xdr:cNvPr id="57" name="矩形 26"/>
        <xdr:cNvSpPr>
          <a:spLocks noChangeArrowheads="1"/>
        </xdr:cNvSpPr>
      </xdr:nvSpPr>
      <xdr:spPr>
        <a:xfrm>
          <a:off x="14331950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20</xdr:col>
      <xdr:colOff>419100</xdr:colOff>
      <xdr:row>1</xdr:row>
      <xdr:rowOff>0</xdr:rowOff>
    </xdr:from>
    <xdr:to>
      <xdr:col>20</xdr:col>
      <xdr:colOff>548640</xdr:colOff>
      <xdr:row>2</xdr:row>
      <xdr:rowOff>55245</xdr:rowOff>
    </xdr:to>
    <xdr:sp macro="" textlink="">
      <xdr:nvSpPr>
        <xdr:cNvPr id="58" name="矩形 26"/>
        <xdr:cNvSpPr>
          <a:spLocks noChangeArrowheads="1"/>
        </xdr:cNvSpPr>
      </xdr:nvSpPr>
      <xdr:spPr>
        <a:xfrm>
          <a:off x="16795115" y="177800"/>
          <a:ext cx="129540" cy="23304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oneCellAnchor>
    <xdr:from>
      <xdr:col>20</xdr:col>
      <xdr:colOff>419100</xdr:colOff>
      <xdr:row>1</xdr:row>
      <xdr:rowOff>0</xdr:rowOff>
    </xdr:from>
    <xdr:ext cx="129540" cy="229870"/>
    <xdr:sp macro="" textlink="">
      <xdr:nvSpPr>
        <xdr:cNvPr id="59" name="矩形 26"/>
        <xdr:cNvSpPr>
          <a:spLocks noChangeArrowheads="1"/>
        </xdr:cNvSpPr>
      </xdr:nvSpPr>
      <xdr:spPr>
        <a:xfrm>
          <a:off x="1679511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1</xdr:row>
      <xdr:rowOff>0</xdr:rowOff>
    </xdr:from>
    <xdr:ext cx="129540" cy="229870"/>
    <xdr:sp macro="" textlink="">
      <xdr:nvSpPr>
        <xdr:cNvPr id="60" name="矩形 26"/>
        <xdr:cNvSpPr>
          <a:spLocks noChangeArrowheads="1"/>
        </xdr:cNvSpPr>
      </xdr:nvSpPr>
      <xdr:spPr>
        <a:xfrm>
          <a:off x="17616170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1</xdr:row>
      <xdr:rowOff>0</xdr:rowOff>
    </xdr:from>
    <xdr:ext cx="129540" cy="229870"/>
    <xdr:sp macro="" textlink="">
      <xdr:nvSpPr>
        <xdr:cNvPr id="61" name="矩形 26"/>
        <xdr:cNvSpPr>
          <a:spLocks noChangeArrowheads="1"/>
        </xdr:cNvSpPr>
      </xdr:nvSpPr>
      <xdr:spPr>
        <a:xfrm>
          <a:off x="17616170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1</xdr:row>
      <xdr:rowOff>0</xdr:rowOff>
    </xdr:from>
    <xdr:ext cx="129540" cy="229870"/>
    <xdr:sp macro="" textlink="">
      <xdr:nvSpPr>
        <xdr:cNvPr id="62" name="矩形 26"/>
        <xdr:cNvSpPr>
          <a:spLocks noChangeArrowheads="1"/>
        </xdr:cNvSpPr>
      </xdr:nvSpPr>
      <xdr:spPr>
        <a:xfrm>
          <a:off x="17616170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22</xdr:col>
      <xdr:colOff>419100</xdr:colOff>
      <xdr:row>1</xdr:row>
      <xdr:rowOff>0</xdr:rowOff>
    </xdr:from>
    <xdr:ext cx="129540" cy="229870"/>
    <xdr:sp macro="" textlink="">
      <xdr:nvSpPr>
        <xdr:cNvPr id="63" name="矩形 26"/>
        <xdr:cNvSpPr>
          <a:spLocks noChangeArrowheads="1"/>
        </xdr:cNvSpPr>
      </xdr:nvSpPr>
      <xdr:spPr>
        <a:xfrm>
          <a:off x="1843722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1</xdr:row>
      <xdr:rowOff>0</xdr:rowOff>
    </xdr:from>
    <xdr:ext cx="129540" cy="169545"/>
    <xdr:sp macro="" textlink="">
      <xdr:nvSpPr>
        <xdr:cNvPr id="64" name="矩形 26"/>
        <xdr:cNvSpPr>
          <a:spLocks noChangeArrowheads="1"/>
        </xdr:cNvSpPr>
      </xdr:nvSpPr>
      <xdr:spPr>
        <a:xfrm>
          <a:off x="1351089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1</xdr:row>
      <xdr:rowOff>0</xdr:rowOff>
    </xdr:from>
    <xdr:ext cx="129540" cy="169545"/>
    <xdr:sp macro="" textlink="">
      <xdr:nvSpPr>
        <xdr:cNvPr id="65" name="矩形 26"/>
        <xdr:cNvSpPr>
          <a:spLocks noChangeArrowheads="1"/>
        </xdr:cNvSpPr>
      </xdr:nvSpPr>
      <xdr:spPr>
        <a:xfrm>
          <a:off x="1351089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1</xdr:row>
      <xdr:rowOff>0</xdr:rowOff>
    </xdr:from>
    <xdr:ext cx="129540" cy="345291"/>
    <xdr:sp macro="" textlink="">
      <xdr:nvSpPr>
        <xdr:cNvPr id="66" name="矩形 26"/>
        <xdr:cNvSpPr>
          <a:spLocks noChangeArrowheads="1"/>
        </xdr:cNvSpPr>
      </xdr:nvSpPr>
      <xdr:spPr>
        <a:xfrm>
          <a:off x="13510895" y="177800"/>
          <a:ext cx="129540" cy="34480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20</xdr:row>
      <xdr:rowOff>0</xdr:rowOff>
    </xdr:from>
    <xdr:ext cx="129540" cy="242570"/>
    <xdr:sp macro="" textlink="">
      <xdr:nvSpPr>
        <xdr:cNvPr id="68" name="矩形 26"/>
        <xdr:cNvSpPr>
          <a:spLocks noChangeArrowheads="1"/>
        </xdr:cNvSpPr>
      </xdr:nvSpPr>
      <xdr:spPr>
        <a:xfrm>
          <a:off x="16795115" y="4476750"/>
          <a:ext cx="129540" cy="2425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20</xdr:row>
      <xdr:rowOff>0</xdr:rowOff>
    </xdr:from>
    <xdr:ext cx="129540" cy="277495"/>
    <xdr:sp macro="" textlink="">
      <xdr:nvSpPr>
        <xdr:cNvPr id="69" name="矩形 26"/>
        <xdr:cNvSpPr>
          <a:spLocks noChangeArrowheads="1"/>
        </xdr:cNvSpPr>
      </xdr:nvSpPr>
      <xdr:spPr>
        <a:xfrm>
          <a:off x="16795115" y="4476750"/>
          <a:ext cx="129540" cy="277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19</xdr:col>
      <xdr:colOff>419100</xdr:colOff>
      <xdr:row>20</xdr:row>
      <xdr:rowOff>0</xdr:rowOff>
    </xdr:from>
    <xdr:ext cx="129540" cy="277495"/>
    <xdr:sp macro="" textlink="">
      <xdr:nvSpPr>
        <xdr:cNvPr id="73" name="矩形 26"/>
        <xdr:cNvSpPr>
          <a:spLocks noChangeArrowheads="1"/>
        </xdr:cNvSpPr>
      </xdr:nvSpPr>
      <xdr:spPr>
        <a:xfrm>
          <a:off x="15974060" y="4476750"/>
          <a:ext cx="129540" cy="277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1</xdr:row>
      <xdr:rowOff>0</xdr:rowOff>
    </xdr:from>
    <xdr:ext cx="129540" cy="169545"/>
    <xdr:sp macro="" textlink="">
      <xdr:nvSpPr>
        <xdr:cNvPr id="74" name="矩形 26"/>
        <xdr:cNvSpPr>
          <a:spLocks noChangeArrowheads="1"/>
        </xdr:cNvSpPr>
      </xdr:nvSpPr>
      <xdr:spPr>
        <a:xfrm>
          <a:off x="984821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1</xdr:row>
      <xdr:rowOff>0</xdr:rowOff>
    </xdr:from>
    <xdr:ext cx="129540" cy="169545"/>
    <xdr:sp macro="" textlink="">
      <xdr:nvSpPr>
        <xdr:cNvPr id="75" name="矩形 26"/>
        <xdr:cNvSpPr>
          <a:spLocks noChangeArrowheads="1"/>
        </xdr:cNvSpPr>
      </xdr:nvSpPr>
      <xdr:spPr>
        <a:xfrm>
          <a:off x="1000061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419100</xdr:colOff>
      <xdr:row>1</xdr:row>
      <xdr:rowOff>0</xdr:rowOff>
    </xdr:from>
    <xdr:ext cx="129540" cy="345291"/>
    <xdr:sp macro="" textlink="">
      <xdr:nvSpPr>
        <xdr:cNvPr id="76" name="矩形 26"/>
        <xdr:cNvSpPr>
          <a:spLocks noChangeArrowheads="1"/>
        </xdr:cNvSpPr>
      </xdr:nvSpPr>
      <xdr:spPr>
        <a:xfrm>
          <a:off x="9379585" y="177800"/>
          <a:ext cx="129540" cy="34480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419100</xdr:colOff>
      <xdr:row>1</xdr:row>
      <xdr:rowOff>0</xdr:rowOff>
    </xdr:from>
    <xdr:ext cx="129540" cy="229870"/>
    <xdr:sp macro="" textlink="">
      <xdr:nvSpPr>
        <xdr:cNvPr id="77" name="矩形 26"/>
        <xdr:cNvSpPr>
          <a:spLocks noChangeArrowheads="1"/>
        </xdr:cNvSpPr>
      </xdr:nvSpPr>
      <xdr:spPr>
        <a:xfrm>
          <a:off x="1515300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1</xdr:row>
      <xdr:rowOff>0</xdr:rowOff>
    </xdr:from>
    <xdr:ext cx="129540" cy="229870"/>
    <xdr:sp macro="" textlink="">
      <xdr:nvSpPr>
        <xdr:cNvPr id="78" name="矩形 26"/>
        <xdr:cNvSpPr>
          <a:spLocks noChangeArrowheads="1"/>
        </xdr:cNvSpPr>
      </xdr:nvSpPr>
      <xdr:spPr>
        <a:xfrm>
          <a:off x="1679511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 editAs="oneCell">
    <xdr:from>
      <xdr:col>24</xdr:col>
      <xdr:colOff>419100</xdr:colOff>
      <xdr:row>1</xdr:row>
      <xdr:rowOff>0</xdr:rowOff>
    </xdr:from>
    <xdr:to>
      <xdr:col>24</xdr:col>
      <xdr:colOff>548640</xdr:colOff>
      <xdr:row>1</xdr:row>
      <xdr:rowOff>150495</xdr:rowOff>
    </xdr:to>
    <xdr:sp macro="" textlink="">
      <xdr:nvSpPr>
        <xdr:cNvPr id="79" name="矩形 26"/>
        <xdr:cNvSpPr>
          <a:spLocks noChangeArrowheads="1"/>
        </xdr:cNvSpPr>
      </xdr:nvSpPr>
      <xdr:spPr>
        <a:xfrm>
          <a:off x="20149185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24</xdr:col>
      <xdr:colOff>419100</xdr:colOff>
      <xdr:row>1</xdr:row>
      <xdr:rowOff>0</xdr:rowOff>
    </xdr:from>
    <xdr:to>
      <xdr:col>24</xdr:col>
      <xdr:colOff>548640</xdr:colOff>
      <xdr:row>1</xdr:row>
      <xdr:rowOff>150495</xdr:rowOff>
    </xdr:to>
    <xdr:sp macro="" textlink="">
      <xdr:nvSpPr>
        <xdr:cNvPr id="80" name="矩形 26"/>
        <xdr:cNvSpPr>
          <a:spLocks noChangeArrowheads="1"/>
        </xdr:cNvSpPr>
      </xdr:nvSpPr>
      <xdr:spPr>
        <a:xfrm>
          <a:off x="20149185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24</xdr:col>
      <xdr:colOff>419100</xdr:colOff>
      <xdr:row>1</xdr:row>
      <xdr:rowOff>0</xdr:rowOff>
    </xdr:from>
    <xdr:to>
      <xdr:col>24</xdr:col>
      <xdr:colOff>548640</xdr:colOff>
      <xdr:row>2</xdr:row>
      <xdr:rowOff>179070</xdr:rowOff>
    </xdr:to>
    <xdr:sp macro="" textlink="">
      <xdr:nvSpPr>
        <xdr:cNvPr id="81" name="矩形 26"/>
        <xdr:cNvSpPr>
          <a:spLocks noChangeArrowheads="1"/>
        </xdr:cNvSpPr>
      </xdr:nvSpPr>
      <xdr:spPr>
        <a:xfrm>
          <a:off x="20149185" y="177800"/>
          <a:ext cx="129540" cy="35687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82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83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210820"/>
    <xdr:sp macro="" textlink="">
      <xdr:nvSpPr>
        <xdr:cNvPr id="84" name="矩形 26"/>
        <xdr:cNvSpPr>
          <a:spLocks noChangeArrowheads="1"/>
        </xdr:cNvSpPr>
      </xdr:nvSpPr>
      <xdr:spPr>
        <a:xfrm>
          <a:off x="14331950" y="177800"/>
          <a:ext cx="129540" cy="2108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19</xdr:col>
      <xdr:colOff>419100</xdr:colOff>
      <xdr:row>1</xdr:row>
      <xdr:rowOff>0</xdr:rowOff>
    </xdr:from>
    <xdr:ext cx="129540" cy="229870"/>
    <xdr:sp macro="" textlink="">
      <xdr:nvSpPr>
        <xdr:cNvPr id="85" name="矩形 26"/>
        <xdr:cNvSpPr>
          <a:spLocks noChangeArrowheads="1"/>
        </xdr:cNvSpPr>
      </xdr:nvSpPr>
      <xdr:spPr>
        <a:xfrm>
          <a:off x="15974060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1</xdr:row>
      <xdr:rowOff>0</xdr:rowOff>
    </xdr:from>
    <xdr:ext cx="129540" cy="229870"/>
    <xdr:sp macro="" textlink="">
      <xdr:nvSpPr>
        <xdr:cNvPr id="86" name="矩形 26"/>
        <xdr:cNvSpPr>
          <a:spLocks noChangeArrowheads="1"/>
        </xdr:cNvSpPr>
      </xdr:nvSpPr>
      <xdr:spPr>
        <a:xfrm>
          <a:off x="1679511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1</xdr:row>
      <xdr:rowOff>0</xdr:rowOff>
    </xdr:from>
    <xdr:ext cx="129540" cy="229870"/>
    <xdr:sp macro="" textlink="">
      <xdr:nvSpPr>
        <xdr:cNvPr id="87" name="矩形 26"/>
        <xdr:cNvSpPr>
          <a:spLocks noChangeArrowheads="1"/>
        </xdr:cNvSpPr>
      </xdr:nvSpPr>
      <xdr:spPr>
        <a:xfrm>
          <a:off x="1679511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15</xdr:col>
      <xdr:colOff>419100</xdr:colOff>
      <xdr:row>1</xdr:row>
      <xdr:rowOff>0</xdr:rowOff>
    </xdr:from>
    <xdr:ext cx="129540" cy="229870"/>
    <xdr:sp macro="" textlink="">
      <xdr:nvSpPr>
        <xdr:cNvPr id="88" name="矩形 26"/>
        <xdr:cNvSpPr>
          <a:spLocks noChangeArrowheads="1"/>
        </xdr:cNvSpPr>
      </xdr:nvSpPr>
      <xdr:spPr>
        <a:xfrm>
          <a:off x="12689840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1</xdr:row>
      <xdr:rowOff>0</xdr:rowOff>
    </xdr:from>
    <xdr:ext cx="129540" cy="229870"/>
    <xdr:sp macro="" textlink="">
      <xdr:nvSpPr>
        <xdr:cNvPr id="89" name="矩形 26"/>
        <xdr:cNvSpPr>
          <a:spLocks noChangeArrowheads="1"/>
        </xdr:cNvSpPr>
      </xdr:nvSpPr>
      <xdr:spPr>
        <a:xfrm>
          <a:off x="1679511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419100</xdr:colOff>
      <xdr:row>1</xdr:row>
      <xdr:rowOff>0</xdr:rowOff>
    </xdr:from>
    <xdr:ext cx="129540" cy="229870"/>
    <xdr:sp macro="" textlink="">
      <xdr:nvSpPr>
        <xdr:cNvPr id="90" name="矩形 26"/>
        <xdr:cNvSpPr>
          <a:spLocks noChangeArrowheads="1"/>
        </xdr:cNvSpPr>
      </xdr:nvSpPr>
      <xdr:spPr>
        <a:xfrm>
          <a:off x="1515300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419100</xdr:colOff>
      <xdr:row>1</xdr:row>
      <xdr:rowOff>0</xdr:rowOff>
    </xdr:from>
    <xdr:ext cx="129540" cy="229870"/>
    <xdr:sp macro="" textlink="">
      <xdr:nvSpPr>
        <xdr:cNvPr id="91" name="矩形 26"/>
        <xdr:cNvSpPr>
          <a:spLocks noChangeArrowheads="1"/>
        </xdr:cNvSpPr>
      </xdr:nvSpPr>
      <xdr:spPr>
        <a:xfrm>
          <a:off x="1515300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19</xdr:col>
      <xdr:colOff>419100</xdr:colOff>
      <xdr:row>1</xdr:row>
      <xdr:rowOff>0</xdr:rowOff>
    </xdr:from>
    <xdr:ext cx="129540" cy="229870"/>
    <xdr:sp macro="" textlink="">
      <xdr:nvSpPr>
        <xdr:cNvPr id="92" name="矩形 26"/>
        <xdr:cNvSpPr>
          <a:spLocks noChangeArrowheads="1"/>
        </xdr:cNvSpPr>
      </xdr:nvSpPr>
      <xdr:spPr>
        <a:xfrm>
          <a:off x="15974060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19</xdr:col>
      <xdr:colOff>419100</xdr:colOff>
      <xdr:row>1</xdr:row>
      <xdr:rowOff>0</xdr:rowOff>
    </xdr:from>
    <xdr:ext cx="129540" cy="229870"/>
    <xdr:sp macro="" textlink="">
      <xdr:nvSpPr>
        <xdr:cNvPr id="93" name="矩形 26"/>
        <xdr:cNvSpPr>
          <a:spLocks noChangeArrowheads="1"/>
        </xdr:cNvSpPr>
      </xdr:nvSpPr>
      <xdr:spPr>
        <a:xfrm>
          <a:off x="15974060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23</xdr:col>
      <xdr:colOff>419100</xdr:colOff>
      <xdr:row>1</xdr:row>
      <xdr:rowOff>0</xdr:rowOff>
    </xdr:from>
    <xdr:ext cx="129540" cy="150495"/>
    <xdr:sp macro="" textlink="">
      <xdr:nvSpPr>
        <xdr:cNvPr id="94" name="矩形 26"/>
        <xdr:cNvSpPr>
          <a:spLocks noChangeArrowheads="1"/>
        </xdr:cNvSpPr>
      </xdr:nvSpPr>
      <xdr:spPr>
        <a:xfrm>
          <a:off x="19293205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23</xdr:col>
      <xdr:colOff>419100</xdr:colOff>
      <xdr:row>1</xdr:row>
      <xdr:rowOff>0</xdr:rowOff>
    </xdr:from>
    <xdr:ext cx="129540" cy="150495"/>
    <xdr:sp macro="" textlink="">
      <xdr:nvSpPr>
        <xdr:cNvPr id="95" name="矩形 26"/>
        <xdr:cNvSpPr>
          <a:spLocks noChangeArrowheads="1"/>
        </xdr:cNvSpPr>
      </xdr:nvSpPr>
      <xdr:spPr>
        <a:xfrm>
          <a:off x="19293205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23</xdr:col>
      <xdr:colOff>419100</xdr:colOff>
      <xdr:row>1</xdr:row>
      <xdr:rowOff>0</xdr:rowOff>
    </xdr:from>
    <xdr:ext cx="129540" cy="210820"/>
    <xdr:sp macro="" textlink="">
      <xdr:nvSpPr>
        <xdr:cNvPr id="96" name="矩形 26"/>
        <xdr:cNvSpPr>
          <a:spLocks noChangeArrowheads="1"/>
        </xdr:cNvSpPr>
      </xdr:nvSpPr>
      <xdr:spPr>
        <a:xfrm>
          <a:off x="19293205" y="177800"/>
          <a:ext cx="129540" cy="2108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104775</xdr:rowOff>
    </xdr:to>
    <xdr:sp macro="" textlink="">
      <xdr:nvSpPr>
        <xdr:cNvPr id="97" name="矩形 26"/>
        <xdr:cNvSpPr>
          <a:spLocks noChangeArrowheads="1"/>
        </xdr:cNvSpPr>
      </xdr:nvSpPr>
      <xdr:spPr>
        <a:xfrm>
          <a:off x="1339850" y="177800"/>
          <a:ext cx="47625" cy="28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104775</xdr:rowOff>
    </xdr:to>
    <xdr:sp macro="" textlink="">
      <xdr:nvSpPr>
        <xdr:cNvPr id="98" name="矩形 26"/>
        <xdr:cNvSpPr>
          <a:spLocks noChangeArrowheads="1"/>
        </xdr:cNvSpPr>
      </xdr:nvSpPr>
      <xdr:spPr>
        <a:xfrm>
          <a:off x="1339850" y="177800"/>
          <a:ext cx="47625" cy="28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95251</xdr:rowOff>
    </xdr:to>
    <xdr:sp macro="" textlink="">
      <xdr:nvSpPr>
        <xdr:cNvPr id="99" name="矩形 26"/>
        <xdr:cNvSpPr>
          <a:spLocks noChangeArrowheads="1"/>
        </xdr:cNvSpPr>
      </xdr:nvSpPr>
      <xdr:spPr>
        <a:xfrm>
          <a:off x="1339850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95251</xdr:rowOff>
    </xdr:to>
    <xdr:sp macro="" textlink="">
      <xdr:nvSpPr>
        <xdr:cNvPr id="100" name="矩形 26"/>
        <xdr:cNvSpPr>
          <a:spLocks noChangeArrowheads="1"/>
        </xdr:cNvSpPr>
      </xdr:nvSpPr>
      <xdr:spPr>
        <a:xfrm>
          <a:off x="1339850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95251</xdr:rowOff>
    </xdr:to>
    <xdr:sp macro="" textlink="">
      <xdr:nvSpPr>
        <xdr:cNvPr id="101" name="矩形 26"/>
        <xdr:cNvSpPr>
          <a:spLocks noChangeArrowheads="1"/>
        </xdr:cNvSpPr>
      </xdr:nvSpPr>
      <xdr:spPr>
        <a:xfrm>
          <a:off x="1339850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95251</xdr:rowOff>
    </xdr:to>
    <xdr:sp macro="" textlink="">
      <xdr:nvSpPr>
        <xdr:cNvPr id="102" name="矩形 26"/>
        <xdr:cNvSpPr>
          <a:spLocks noChangeArrowheads="1"/>
        </xdr:cNvSpPr>
      </xdr:nvSpPr>
      <xdr:spPr>
        <a:xfrm>
          <a:off x="1339850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571500</xdr:colOff>
      <xdr:row>1</xdr:row>
      <xdr:rowOff>0</xdr:rowOff>
    </xdr:from>
    <xdr:to>
      <xdr:col>1</xdr:col>
      <xdr:colOff>619125</xdr:colOff>
      <xdr:row>2</xdr:row>
      <xdr:rowOff>95250</xdr:rowOff>
    </xdr:to>
    <xdr:sp macro="" textlink="">
      <xdr:nvSpPr>
        <xdr:cNvPr id="103" name="矩形 26"/>
        <xdr:cNvSpPr>
          <a:spLocks noChangeArrowheads="1"/>
        </xdr:cNvSpPr>
      </xdr:nvSpPr>
      <xdr:spPr>
        <a:xfrm>
          <a:off x="1444625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104775</xdr:rowOff>
    </xdr:to>
    <xdr:sp macro="" textlink="">
      <xdr:nvSpPr>
        <xdr:cNvPr id="104" name="矩形 26"/>
        <xdr:cNvSpPr>
          <a:spLocks noChangeArrowheads="1"/>
        </xdr:cNvSpPr>
      </xdr:nvSpPr>
      <xdr:spPr>
        <a:xfrm>
          <a:off x="1339850" y="177800"/>
          <a:ext cx="47625" cy="28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104775</xdr:rowOff>
    </xdr:to>
    <xdr:sp macro="" textlink="">
      <xdr:nvSpPr>
        <xdr:cNvPr id="105" name="矩形 26"/>
        <xdr:cNvSpPr>
          <a:spLocks noChangeArrowheads="1"/>
        </xdr:cNvSpPr>
      </xdr:nvSpPr>
      <xdr:spPr>
        <a:xfrm>
          <a:off x="1339850" y="177800"/>
          <a:ext cx="47625" cy="28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76200</xdr:rowOff>
    </xdr:to>
    <xdr:sp macro="" textlink="">
      <xdr:nvSpPr>
        <xdr:cNvPr id="106" name="矩形 26"/>
        <xdr:cNvSpPr>
          <a:spLocks noChangeArrowheads="1"/>
        </xdr:cNvSpPr>
      </xdr:nvSpPr>
      <xdr:spPr>
        <a:xfrm>
          <a:off x="1339850" y="177800"/>
          <a:ext cx="47625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76200</xdr:rowOff>
    </xdr:to>
    <xdr:sp macro="" textlink="">
      <xdr:nvSpPr>
        <xdr:cNvPr id="107" name="矩形 26"/>
        <xdr:cNvSpPr>
          <a:spLocks noChangeArrowheads="1"/>
        </xdr:cNvSpPr>
      </xdr:nvSpPr>
      <xdr:spPr>
        <a:xfrm>
          <a:off x="1339850" y="177800"/>
          <a:ext cx="47625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76200</xdr:rowOff>
    </xdr:to>
    <xdr:sp macro="" textlink="">
      <xdr:nvSpPr>
        <xdr:cNvPr id="108" name="矩形 26"/>
        <xdr:cNvSpPr>
          <a:spLocks noChangeArrowheads="1"/>
        </xdr:cNvSpPr>
      </xdr:nvSpPr>
      <xdr:spPr>
        <a:xfrm>
          <a:off x="1339850" y="177800"/>
          <a:ext cx="47625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76200</xdr:rowOff>
    </xdr:to>
    <xdr:sp macro="" textlink="">
      <xdr:nvSpPr>
        <xdr:cNvPr id="109" name="矩形 26"/>
        <xdr:cNvSpPr>
          <a:spLocks noChangeArrowheads="1"/>
        </xdr:cNvSpPr>
      </xdr:nvSpPr>
      <xdr:spPr>
        <a:xfrm>
          <a:off x="1339850" y="177800"/>
          <a:ext cx="47625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104775</xdr:rowOff>
    </xdr:to>
    <xdr:sp macro="" textlink="">
      <xdr:nvSpPr>
        <xdr:cNvPr id="110" name="矩形 26"/>
        <xdr:cNvSpPr>
          <a:spLocks noChangeArrowheads="1"/>
        </xdr:cNvSpPr>
      </xdr:nvSpPr>
      <xdr:spPr>
        <a:xfrm>
          <a:off x="1339850" y="177800"/>
          <a:ext cx="47625" cy="28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104775</xdr:rowOff>
    </xdr:to>
    <xdr:sp macro="" textlink="">
      <xdr:nvSpPr>
        <xdr:cNvPr id="111" name="矩形 26"/>
        <xdr:cNvSpPr>
          <a:spLocks noChangeArrowheads="1"/>
        </xdr:cNvSpPr>
      </xdr:nvSpPr>
      <xdr:spPr>
        <a:xfrm>
          <a:off x="1339850" y="177800"/>
          <a:ext cx="47625" cy="28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95251</xdr:rowOff>
    </xdr:to>
    <xdr:sp macro="" textlink="">
      <xdr:nvSpPr>
        <xdr:cNvPr id="112" name="矩形 26"/>
        <xdr:cNvSpPr>
          <a:spLocks noChangeArrowheads="1"/>
        </xdr:cNvSpPr>
      </xdr:nvSpPr>
      <xdr:spPr>
        <a:xfrm>
          <a:off x="1339850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95251</xdr:rowOff>
    </xdr:to>
    <xdr:sp macro="" textlink="">
      <xdr:nvSpPr>
        <xdr:cNvPr id="113" name="矩形 26"/>
        <xdr:cNvSpPr>
          <a:spLocks noChangeArrowheads="1"/>
        </xdr:cNvSpPr>
      </xdr:nvSpPr>
      <xdr:spPr>
        <a:xfrm>
          <a:off x="1339850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95251</xdr:rowOff>
    </xdr:to>
    <xdr:sp macro="" textlink="">
      <xdr:nvSpPr>
        <xdr:cNvPr id="114" name="矩形 26"/>
        <xdr:cNvSpPr>
          <a:spLocks noChangeArrowheads="1"/>
        </xdr:cNvSpPr>
      </xdr:nvSpPr>
      <xdr:spPr>
        <a:xfrm>
          <a:off x="1339850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95251</xdr:rowOff>
    </xdr:to>
    <xdr:sp macro="" textlink="">
      <xdr:nvSpPr>
        <xdr:cNvPr id="115" name="矩形 26"/>
        <xdr:cNvSpPr>
          <a:spLocks noChangeArrowheads="1"/>
        </xdr:cNvSpPr>
      </xdr:nvSpPr>
      <xdr:spPr>
        <a:xfrm>
          <a:off x="1339850" y="177800"/>
          <a:ext cx="47625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152400</xdr:rowOff>
    </xdr:to>
    <xdr:sp macro="" textlink="">
      <xdr:nvSpPr>
        <xdr:cNvPr id="116" name="矩形 26"/>
        <xdr:cNvSpPr>
          <a:spLocks noChangeArrowheads="1"/>
        </xdr:cNvSpPr>
      </xdr:nvSpPr>
      <xdr:spPr>
        <a:xfrm>
          <a:off x="1339850" y="177800"/>
          <a:ext cx="47625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152400</xdr:rowOff>
    </xdr:to>
    <xdr:sp macro="" textlink="">
      <xdr:nvSpPr>
        <xdr:cNvPr id="117" name="矩形 26"/>
        <xdr:cNvSpPr>
          <a:spLocks noChangeArrowheads="1"/>
        </xdr:cNvSpPr>
      </xdr:nvSpPr>
      <xdr:spPr>
        <a:xfrm>
          <a:off x="1339850" y="177800"/>
          <a:ext cx="47625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104775</xdr:rowOff>
    </xdr:to>
    <xdr:sp macro="" textlink="">
      <xdr:nvSpPr>
        <xdr:cNvPr id="118" name="矩形 26"/>
        <xdr:cNvSpPr>
          <a:spLocks noChangeArrowheads="1"/>
        </xdr:cNvSpPr>
      </xdr:nvSpPr>
      <xdr:spPr>
        <a:xfrm>
          <a:off x="1339850" y="177800"/>
          <a:ext cx="47625" cy="28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104775</xdr:rowOff>
    </xdr:to>
    <xdr:sp macro="" textlink="">
      <xdr:nvSpPr>
        <xdr:cNvPr id="119" name="矩形 26"/>
        <xdr:cNvSpPr>
          <a:spLocks noChangeArrowheads="1"/>
        </xdr:cNvSpPr>
      </xdr:nvSpPr>
      <xdr:spPr>
        <a:xfrm>
          <a:off x="1339850" y="177800"/>
          <a:ext cx="47625" cy="28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76200</xdr:rowOff>
    </xdr:to>
    <xdr:sp macro="" textlink="">
      <xdr:nvSpPr>
        <xdr:cNvPr id="120" name="矩形 26"/>
        <xdr:cNvSpPr>
          <a:spLocks noChangeArrowheads="1"/>
        </xdr:cNvSpPr>
      </xdr:nvSpPr>
      <xdr:spPr>
        <a:xfrm>
          <a:off x="1339850" y="177800"/>
          <a:ext cx="47625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76200</xdr:rowOff>
    </xdr:to>
    <xdr:sp macro="" textlink="">
      <xdr:nvSpPr>
        <xdr:cNvPr id="121" name="矩形 120"/>
        <xdr:cNvSpPr>
          <a:spLocks noChangeArrowheads="1"/>
        </xdr:cNvSpPr>
      </xdr:nvSpPr>
      <xdr:spPr>
        <a:xfrm>
          <a:off x="1339850" y="177800"/>
          <a:ext cx="47625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76200</xdr:rowOff>
    </xdr:to>
    <xdr:sp macro="" textlink="">
      <xdr:nvSpPr>
        <xdr:cNvPr id="122" name="矩形 121"/>
        <xdr:cNvSpPr>
          <a:spLocks noChangeArrowheads="1"/>
        </xdr:cNvSpPr>
      </xdr:nvSpPr>
      <xdr:spPr>
        <a:xfrm>
          <a:off x="1339850" y="177800"/>
          <a:ext cx="47625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466725</xdr:colOff>
      <xdr:row>1</xdr:row>
      <xdr:rowOff>0</xdr:rowOff>
    </xdr:from>
    <xdr:to>
      <xdr:col>1</xdr:col>
      <xdr:colOff>514350</xdr:colOff>
      <xdr:row>2</xdr:row>
      <xdr:rowOff>76200</xdr:rowOff>
    </xdr:to>
    <xdr:sp macro="" textlink="">
      <xdr:nvSpPr>
        <xdr:cNvPr id="123" name="矩形 26"/>
        <xdr:cNvSpPr>
          <a:spLocks noChangeArrowheads="1"/>
        </xdr:cNvSpPr>
      </xdr:nvSpPr>
      <xdr:spPr>
        <a:xfrm>
          <a:off x="1339850" y="177800"/>
          <a:ext cx="47625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17</xdr:col>
      <xdr:colOff>419100</xdr:colOff>
      <xdr:row>1</xdr:row>
      <xdr:rowOff>0</xdr:rowOff>
    </xdr:from>
    <xdr:ext cx="129540" cy="229870"/>
    <xdr:sp macro="" textlink="">
      <xdr:nvSpPr>
        <xdr:cNvPr id="158" name="矩形 26"/>
        <xdr:cNvSpPr>
          <a:spLocks noChangeArrowheads="1"/>
        </xdr:cNvSpPr>
      </xdr:nvSpPr>
      <xdr:spPr>
        <a:xfrm>
          <a:off x="14331950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352425</xdr:colOff>
      <xdr:row>1</xdr:row>
      <xdr:rowOff>0</xdr:rowOff>
    </xdr:from>
    <xdr:ext cx="129540" cy="229870"/>
    <xdr:sp macro="" textlink="">
      <xdr:nvSpPr>
        <xdr:cNvPr id="159" name="矩形 26"/>
        <xdr:cNvSpPr>
          <a:spLocks noChangeArrowheads="1"/>
        </xdr:cNvSpPr>
      </xdr:nvSpPr>
      <xdr:spPr>
        <a:xfrm>
          <a:off x="1426527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229870"/>
    <xdr:sp macro="" textlink="">
      <xdr:nvSpPr>
        <xdr:cNvPr id="160" name="矩形 26"/>
        <xdr:cNvSpPr>
          <a:spLocks noChangeArrowheads="1"/>
        </xdr:cNvSpPr>
      </xdr:nvSpPr>
      <xdr:spPr>
        <a:xfrm>
          <a:off x="14331950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229870"/>
    <xdr:sp macro="" textlink="">
      <xdr:nvSpPr>
        <xdr:cNvPr id="161" name="矩形 26"/>
        <xdr:cNvSpPr>
          <a:spLocks noChangeArrowheads="1"/>
        </xdr:cNvSpPr>
      </xdr:nvSpPr>
      <xdr:spPr>
        <a:xfrm>
          <a:off x="14331950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5</xdr:col>
      <xdr:colOff>66675</xdr:colOff>
      <xdr:row>1</xdr:row>
      <xdr:rowOff>0</xdr:rowOff>
    </xdr:from>
    <xdr:ext cx="129540" cy="169545"/>
    <xdr:sp macro="" textlink="">
      <xdr:nvSpPr>
        <xdr:cNvPr id="162" name="矩形 26"/>
        <xdr:cNvSpPr>
          <a:spLocks noChangeArrowheads="1"/>
        </xdr:cNvSpPr>
      </xdr:nvSpPr>
      <xdr:spPr>
        <a:xfrm>
          <a:off x="4100830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5</xdr:col>
      <xdr:colOff>219075</xdr:colOff>
      <xdr:row>1</xdr:row>
      <xdr:rowOff>0</xdr:rowOff>
    </xdr:from>
    <xdr:ext cx="129540" cy="169545"/>
    <xdr:sp macro="" textlink="">
      <xdr:nvSpPr>
        <xdr:cNvPr id="163" name="矩形 26"/>
        <xdr:cNvSpPr>
          <a:spLocks noChangeArrowheads="1"/>
        </xdr:cNvSpPr>
      </xdr:nvSpPr>
      <xdr:spPr>
        <a:xfrm>
          <a:off x="4253230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523875</xdr:colOff>
      <xdr:row>1</xdr:row>
      <xdr:rowOff>0</xdr:rowOff>
    </xdr:from>
    <xdr:ext cx="129540" cy="345291"/>
    <xdr:sp macro="" textlink="">
      <xdr:nvSpPr>
        <xdr:cNvPr id="164" name="矩形 26"/>
        <xdr:cNvSpPr>
          <a:spLocks noChangeArrowheads="1"/>
        </xdr:cNvSpPr>
      </xdr:nvSpPr>
      <xdr:spPr>
        <a:xfrm>
          <a:off x="3736975" y="177800"/>
          <a:ext cx="129540" cy="34480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1</xdr:row>
      <xdr:rowOff>0</xdr:rowOff>
    </xdr:from>
    <xdr:ext cx="129540" cy="150495"/>
    <xdr:sp macro="" textlink="">
      <xdr:nvSpPr>
        <xdr:cNvPr id="165" name="矩形 26"/>
        <xdr:cNvSpPr>
          <a:spLocks noChangeArrowheads="1"/>
        </xdr:cNvSpPr>
      </xdr:nvSpPr>
      <xdr:spPr>
        <a:xfrm>
          <a:off x="1020064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1</xdr:row>
      <xdr:rowOff>0</xdr:rowOff>
    </xdr:from>
    <xdr:ext cx="129540" cy="150495"/>
    <xdr:sp macro="" textlink="">
      <xdr:nvSpPr>
        <xdr:cNvPr id="166" name="矩形 26"/>
        <xdr:cNvSpPr>
          <a:spLocks noChangeArrowheads="1"/>
        </xdr:cNvSpPr>
      </xdr:nvSpPr>
      <xdr:spPr>
        <a:xfrm>
          <a:off x="1020064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1</xdr:row>
      <xdr:rowOff>0</xdr:rowOff>
    </xdr:from>
    <xdr:ext cx="129540" cy="363220"/>
    <xdr:sp macro="" textlink="">
      <xdr:nvSpPr>
        <xdr:cNvPr id="167" name="矩形 26"/>
        <xdr:cNvSpPr>
          <a:spLocks noChangeArrowheads="1"/>
        </xdr:cNvSpPr>
      </xdr:nvSpPr>
      <xdr:spPr>
        <a:xfrm>
          <a:off x="10200640" y="177800"/>
          <a:ext cx="129540" cy="3632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419100</xdr:colOff>
      <xdr:row>1</xdr:row>
      <xdr:rowOff>0</xdr:rowOff>
    </xdr:from>
    <xdr:ext cx="129540" cy="150495"/>
    <xdr:sp macro="" textlink="">
      <xdr:nvSpPr>
        <xdr:cNvPr id="168" name="矩形 26"/>
        <xdr:cNvSpPr>
          <a:spLocks noChangeArrowheads="1"/>
        </xdr:cNvSpPr>
      </xdr:nvSpPr>
      <xdr:spPr>
        <a:xfrm>
          <a:off x="9379585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419100</xdr:colOff>
      <xdr:row>1</xdr:row>
      <xdr:rowOff>0</xdr:rowOff>
    </xdr:from>
    <xdr:ext cx="129540" cy="150495"/>
    <xdr:sp macro="" textlink="">
      <xdr:nvSpPr>
        <xdr:cNvPr id="169" name="矩形 26"/>
        <xdr:cNvSpPr>
          <a:spLocks noChangeArrowheads="1"/>
        </xdr:cNvSpPr>
      </xdr:nvSpPr>
      <xdr:spPr>
        <a:xfrm>
          <a:off x="9379585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419100</xdr:colOff>
      <xdr:row>1</xdr:row>
      <xdr:rowOff>0</xdr:rowOff>
    </xdr:from>
    <xdr:ext cx="129540" cy="210820"/>
    <xdr:sp macro="" textlink="">
      <xdr:nvSpPr>
        <xdr:cNvPr id="170" name="矩形 26"/>
        <xdr:cNvSpPr>
          <a:spLocks noChangeArrowheads="1"/>
        </xdr:cNvSpPr>
      </xdr:nvSpPr>
      <xdr:spPr>
        <a:xfrm>
          <a:off x="9379585" y="177800"/>
          <a:ext cx="129540" cy="2108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66675</xdr:colOff>
      <xdr:row>1</xdr:row>
      <xdr:rowOff>0</xdr:rowOff>
    </xdr:from>
    <xdr:ext cx="129540" cy="169545"/>
    <xdr:sp macro="" textlink="">
      <xdr:nvSpPr>
        <xdr:cNvPr id="174" name="矩形 26"/>
        <xdr:cNvSpPr>
          <a:spLocks noChangeArrowheads="1"/>
        </xdr:cNvSpPr>
      </xdr:nvSpPr>
      <xdr:spPr>
        <a:xfrm>
          <a:off x="327977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219075</xdr:colOff>
      <xdr:row>1</xdr:row>
      <xdr:rowOff>0</xdr:rowOff>
    </xdr:from>
    <xdr:ext cx="129540" cy="169545"/>
    <xdr:sp macro="" textlink="">
      <xdr:nvSpPr>
        <xdr:cNvPr id="175" name="矩形 26"/>
        <xdr:cNvSpPr>
          <a:spLocks noChangeArrowheads="1"/>
        </xdr:cNvSpPr>
      </xdr:nvSpPr>
      <xdr:spPr>
        <a:xfrm>
          <a:off x="343217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3</xdr:col>
      <xdr:colOff>523875</xdr:colOff>
      <xdr:row>1</xdr:row>
      <xdr:rowOff>0</xdr:rowOff>
    </xdr:from>
    <xdr:ext cx="129540" cy="345291"/>
    <xdr:sp macro="" textlink="">
      <xdr:nvSpPr>
        <xdr:cNvPr id="176" name="矩形 26"/>
        <xdr:cNvSpPr>
          <a:spLocks noChangeArrowheads="1"/>
        </xdr:cNvSpPr>
      </xdr:nvSpPr>
      <xdr:spPr>
        <a:xfrm>
          <a:off x="2915920" y="177800"/>
          <a:ext cx="129540" cy="34480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1</xdr:row>
      <xdr:rowOff>0</xdr:rowOff>
    </xdr:from>
    <xdr:ext cx="129540" cy="169545"/>
    <xdr:sp macro="" textlink="">
      <xdr:nvSpPr>
        <xdr:cNvPr id="177" name="矩形 26"/>
        <xdr:cNvSpPr>
          <a:spLocks noChangeArrowheads="1"/>
        </xdr:cNvSpPr>
      </xdr:nvSpPr>
      <xdr:spPr>
        <a:xfrm>
          <a:off x="984821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1</xdr:row>
      <xdr:rowOff>0</xdr:rowOff>
    </xdr:from>
    <xdr:ext cx="129540" cy="169545"/>
    <xdr:sp macro="" textlink="">
      <xdr:nvSpPr>
        <xdr:cNvPr id="178" name="矩形 26"/>
        <xdr:cNvSpPr>
          <a:spLocks noChangeArrowheads="1"/>
        </xdr:cNvSpPr>
      </xdr:nvSpPr>
      <xdr:spPr>
        <a:xfrm>
          <a:off x="1000061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523875</xdr:colOff>
      <xdr:row>1</xdr:row>
      <xdr:rowOff>0</xdr:rowOff>
    </xdr:from>
    <xdr:ext cx="129540" cy="345291"/>
    <xdr:sp macro="" textlink="">
      <xdr:nvSpPr>
        <xdr:cNvPr id="179" name="矩形 26"/>
        <xdr:cNvSpPr>
          <a:spLocks noChangeArrowheads="1"/>
        </xdr:cNvSpPr>
      </xdr:nvSpPr>
      <xdr:spPr>
        <a:xfrm>
          <a:off x="5379085" y="177800"/>
          <a:ext cx="129540" cy="34480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66675</xdr:colOff>
      <xdr:row>1</xdr:row>
      <xdr:rowOff>0</xdr:rowOff>
    </xdr:from>
    <xdr:ext cx="129540" cy="169545"/>
    <xdr:sp macro="" textlink="">
      <xdr:nvSpPr>
        <xdr:cNvPr id="180" name="矩形 26"/>
        <xdr:cNvSpPr>
          <a:spLocks noChangeArrowheads="1"/>
        </xdr:cNvSpPr>
      </xdr:nvSpPr>
      <xdr:spPr>
        <a:xfrm>
          <a:off x="492188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219075</xdr:colOff>
      <xdr:row>1</xdr:row>
      <xdr:rowOff>0</xdr:rowOff>
    </xdr:from>
    <xdr:ext cx="129540" cy="169545"/>
    <xdr:sp macro="" textlink="">
      <xdr:nvSpPr>
        <xdr:cNvPr id="181" name="矩形 26"/>
        <xdr:cNvSpPr>
          <a:spLocks noChangeArrowheads="1"/>
        </xdr:cNvSpPr>
      </xdr:nvSpPr>
      <xdr:spPr>
        <a:xfrm>
          <a:off x="507428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69545"/>
    <xdr:sp macro="" textlink="">
      <xdr:nvSpPr>
        <xdr:cNvPr id="182" name="矩形 26"/>
        <xdr:cNvSpPr>
          <a:spLocks noChangeArrowheads="1"/>
        </xdr:cNvSpPr>
      </xdr:nvSpPr>
      <xdr:spPr>
        <a:xfrm>
          <a:off x="14331950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9</xdr:col>
      <xdr:colOff>419100</xdr:colOff>
      <xdr:row>1</xdr:row>
      <xdr:rowOff>0</xdr:rowOff>
    </xdr:from>
    <xdr:ext cx="129540" cy="169545"/>
    <xdr:sp macro="" textlink="">
      <xdr:nvSpPr>
        <xdr:cNvPr id="183" name="矩形 26"/>
        <xdr:cNvSpPr>
          <a:spLocks noChangeArrowheads="1"/>
        </xdr:cNvSpPr>
      </xdr:nvSpPr>
      <xdr:spPr>
        <a:xfrm>
          <a:off x="773747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9</xdr:col>
      <xdr:colOff>419100</xdr:colOff>
      <xdr:row>1</xdr:row>
      <xdr:rowOff>0</xdr:rowOff>
    </xdr:from>
    <xdr:ext cx="129540" cy="169545"/>
    <xdr:sp macro="" textlink="">
      <xdr:nvSpPr>
        <xdr:cNvPr id="184" name="矩形 26"/>
        <xdr:cNvSpPr>
          <a:spLocks noChangeArrowheads="1"/>
        </xdr:cNvSpPr>
      </xdr:nvSpPr>
      <xdr:spPr>
        <a:xfrm>
          <a:off x="773747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9</xdr:col>
      <xdr:colOff>419100</xdr:colOff>
      <xdr:row>1</xdr:row>
      <xdr:rowOff>0</xdr:rowOff>
    </xdr:from>
    <xdr:ext cx="129540" cy="345291"/>
    <xdr:sp macro="" textlink="">
      <xdr:nvSpPr>
        <xdr:cNvPr id="185" name="矩形 26"/>
        <xdr:cNvSpPr>
          <a:spLocks noChangeArrowheads="1"/>
        </xdr:cNvSpPr>
      </xdr:nvSpPr>
      <xdr:spPr>
        <a:xfrm>
          <a:off x="7737475" y="177800"/>
          <a:ext cx="129540" cy="34480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66675</xdr:colOff>
      <xdr:row>1</xdr:row>
      <xdr:rowOff>0</xdr:rowOff>
    </xdr:from>
    <xdr:ext cx="129540" cy="169545"/>
    <xdr:sp macro="" textlink="">
      <xdr:nvSpPr>
        <xdr:cNvPr id="186" name="矩形 26"/>
        <xdr:cNvSpPr>
          <a:spLocks noChangeArrowheads="1"/>
        </xdr:cNvSpPr>
      </xdr:nvSpPr>
      <xdr:spPr>
        <a:xfrm>
          <a:off x="1726374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219075</xdr:colOff>
      <xdr:row>1</xdr:row>
      <xdr:rowOff>0</xdr:rowOff>
    </xdr:from>
    <xdr:ext cx="129540" cy="169545"/>
    <xdr:sp macro="" textlink="">
      <xdr:nvSpPr>
        <xdr:cNvPr id="187" name="矩形 26"/>
        <xdr:cNvSpPr>
          <a:spLocks noChangeArrowheads="1"/>
        </xdr:cNvSpPr>
      </xdr:nvSpPr>
      <xdr:spPr>
        <a:xfrm>
          <a:off x="1741614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1</xdr:row>
      <xdr:rowOff>0</xdr:rowOff>
    </xdr:from>
    <xdr:ext cx="129540" cy="345291"/>
    <xdr:sp macro="" textlink="">
      <xdr:nvSpPr>
        <xdr:cNvPr id="188" name="矩形 26"/>
        <xdr:cNvSpPr>
          <a:spLocks noChangeArrowheads="1"/>
        </xdr:cNvSpPr>
      </xdr:nvSpPr>
      <xdr:spPr>
        <a:xfrm>
          <a:off x="16795115" y="177800"/>
          <a:ext cx="129540" cy="34480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13</xdr:col>
      <xdr:colOff>419100</xdr:colOff>
      <xdr:row>1</xdr:row>
      <xdr:rowOff>0</xdr:rowOff>
    </xdr:from>
    <xdr:ext cx="129540" cy="150495"/>
    <xdr:sp macro="" textlink="">
      <xdr:nvSpPr>
        <xdr:cNvPr id="189" name="矩形 26"/>
        <xdr:cNvSpPr>
          <a:spLocks noChangeArrowheads="1"/>
        </xdr:cNvSpPr>
      </xdr:nvSpPr>
      <xdr:spPr>
        <a:xfrm>
          <a:off x="1104773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13</xdr:col>
      <xdr:colOff>419100</xdr:colOff>
      <xdr:row>1</xdr:row>
      <xdr:rowOff>0</xdr:rowOff>
    </xdr:from>
    <xdr:ext cx="129540" cy="150495"/>
    <xdr:sp macro="" textlink="">
      <xdr:nvSpPr>
        <xdr:cNvPr id="190" name="矩形 26"/>
        <xdr:cNvSpPr>
          <a:spLocks noChangeArrowheads="1"/>
        </xdr:cNvSpPr>
      </xdr:nvSpPr>
      <xdr:spPr>
        <a:xfrm>
          <a:off x="1104773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13</xdr:col>
      <xdr:colOff>419100</xdr:colOff>
      <xdr:row>1</xdr:row>
      <xdr:rowOff>0</xdr:rowOff>
    </xdr:from>
    <xdr:ext cx="129540" cy="363220"/>
    <xdr:sp macro="" textlink="">
      <xdr:nvSpPr>
        <xdr:cNvPr id="191" name="矩形 26"/>
        <xdr:cNvSpPr>
          <a:spLocks noChangeArrowheads="1"/>
        </xdr:cNvSpPr>
      </xdr:nvSpPr>
      <xdr:spPr>
        <a:xfrm>
          <a:off x="11047730" y="177800"/>
          <a:ext cx="129540" cy="3632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1</xdr:row>
      <xdr:rowOff>0</xdr:rowOff>
    </xdr:from>
    <xdr:ext cx="129540" cy="150495"/>
    <xdr:sp macro="" textlink="">
      <xdr:nvSpPr>
        <xdr:cNvPr id="192" name="矩形 26"/>
        <xdr:cNvSpPr>
          <a:spLocks noChangeArrowheads="1"/>
        </xdr:cNvSpPr>
      </xdr:nvSpPr>
      <xdr:spPr>
        <a:xfrm>
          <a:off x="1020064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1</xdr:row>
      <xdr:rowOff>0</xdr:rowOff>
    </xdr:from>
    <xdr:ext cx="129540" cy="150495"/>
    <xdr:sp macro="" textlink="">
      <xdr:nvSpPr>
        <xdr:cNvPr id="193" name="矩形 26"/>
        <xdr:cNvSpPr>
          <a:spLocks noChangeArrowheads="1"/>
        </xdr:cNvSpPr>
      </xdr:nvSpPr>
      <xdr:spPr>
        <a:xfrm>
          <a:off x="1020064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419100</xdr:colOff>
      <xdr:row>1</xdr:row>
      <xdr:rowOff>0</xdr:rowOff>
    </xdr:from>
    <xdr:ext cx="129540" cy="210820"/>
    <xdr:sp macro="" textlink="">
      <xdr:nvSpPr>
        <xdr:cNvPr id="194" name="矩形 26"/>
        <xdr:cNvSpPr>
          <a:spLocks noChangeArrowheads="1"/>
        </xdr:cNvSpPr>
      </xdr:nvSpPr>
      <xdr:spPr>
        <a:xfrm>
          <a:off x="10200640" y="177800"/>
          <a:ext cx="129540" cy="2108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66675</xdr:colOff>
      <xdr:row>1</xdr:row>
      <xdr:rowOff>0</xdr:rowOff>
    </xdr:from>
    <xdr:ext cx="129540" cy="169545"/>
    <xdr:sp macro="" textlink="">
      <xdr:nvSpPr>
        <xdr:cNvPr id="195" name="矩形 26"/>
        <xdr:cNvSpPr>
          <a:spLocks noChangeArrowheads="1"/>
        </xdr:cNvSpPr>
      </xdr:nvSpPr>
      <xdr:spPr>
        <a:xfrm>
          <a:off x="13158470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219075</xdr:colOff>
      <xdr:row>1</xdr:row>
      <xdr:rowOff>0</xdr:rowOff>
    </xdr:from>
    <xdr:ext cx="129540" cy="169545"/>
    <xdr:sp macro="" textlink="">
      <xdr:nvSpPr>
        <xdr:cNvPr id="196" name="矩形 26"/>
        <xdr:cNvSpPr>
          <a:spLocks noChangeArrowheads="1"/>
        </xdr:cNvSpPr>
      </xdr:nvSpPr>
      <xdr:spPr>
        <a:xfrm>
          <a:off x="13310870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15</xdr:col>
      <xdr:colOff>523875</xdr:colOff>
      <xdr:row>1</xdr:row>
      <xdr:rowOff>0</xdr:rowOff>
    </xdr:from>
    <xdr:ext cx="129540" cy="345291"/>
    <xdr:sp macro="" textlink="">
      <xdr:nvSpPr>
        <xdr:cNvPr id="197" name="矩形 26"/>
        <xdr:cNvSpPr>
          <a:spLocks noChangeArrowheads="1"/>
        </xdr:cNvSpPr>
      </xdr:nvSpPr>
      <xdr:spPr>
        <a:xfrm>
          <a:off x="12794615" y="177800"/>
          <a:ext cx="129540" cy="34480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1</xdr:row>
      <xdr:rowOff>0</xdr:rowOff>
    </xdr:from>
    <xdr:ext cx="129540" cy="150495"/>
    <xdr:sp macro="" textlink="">
      <xdr:nvSpPr>
        <xdr:cNvPr id="198" name="矩形 26"/>
        <xdr:cNvSpPr>
          <a:spLocks noChangeArrowheads="1"/>
        </xdr:cNvSpPr>
      </xdr:nvSpPr>
      <xdr:spPr>
        <a:xfrm>
          <a:off x="1761617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1</xdr:row>
      <xdr:rowOff>0</xdr:rowOff>
    </xdr:from>
    <xdr:ext cx="129540" cy="150495"/>
    <xdr:sp macro="" textlink="">
      <xdr:nvSpPr>
        <xdr:cNvPr id="199" name="矩形 26"/>
        <xdr:cNvSpPr>
          <a:spLocks noChangeArrowheads="1"/>
        </xdr:cNvSpPr>
      </xdr:nvSpPr>
      <xdr:spPr>
        <a:xfrm>
          <a:off x="1761617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419100</xdr:colOff>
      <xdr:row>1</xdr:row>
      <xdr:rowOff>0</xdr:rowOff>
    </xdr:from>
    <xdr:ext cx="129540" cy="363220"/>
    <xdr:sp macro="" textlink="">
      <xdr:nvSpPr>
        <xdr:cNvPr id="200" name="矩形 26"/>
        <xdr:cNvSpPr>
          <a:spLocks noChangeArrowheads="1"/>
        </xdr:cNvSpPr>
      </xdr:nvSpPr>
      <xdr:spPr>
        <a:xfrm>
          <a:off x="17616170" y="177800"/>
          <a:ext cx="129540" cy="3632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1</xdr:row>
      <xdr:rowOff>0</xdr:rowOff>
    </xdr:from>
    <xdr:ext cx="129540" cy="150495"/>
    <xdr:sp macro="" textlink="">
      <xdr:nvSpPr>
        <xdr:cNvPr id="201" name="矩形 26"/>
        <xdr:cNvSpPr>
          <a:spLocks noChangeArrowheads="1"/>
        </xdr:cNvSpPr>
      </xdr:nvSpPr>
      <xdr:spPr>
        <a:xfrm>
          <a:off x="16795115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1</xdr:row>
      <xdr:rowOff>0</xdr:rowOff>
    </xdr:from>
    <xdr:ext cx="129540" cy="150495"/>
    <xdr:sp macro="" textlink="">
      <xdr:nvSpPr>
        <xdr:cNvPr id="202" name="矩形 26"/>
        <xdr:cNvSpPr>
          <a:spLocks noChangeArrowheads="1"/>
        </xdr:cNvSpPr>
      </xdr:nvSpPr>
      <xdr:spPr>
        <a:xfrm>
          <a:off x="16795115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1</xdr:row>
      <xdr:rowOff>0</xdr:rowOff>
    </xdr:from>
    <xdr:ext cx="129540" cy="210820"/>
    <xdr:sp macro="" textlink="">
      <xdr:nvSpPr>
        <xdr:cNvPr id="203" name="矩形 26"/>
        <xdr:cNvSpPr>
          <a:spLocks noChangeArrowheads="1"/>
        </xdr:cNvSpPr>
      </xdr:nvSpPr>
      <xdr:spPr>
        <a:xfrm>
          <a:off x="16795115" y="177800"/>
          <a:ext cx="129540" cy="2108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15</xdr:col>
      <xdr:colOff>66675</xdr:colOff>
      <xdr:row>1</xdr:row>
      <xdr:rowOff>0</xdr:rowOff>
    </xdr:from>
    <xdr:ext cx="129540" cy="169545"/>
    <xdr:sp macro="" textlink="">
      <xdr:nvSpPr>
        <xdr:cNvPr id="204" name="矩形 26"/>
        <xdr:cNvSpPr>
          <a:spLocks noChangeArrowheads="1"/>
        </xdr:cNvSpPr>
      </xdr:nvSpPr>
      <xdr:spPr>
        <a:xfrm>
          <a:off x="1233741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15</xdr:col>
      <xdr:colOff>219075</xdr:colOff>
      <xdr:row>1</xdr:row>
      <xdr:rowOff>0</xdr:rowOff>
    </xdr:from>
    <xdr:ext cx="129540" cy="169545"/>
    <xdr:sp macro="" textlink="">
      <xdr:nvSpPr>
        <xdr:cNvPr id="205" name="矩形 26"/>
        <xdr:cNvSpPr>
          <a:spLocks noChangeArrowheads="1"/>
        </xdr:cNvSpPr>
      </xdr:nvSpPr>
      <xdr:spPr>
        <a:xfrm>
          <a:off x="1248981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14</xdr:col>
      <xdr:colOff>523875</xdr:colOff>
      <xdr:row>1</xdr:row>
      <xdr:rowOff>0</xdr:rowOff>
    </xdr:from>
    <xdr:ext cx="129540" cy="345291"/>
    <xdr:sp macro="" textlink="">
      <xdr:nvSpPr>
        <xdr:cNvPr id="206" name="矩形 26"/>
        <xdr:cNvSpPr>
          <a:spLocks noChangeArrowheads="1"/>
        </xdr:cNvSpPr>
      </xdr:nvSpPr>
      <xdr:spPr>
        <a:xfrm>
          <a:off x="11973560" y="177800"/>
          <a:ext cx="129540" cy="34480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66675</xdr:colOff>
      <xdr:row>1</xdr:row>
      <xdr:rowOff>0</xdr:rowOff>
    </xdr:from>
    <xdr:ext cx="129540" cy="169545"/>
    <xdr:sp macro="" textlink="">
      <xdr:nvSpPr>
        <xdr:cNvPr id="207" name="矩形 26"/>
        <xdr:cNvSpPr>
          <a:spLocks noChangeArrowheads="1"/>
        </xdr:cNvSpPr>
      </xdr:nvSpPr>
      <xdr:spPr>
        <a:xfrm>
          <a:off x="14800580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18</xdr:col>
      <xdr:colOff>219075</xdr:colOff>
      <xdr:row>1</xdr:row>
      <xdr:rowOff>0</xdr:rowOff>
    </xdr:from>
    <xdr:ext cx="129540" cy="169545"/>
    <xdr:sp macro="" textlink="">
      <xdr:nvSpPr>
        <xdr:cNvPr id="208" name="矩形 26"/>
        <xdr:cNvSpPr>
          <a:spLocks noChangeArrowheads="1"/>
        </xdr:cNvSpPr>
      </xdr:nvSpPr>
      <xdr:spPr>
        <a:xfrm>
          <a:off x="14952980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523875</xdr:colOff>
      <xdr:row>1</xdr:row>
      <xdr:rowOff>0</xdr:rowOff>
    </xdr:from>
    <xdr:ext cx="129540" cy="345291"/>
    <xdr:sp macro="" textlink="">
      <xdr:nvSpPr>
        <xdr:cNvPr id="209" name="矩形 26"/>
        <xdr:cNvSpPr>
          <a:spLocks noChangeArrowheads="1"/>
        </xdr:cNvSpPr>
      </xdr:nvSpPr>
      <xdr:spPr>
        <a:xfrm>
          <a:off x="14436725" y="177800"/>
          <a:ext cx="129540" cy="34480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66675</xdr:colOff>
      <xdr:row>1</xdr:row>
      <xdr:rowOff>0</xdr:rowOff>
    </xdr:from>
    <xdr:ext cx="129540" cy="169545"/>
    <xdr:sp macro="" textlink="">
      <xdr:nvSpPr>
        <xdr:cNvPr id="210" name="矩形 26"/>
        <xdr:cNvSpPr>
          <a:spLocks noChangeArrowheads="1"/>
        </xdr:cNvSpPr>
      </xdr:nvSpPr>
      <xdr:spPr>
        <a:xfrm>
          <a:off x="1397952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219075</xdr:colOff>
      <xdr:row>1</xdr:row>
      <xdr:rowOff>0</xdr:rowOff>
    </xdr:from>
    <xdr:ext cx="129540" cy="169545"/>
    <xdr:sp macro="" textlink="">
      <xdr:nvSpPr>
        <xdr:cNvPr id="211" name="矩形 26"/>
        <xdr:cNvSpPr>
          <a:spLocks noChangeArrowheads="1"/>
        </xdr:cNvSpPr>
      </xdr:nvSpPr>
      <xdr:spPr>
        <a:xfrm>
          <a:off x="1413192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12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13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210820"/>
    <xdr:sp macro="" textlink="">
      <xdr:nvSpPr>
        <xdr:cNvPr id="214" name="矩形 26"/>
        <xdr:cNvSpPr>
          <a:spLocks noChangeArrowheads="1"/>
        </xdr:cNvSpPr>
      </xdr:nvSpPr>
      <xdr:spPr>
        <a:xfrm>
          <a:off x="14331950" y="177800"/>
          <a:ext cx="129540" cy="2108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1</xdr:row>
      <xdr:rowOff>0</xdr:rowOff>
    </xdr:from>
    <xdr:ext cx="129540" cy="169545"/>
    <xdr:sp macro="" textlink="">
      <xdr:nvSpPr>
        <xdr:cNvPr id="215" name="矩形 26"/>
        <xdr:cNvSpPr>
          <a:spLocks noChangeArrowheads="1"/>
        </xdr:cNvSpPr>
      </xdr:nvSpPr>
      <xdr:spPr>
        <a:xfrm>
          <a:off x="1351089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1</xdr:row>
      <xdr:rowOff>0</xdr:rowOff>
    </xdr:from>
    <xdr:ext cx="129540" cy="169545"/>
    <xdr:sp macro="" textlink="">
      <xdr:nvSpPr>
        <xdr:cNvPr id="216" name="矩形 26"/>
        <xdr:cNvSpPr>
          <a:spLocks noChangeArrowheads="1"/>
        </xdr:cNvSpPr>
      </xdr:nvSpPr>
      <xdr:spPr>
        <a:xfrm>
          <a:off x="1351089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1</xdr:row>
      <xdr:rowOff>0</xdr:rowOff>
    </xdr:from>
    <xdr:ext cx="129540" cy="345291"/>
    <xdr:sp macro="" textlink="">
      <xdr:nvSpPr>
        <xdr:cNvPr id="217" name="矩形 26"/>
        <xdr:cNvSpPr>
          <a:spLocks noChangeArrowheads="1"/>
        </xdr:cNvSpPr>
      </xdr:nvSpPr>
      <xdr:spPr>
        <a:xfrm>
          <a:off x="13510895" y="177800"/>
          <a:ext cx="129540" cy="34480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18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19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210820"/>
    <xdr:sp macro="" textlink="">
      <xdr:nvSpPr>
        <xdr:cNvPr id="220" name="矩形 26"/>
        <xdr:cNvSpPr>
          <a:spLocks noChangeArrowheads="1"/>
        </xdr:cNvSpPr>
      </xdr:nvSpPr>
      <xdr:spPr>
        <a:xfrm>
          <a:off x="14331950" y="177800"/>
          <a:ext cx="129540" cy="2108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1</xdr:row>
      <xdr:rowOff>0</xdr:rowOff>
    </xdr:from>
    <xdr:ext cx="129540" cy="169545"/>
    <xdr:sp macro="" textlink="">
      <xdr:nvSpPr>
        <xdr:cNvPr id="221" name="矩形 26"/>
        <xdr:cNvSpPr>
          <a:spLocks noChangeArrowheads="1"/>
        </xdr:cNvSpPr>
      </xdr:nvSpPr>
      <xdr:spPr>
        <a:xfrm>
          <a:off x="984821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1</xdr:row>
      <xdr:rowOff>0</xdr:rowOff>
    </xdr:from>
    <xdr:ext cx="129540" cy="169545"/>
    <xdr:sp macro="" textlink="">
      <xdr:nvSpPr>
        <xdr:cNvPr id="222" name="矩形 26"/>
        <xdr:cNvSpPr>
          <a:spLocks noChangeArrowheads="1"/>
        </xdr:cNvSpPr>
      </xdr:nvSpPr>
      <xdr:spPr>
        <a:xfrm>
          <a:off x="1000061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23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24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210820"/>
    <xdr:sp macro="" textlink="">
      <xdr:nvSpPr>
        <xdr:cNvPr id="225" name="矩形 26"/>
        <xdr:cNvSpPr>
          <a:spLocks noChangeArrowheads="1"/>
        </xdr:cNvSpPr>
      </xdr:nvSpPr>
      <xdr:spPr>
        <a:xfrm>
          <a:off x="14331950" y="177800"/>
          <a:ext cx="129540" cy="2108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1</xdr:row>
      <xdr:rowOff>0</xdr:rowOff>
    </xdr:from>
    <xdr:ext cx="129540" cy="169545"/>
    <xdr:sp macro="" textlink="">
      <xdr:nvSpPr>
        <xdr:cNvPr id="226" name="矩形 26"/>
        <xdr:cNvSpPr>
          <a:spLocks noChangeArrowheads="1"/>
        </xdr:cNvSpPr>
      </xdr:nvSpPr>
      <xdr:spPr>
        <a:xfrm>
          <a:off x="1351089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1</xdr:row>
      <xdr:rowOff>0</xdr:rowOff>
    </xdr:from>
    <xdr:ext cx="129540" cy="169545"/>
    <xdr:sp macro="" textlink="">
      <xdr:nvSpPr>
        <xdr:cNvPr id="227" name="矩形 26"/>
        <xdr:cNvSpPr>
          <a:spLocks noChangeArrowheads="1"/>
        </xdr:cNvSpPr>
      </xdr:nvSpPr>
      <xdr:spPr>
        <a:xfrm>
          <a:off x="1351089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16</xdr:col>
      <xdr:colOff>419100</xdr:colOff>
      <xdr:row>1</xdr:row>
      <xdr:rowOff>0</xdr:rowOff>
    </xdr:from>
    <xdr:ext cx="129540" cy="345291"/>
    <xdr:sp macro="" textlink="">
      <xdr:nvSpPr>
        <xdr:cNvPr id="228" name="矩形 26"/>
        <xdr:cNvSpPr>
          <a:spLocks noChangeArrowheads="1"/>
        </xdr:cNvSpPr>
      </xdr:nvSpPr>
      <xdr:spPr>
        <a:xfrm>
          <a:off x="13510895" y="177800"/>
          <a:ext cx="129540" cy="34480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29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30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210820"/>
    <xdr:sp macro="" textlink="">
      <xdr:nvSpPr>
        <xdr:cNvPr id="231" name="矩形 26"/>
        <xdr:cNvSpPr>
          <a:spLocks noChangeArrowheads="1"/>
        </xdr:cNvSpPr>
      </xdr:nvSpPr>
      <xdr:spPr>
        <a:xfrm>
          <a:off x="14331950" y="177800"/>
          <a:ext cx="129540" cy="2108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1</xdr:row>
      <xdr:rowOff>0</xdr:rowOff>
    </xdr:from>
    <xdr:ext cx="129540" cy="169545"/>
    <xdr:sp macro="" textlink="">
      <xdr:nvSpPr>
        <xdr:cNvPr id="232" name="矩形 26"/>
        <xdr:cNvSpPr>
          <a:spLocks noChangeArrowheads="1"/>
        </xdr:cNvSpPr>
      </xdr:nvSpPr>
      <xdr:spPr>
        <a:xfrm>
          <a:off x="984821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1</xdr:row>
      <xdr:rowOff>0</xdr:rowOff>
    </xdr:from>
    <xdr:ext cx="129540" cy="169545"/>
    <xdr:sp macro="" textlink="">
      <xdr:nvSpPr>
        <xdr:cNvPr id="233" name="矩形 26"/>
        <xdr:cNvSpPr>
          <a:spLocks noChangeArrowheads="1"/>
        </xdr:cNvSpPr>
      </xdr:nvSpPr>
      <xdr:spPr>
        <a:xfrm>
          <a:off x="1000061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34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35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210820"/>
    <xdr:sp macro="" textlink="">
      <xdr:nvSpPr>
        <xdr:cNvPr id="236" name="矩形 26"/>
        <xdr:cNvSpPr>
          <a:spLocks noChangeArrowheads="1"/>
        </xdr:cNvSpPr>
      </xdr:nvSpPr>
      <xdr:spPr>
        <a:xfrm>
          <a:off x="14331950" y="177800"/>
          <a:ext cx="129540" cy="2108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37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38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210820"/>
    <xdr:sp macro="" textlink="">
      <xdr:nvSpPr>
        <xdr:cNvPr id="239" name="矩形 26"/>
        <xdr:cNvSpPr>
          <a:spLocks noChangeArrowheads="1"/>
        </xdr:cNvSpPr>
      </xdr:nvSpPr>
      <xdr:spPr>
        <a:xfrm>
          <a:off x="14331950" y="177800"/>
          <a:ext cx="129540" cy="2108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40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41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210820"/>
    <xdr:sp macro="" textlink="">
      <xdr:nvSpPr>
        <xdr:cNvPr id="242" name="矩形 26"/>
        <xdr:cNvSpPr>
          <a:spLocks noChangeArrowheads="1"/>
        </xdr:cNvSpPr>
      </xdr:nvSpPr>
      <xdr:spPr>
        <a:xfrm>
          <a:off x="14331950" y="177800"/>
          <a:ext cx="129540" cy="2108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43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150495"/>
    <xdr:sp macro="" textlink="">
      <xdr:nvSpPr>
        <xdr:cNvPr id="244" name="矩形 26"/>
        <xdr:cNvSpPr>
          <a:spLocks noChangeArrowheads="1"/>
        </xdr:cNvSpPr>
      </xdr:nvSpPr>
      <xdr:spPr>
        <a:xfrm>
          <a:off x="14331950" y="177800"/>
          <a:ext cx="129540" cy="15049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17</xdr:col>
      <xdr:colOff>419100</xdr:colOff>
      <xdr:row>1</xdr:row>
      <xdr:rowOff>0</xdr:rowOff>
    </xdr:from>
    <xdr:ext cx="129540" cy="210820"/>
    <xdr:sp macro="" textlink="">
      <xdr:nvSpPr>
        <xdr:cNvPr id="245" name="矩形 26"/>
        <xdr:cNvSpPr>
          <a:spLocks noChangeArrowheads="1"/>
        </xdr:cNvSpPr>
      </xdr:nvSpPr>
      <xdr:spPr>
        <a:xfrm>
          <a:off x="14331950" y="177800"/>
          <a:ext cx="129540" cy="21082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1</xdr:row>
      <xdr:rowOff>0</xdr:rowOff>
    </xdr:from>
    <xdr:ext cx="129540" cy="169545"/>
    <xdr:sp macro="" textlink="">
      <xdr:nvSpPr>
        <xdr:cNvPr id="246" name="矩形 26"/>
        <xdr:cNvSpPr>
          <a:spLocks noChangeArrowheads="1"/>
        </xdr:cNvSpPr>
      </xdr:nvSpPr>
      <xdr:spPr>
        <a:xfrm>
          <a:off x="984821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1</xdr:row>
      <xdr:rowOff>0</xdr:rowOff>
    </xdr:from>
    <xdr:ext cx="129540" cy="169545"/>
    <xdr:sp macro="" textlink="">
      <xdr:nvSpPr>
        <xdr:cNvPr id="247" name="矩形 26"/>
        <xdr:cNvSpPr>
          <a:spLocks noChangeArrowheads="1"/>
        </xdr:cNvSpPr>
      </xdr:nvSpPr>
      <xdr:spPr>
        <a:xfrm>
          <a:off x="1000061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66675</xdr:colOff>
      <xdr:row>1</xdr:row>
      <xdr:rowOff>0</xdr:rowOff>
    </xdr:from>
    <xdr:ext cx="129540" cy="169545"/>
    <xdr:sp macro="" textlink="">
      <xdr:nvSpPr>
        <xdr:cNvPr id="248" name="矩形 26"/>
        <xdr:cNvSpPr>
          <a:spLocks noChangeArrowheads="1"/>
        </xdr:cNvSpPr>
      </xdr:nvSpPr>
      <xdr:spPr>
        <a:xfrm>
          <a:off x="984821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12</xdr:col>
      <xdr:colOff>219075</xdr:colOff>
      <xdr:row>1</xdr:row>
      <xdr:rowOff>0</xdr:rowOff>
    </xdr:from>
    <xdr:ext cx="129540" cy="169545"/>
    <xdr:sp macro="" textlink="">
      <xdr:nvSpPr>
        <xdr:cNvPr id="249" name="矩形 26"/>
        <xdr:cNvSpPr>
          <a:spLocks noChangeArrowheads="1"/>
        </xdr:cNvSpPr>
      </xdr:nvSpPr>
      <xdr:spPr>
        <a:xfrm>
          <a:off x="10000615" y="177800"/>
          <a:ext cx="129540" cy="16954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22</xdr:col>
      <xdr:colOff>514350</xdr:colOff>
      <xdr:row>1</xdr:row>
      <xdr:rowOff>0</xdr:rowOff>
    </xdr:from>
    <xdr:ext cx="129540" cy="229870"/>
    <xdr:sp macro="" textlink="">
      <xdr:nvSpPr>
        <xdr:cNvPr id="250" name="矩形 26"/>
        <xdr:cNvSpPr>
          <a:spLocks noChangeArrowheads="1"/>
        </xdr:cNvSpPr>
      </xdr:nvSpPr>
      <xdr:spPr>
        <a:xfrm>
          <a:off x="1853247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21</xdr:col>
      <xdr:colOff>723900</xdr:colOff>
      <xdr:row>1</xdr:row>
      <xdr:rowOff>0</xdr:rowOff>
    </xdr:from>
    <xdr:ext cx="129540" cy="229870"/>
    <xdr:sp macro="" textlink="">
      <xdr:nvSpPr>
        <xdr:cNvPr id="251" name="矩形 26"/>
        <xdr:cNvSpPr>
          <a:spLocks noChangeArrowheads="1"/>
        </xdr:cNvSpPr>
      </xdr:nvSpPr>
      <xdr:spPr>
        <a:xfrm>
          <a:off x="17920970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1</xdr:row>
      <xdr:rowOff>0</xdr:rowOff>
    </xdr:from>
    <xdr:ext cx="129540" cy="229870"/>
    <xdr:sp macro="" textlink="">
      <xdr:nvSpPr>
        <xdr:cNvPr id="252" name="矩形 26"/>
        <xdr:cNvSpPr>
          <a:spLocks noChangeArrowheads="1"/>
        </xdr:cNvSpPr>
      </xdr:nvSpPr>
      <xdr:spPr>
        <a:xfrm>
          <a:off x="1679511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20</xdr:col>
      <xdr:colOff>419100</xdr:colOff>
      <xdr:row>1</xdr:row>
      <xdr:rowOff>0</xdr:rowOff>
    </xdr:from>
    <xdr:ext cx="129540" cy="229870"/>
    <xdr:sp macro="" textlink="">
      <xdr:nvSpPr>
        <xdr:cNvPr id="253" name="矩形 26"/>
        <xdr:cNvSpPr>
          <a:spLocks noChangeArrowheads="1"/>
        </xdr:cNvSpPr>
      </xdr:nvSpPr>
      <xdr:spPr>
        <a:xfrm>
          <a:off x="1679511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24</xdr:col>
      <xdr:colOff>514350</xdr:colOff>
      <xdr:row>1</xdr:row>
      <xdr:rowOff>0</xdr:rowOff>
    </xdr:from>
    <xdr:ext cx="129540" cy="229870"/>
    <xdr:sp macro="" textlink="">
      <xdr:nvSpPr>
        <xdr:cNvPr id="254" name="矩形 26"/>
        <xdr:cNvSpPr>
          <a:spLocks noChangeArrowheads="1"/>
        </xdr:cNvSpPr>
      </xdr:nvSpPr>
      <xdr:spPr>
        <a:xfrm>
          <a:off x="2024443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23</xdr:col>
      <xdr:colOff>723900</xdr:colOff>
      <xdr:row>1</xdr:row>
      <xdr:rowOff>0</xdr:rowOff>
    </xdr:from>
    <xdr:ext cx="129540" cy="229870"/>
    <xdr:sp macro="" textlink="">
      <xdr:nvSpPr>
        <xdr:cNvPr id="255" name="矩形 26"/>
        <xdr:cNvSpPr>
          <a:spLocks noChangeArrowheads="1"/>
        </xdr:cNvSpPr>
      </xdr:nvSpPr>
      <xdr:spPr>
        <a:xfrm>
          <a:off x="1959800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22</xdr:col>
      <xdr:colOff>419100</xdr:colOff>
      <xdr:row>1</xdr:row>
      <xdr:rowOff>0</xdr:rowOff>
    </xdr:from>
    <xdr:ext cx="129540" cy="229870"/>
    <xdr:sp macro="" textlink="">
      <xdr:nvSpPr>
        <xdr:cNvPr id="256" name="矩形 26"/>
        <xdr:cNvSpPr>
          <a:spLocks noChangeArrowheads="1"/>
        </xdr:cNvSpPr>
      </xdr:nvSpPr>
      <xdr:spPr>
        <a:xfrm>
          <a:off x="1843722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22</xdr:col>
      <xdr:colOff>419100</xdr:colOff>
      <xdr:row>1</xdr:row>
      <xdr:rowOff>0</xdr:rowOff>
    </xdr:from>
    <xdr:ext cx="129540" cy="229870"/>
    <xdr:sp macro="" textlink="">
      <xdr:nvSpPr>
        <xdr:cNvPr id="257" name="矩形 26"/>
        <xdr:cNvSpPr>
          <a:spLocks noChangeArrowheads="1"/>
        </xdr:cNvSpPr>
      </xdr:nvSpPr>
      <xdr:spPr>
        <a:xfrm>
          <a:off x="18437225" y="177800"/>
          <a:ext cx="129540" cy="22987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 editAs="oneCell">
    <xdr:from>
      <xdr:col>0</xdr:col>
      <xdr:colOff>0</xdr:colOff>
      <xdr:row>66</xdr:row>
      <xdr:rowOff>0</xdr:rowOff>
    </xdr:from>
    <xdr:to>
      <xdr:col>21</xdr:col>
      <xdr:colOff>238125</xdr:colOff>
      <xdr:row>123</xdr:row>
      <xdr:rowOff>76200</xdr:rowOff>
    </xdr:to>
    <xdr:pic>
      <xdr:nvPicPr>
        <xdr:cNvPr id="258" name="图片 257" descr="C:\Users\lenovo\AppData\Local\Temp\企业微信截图_1684823376923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281150"/>
          <a:ext cx="17435195" cy="1219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47625</xdr:colOff>
      <xdr:row>49</xdr:row>
      <xdr:rowOff>190500</xdr:rowOff>
    </xdr:from>
    <xdr:to>
      <xdr:col>37</xdr:col>
      <xdr:colOff>304800</xdr:colOff>
      <xdr:row>51</xdr:row>
      <xdr:rowOff>133350</xdr:rowOff>
    </xdr:to>
    <xdr:sp macro="" textlink="">
      <xdr:nvSpPr>
        <xdr:cNvPr id="2" name="右中括号 1"/>
        <xdr:cNvSpPr/>
      </xdr:nvSpPr>
      <xdr:spPr>
        <a:xfrm>
          <a:off x="31787465" y="10461625"/>
          <a:ext cx="257175" cy="381000"/>
        </a:xfrm>
        <a:prstGeom prst="rightBracket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47625</xdr:colOff>
      <xdr:row>47</xdr:row>
      <xdr:rowOff>161925</xdr:rowOff>
    </xdr:from>
    <xdr:to>
      <xdr:col>37</xdr:col>
      <xdr:colOff>304800</xdr:colOff>
      <xdr:row>49</xdr:row>
      <xdr:rowOff>104775</xdr:rowOff>
    </xdr:to>
    <xdr:sp macro="" textlink="">
      <xdr:nvSpPr>
        <xdr:cNvPr id="3" name="右中括号 2"/>
        <xdr:cNvSpPr/>
      </xdr:nvSpPr>
      <xdr:spPr>
        <a:xfrm>
          <a:off x="31787465" y="9994900"/>
          <a:ext cx="257175" cy="381000"/>
        </a:xfrm>
        <a:prstGeom prst="rightBracket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38100</xdr:colOff>
      <xdr:row>45</xdr:row>
      <xdr:rowOff>114300</xdr:rowOff>
    </xdr:from>
    <xdr:to>
      <xdr:col>37</xdr:col>
      <xdr:colOff>295275</xdr:colOff>
      <xdr:row>47</xdr:row>
      <xdr:rowOff>57150</xdr:rowOff>
    </xdr:to>
    <xdr:sp macro="" textlink="">
      <xdr:nvSpPr>
        <xdr:cNvPr id="4" name="右中括号 3"/>
        <xdr:cNvSpPr/>
      </xdr:nvSpPr>
      <xdr:spPr>
        <a:xfrm>
          <a:off x="31777940" y="9509125"/>
          <a:ext cx="257175" cy="381000"/>
        </a:xfrm>
        <a:prstGeom prst="rightBracket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1818640</xdr:colOff>
      <xdr:row>43</xdr:row>
      <xdr:rowOff>12700</xdr:rowOff>
    </xdr:from>
    <xdr:to>
      <xdr:col>36</xdr:col>
      <xdr:colOff>2094865</xdr:colOff>
      <xdr:row>44</xdr:row>
      <xdr:rowOff>161925</xdr:rowOff>
    </xdr:to>
    <xdr:sp macro="" textlink="">
      <xdr:nvSpPr>
        <xdr:cNvPr id="5" name="箭头: 右 7"/>
        <xdr:cNvSpPr/>
      </xdr:nvSpPr>
      <xdr:spPr>
        <a:xfrm rot="5400000">
          <a:off x="31247080" y="9020175"/>
          <a:ext cx="358775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85725</xdr:colOff>
      <xdr:row>56</xdr:row>
      <xdr:rowOff>48260</xdr:rowOff>
    </xdr:from>
    <xdr:to>
      <xdr:col>37</xdr:col>
      <xdr:colOff>609600</xdr:colOff>
      <xdr:row>63</xdr:row>
      <xdr:rowOff>209550</xdr:rowOff>
    </xdr:to>
    <xdr:sp macro="" textlink="">
      <xdr:nvSpPr>
        <xdr:cNvPr id="6" name="右弧形箭头 5"/>
        <xdr:cNvSpPr/>
      </xdr:nvSpPr>
      <xdr:spPr>
        <a:xfrm>
          <a:off x="31825565" y="11824335"/>
          <a:ext cx="523875" cy="1685290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35</xdr:col>
      <xdr:colOff>981075</xdr:colOff>
      <xdr:row>60</xdr:row>
      <xdr:rowOff>200025</xdr:rowOff>
    </xdr:from>
    <xdr:to>
      <xdr:col>35</xdr:col>
      <xdr:colOff>1381125</xdr:colOff>
      <xdr:row>73</xdr:row>
      <xdr:rowOff>200025</xdr:rowOff>
    </xdr:to>
    <xdr:sp macro="" textlink="">
      <xdr:nvSpPr>
        <xdr:cNvPr id="7" name="左弧形箭头 6"/>
        <xdr:cNvSpPr/>
      </xdr:nvSpPr>
      <xdr:spPr>
        <a:xfrm flipV="1">
          <a:off x="29158565" y="12842875"/>
          <a:ext cx="311150" cy="28289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6</xdr:row>
      <xdr:rowOff>85725</xdr:rowOff>
    </xdr:from>
    <xdr:to>
      <xdr:col>10</xdr:col>
      <xdr:colOff>266700</xdr:colOff>
      <xdr:row>9</xdr:row>
      <xdr:rowOff>133350</xdr:rowOff>
    </xdr:to>
    <xdr:pic>
      <xdr:nvPicPr>
        <xdr:cNvPr id="2" name="图片 1" descr="C:\Users\lenovo\AppData\Local\Temp\企业微信截图_1681882451404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50505" y="1419225"/>
          <a:ext cx="661289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6164;&#26009;\export17.10.3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6164;&#26009;\SAP&#25968;&#25454;09-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3"/>
    </sheetNames>
    <sheetDataSet>
      <sheetData sheetId="0" refreshError="1">
        <row r="1">
          <cell r="A1" t="str">
            <v>物料号</v>
          </cell>
          <cell r="B1" t="str">
            <v>SAP规范的物料</v>
          </cell>
          <cell r="C1" t="str">
            <v>移动平均价</v>
          </cell>
        </row>
        <row r="2">
          <cell r="A2">
            <v>10202000010</v>
          </cell>
          <cell r="B2" t="str">
            <v>金属软管_1/2"_包塑_通用</v>
          </cell>
          <cell r="C2" t="str">
            <v>1.17</v>
          </cell>
        </row>
        <row r="3">
          <cell r="A3">
            <v>10202000011</v>
          </cell>
          <cell r="B3" t="str">
            <v>金属软管_3/4"_包塑_通用</v>
          </cell>
          <cell r="C3" t="str">
            <v>1.57</v>
          </cell>
        </row>
        <row r="4">
          <cell r="A4">
            <v>10202000012</v>
          </cell>
          <cell r="B4" t="str">
            <v>金属软管_1"_包塑_通用</v>
          </cell>
          <cell r="C4" t="str">
            <v>2.28</v>
          </cell>
        </row>
        <row r="5">
          <cell r="A5">
            <v>10202000013</v>
          </cell>
          <cell r="B5" t="str">
            <v>金属软管_1 1/2"_包塑_通用</v>
          </cell>
          <cell r="C5" t="str">
            <v>4.10</v>
          </cell>
        </row>
        <row r="6">
          <cell r="A6">
            <v>10202000014</v>
          </cell>
          <cell r="B6" t="str">
            <v>金属软管_2"_包塑_通用</v>
          </cell>
          <cell r="C6" t="str">
            <v>7.62</v>
          </cell>
        </row>
        <row r="7">
          <cell r="A7">
            <v>10250100002</v>
          </cell>
          <cell r="B7" t="str">
            <v>保温隔热-珍珠棉_10×1100×1500-30kg/m³</v>
          </cell>
          <cell r="C7" t="str">
            <v>19.60</v>
          </cell>
        </row>
        <row r="8">
          <cell r="A8">
            <v>10251000001</v>
          </cell>
          <cell r="B8" t="str">
            <v>防火填料_有机</v>
          </cell>
          <cell r="C8" t="str">
            <v>10.68</v>
          </cell>
        </row>
        <row r="9">
          <cell r="A9">
            <v>11010100005</v>
          </cell>
          <cell r="B9" t="str">
            <v>螺母_GB/T6170_M8_8-热镀锌</v>
          </cell>
          <cell r="C9" t="str">
            <v>41.78</v>
          </cell>
        </row>
        <row r="10">
          <cell r="A10">
            <v>11010100006</v>
          </cell>
          <cell r="B10" t="str">
            <v>螺母_GB/T6170_M22_8-热镀锌</v>
          </cell>
          <cell r="C10" t="str">
            <v>842.01</v>
          </cell>
        </row>
        <row r="11">
          <cell r="A11">
            <v>11010100019</v>
          </cell>
          <cell r="B11" t="str">
            <v>螺母_GB/T6170_M24_10-氧化</v>
          </cell>
          <cell r="C11" t="str">
            <v>792.65</v>
          </cell>
        </row>
        <row r="12">
          <cell r="A12">
            <v>11010100021</v>
          </cell>
          <cell r="B12" t="str">
            <v>螺母_GB/T6170_M24_6-电镀锌</v>
          </cell>
          <cell r="C12" t="str">
            <v>928.23</v>
          </cell>
        </row>
        <row r="13">
          <cell r="A13">
            <v>11010100049</v>
          </cell>
          <cell r="B13" t="str">
            <v>螺母_GB/T6170_M24_8-达克罗</v>
          </cell>
          <cell r="C13" t="str">
            <v>931.32</v>
          </cell>
        </row>
        <row r="14">
          <cell r="A14">
            <v>11010100050</v>
          </cell>
          <cell r="B14" t="str">
            <v>螺母_GB/T6170_M20_8-达克罗</v>
          </cell>
          <cell r="C14" t="str">
            <v>543.27</v>
          </cell>
        </row>
        <row r="15">
          <cell r="A15">
            <v>11010100051</v>
          </cell>
          <cell r="B15" t="str">
            <v>螺母_GB/T6170_M16_8-达克罗</v>
          </cell>
          <cell r="C15" t="str">
            <v>290.19</v>
          </cell>
        </row>
        <row r="16">
          <cell r="A16">
            <v>11010100052</v>
          </cell>
          <cell r="B16" t="str">
            <v>螺母_GB/T6170_M14_8-达克罗</v>
          </cell>
          <cell r="C16" t="str">
            <v>239.04</v>
          </cell>
        </row>
        <row r="17">
          <cell r="A17">
            <v>11010100053</v>
          </cell>
          <cell r="B17" t="str">
            <v>螺母_GB/T6170_M12_8-达克罗</v>
          </cell>
          <cell r="C17" t="str">
            <v>128.23</v>
          </cell>
        </row>
        <row r="18">
          <cell r="A18">
            <v>11010100054</v>
          </cell>
          <cell r="B18" t="str">
            <v>螺母_GB/T6170_M10_8-达克罗</v>
          </cell>
          <cell r="C18" t="str">
            <v>82.11</v>
          </cell>
        </row>
        <row r="19">
          <cell r="A19">
            <v>11010100055</v>
          </cell>
          <cell r="B19" t="str">
            <v>螺母_GB/T6170_M8_达克罗</v>
          </cell>
          <cell r="C19" t="str">
            <v>47.24</v>
          </cell>
        </row>
        <row r="20">
          <cell r="A20">
            <v>11010100056</v>
          </cell>
          <cell r="B20" t="str">
            <v>螺母_GB/T6170_M6_8-达克罗</v>
          </cell>
          <cell r="C20" t="str">
            <v>21.61</v>
          </cell>
        </row>
        <row r="21">
          <cell r="A21">
            <v>11010100057</v>
          </cell>
          <cell r="B21" t="str">
            <v>螺母_GB/T6170_M5_8-达克罗</v>
          </cell>
          <cell r="C21" t="str">
            <v>13.50</v>
          </cell>
        </row>
        <row r="22">
          <cell r="A22">
            <v>11010100058</v>
          </cell>
          <cell r="B22" t="str">
            <v>螺母_GB/T6170_M4_8-达克罗</v>
          </cell>
          <cell r="C22" t="str">
            <v>9.00</v>
          </cell>
        </row>
        <row r="23">
          <cell r="A23">
            <v>11010100059</v>
          </cell>
          <cell r="B23" t="str">
            <v>螺母_GB/T6170_M3_8-达克罗</v>
          </cell>
          <cell r="C23" t="str">
            <v>6.75</v>
          </cell>
        </row>
        <row r="24">
          <cell r="A24">
            <v>11010100070</v>
          </cell>
          <cell r="B24" t="str">
            <v>螺母_GB/T6170_M10_8-热镀锌</v>
          </cell>
          <cell r="C24" t="str">
            <v>88.38</v>
          </cell>
        </row>
        <row r="25">
          <cell r="A25">
            <v>11010100089</v>
          </cell>
          <cell r="B25" t="str">
            <v>螺母_GB/T6170_M12_8-氧化</v>
          </cell>
          <cell r="C25" t="str">
            <v>104.12</v>
          </cell>
        </row>
        <row r="26">
          <cell r="A26">
            <v>11010100093</v>
          </cell>
          <cell r="B26" t="str">
            <v>螺母_GB/T6170_M20_8-电镀锌72h盐雾</v>
          </cell>
          <cell r="C26" t="str">
            <v>802.98</v>
          </cell>
        </row>
        <row r="27">
          <cell r="A27">
            <v>11010100094</v>
          </cell>
          <cell r="B27" t="str">
            <v>螺母_GB/T6170_M16_8-电镀锌72h盐雾</v>
          </cell>
          <cell r="C27" t="str">
            <v>434.76</v>
          </cell>
        </row>
        <row r="28">
          <cell r="A28">
            <v>11010100095</v>
          </cell>
          <cell r="B28" t="str">
            <v>螺母_GB/T6170_M12_8-电镀锌72h盐雾</v>
          </cell>
          <cell r="C28" t="str">
            <v>181.46</v>
          </cell>
        </row>
        <row r="29">
          <cell r="A29">
            <v>11010100097</v>
          </cell>
          <cell r="B29" t="str">
            <v>螺母_GB/T6170_M10_10-热镀锌</v>
          </cell>
          <cell r="C29" t="str">
            <v>78.63</v>
          </cell>
        </row>
        <row r="30">
          <cell r="A30">
            <v>11010100105</v>
          </cell>
          <cell r="B30" t="str">
            <v>螺母_GB/T6170_M16_8-电镀锌_用FAA01601替代</v>
          </cell>
          <cell r="C30" t="str">
            <v>188.00</v>
          </cell>
        </row>
        <row r="31">
          <cell r="A31">
            <v>11010300007</v>
          </cell>
          <cell r="B31" t="str">
            <v>蝶形螺母_GB/T62.1_M10×1.5_电镀锌_用FAD01001替代</v>
          </cell>
          <cell r="C31" t="str">
            <v>148.62</v>
          </cell>
        </row>
        <row r="32">
          <cell r="A32">
            <v>11010300008</v>
          </cell>
          <cell r="B32" t="str">
            <v>蝶形螺母_GB/T62.1_M8×1_电镀锌_用FAD00802替代</v>
          </cell>
          <cell r="C32" t="str">
            <v>62.91</v>
          </cell>
        </row>
        <row r="33">
          <cell r="A33">
            <v>11010300009</v>
          </cell>
          <cell r="B33" t="str">
            <v>蝶形螺母_GB/T62.1_M6×1_电镀锌_用FAD00602替代</v>
          </cell>
          <cell r="C33" t="str">
            <v>38.38</v>
          </cell>
        </row>
        <row r="34">
          <cell r="A34">
            <v>11010500022</v>
          </cell>
          <cell r="B34" t="str">
            <v>锁紧螺母_GB/T889.1_M10_8-电镀锌_用FAJ01001替代</v>
          </cell>
          <cell r="C34" t="str">
            <v>88.88</v>
          </cell>
        </row>
        <row r="35">
          <cell r="A35">
            <v>11010500023</v>
          </cell>
          <cell r="B35" t="str">
            <v>锁紧螺母_GB/T889.1_M6_8-电镀锌</v>
          </cell>
          <cell r="C35" t="str">
            <v>31.45</v>
          </cell>
        </row>
        <row r="36">
          <cell r="A36">
            <v>11018800015</v>
          </cell>
          <cell r="B36" t="str">
            <v>六角盖型螺母_GB/T923_M12_尼龙PA66</v>
          </cell>
          <cell r="C36" t="str">
            <v>0.25</v>
          </cell>
        </row>
        <row r="37">
          <cell r="A37">
            <v>11018800016</v>
          </cell>
          <cell r="B37" t="str">
            <v>六角盖型螺母_GB/T923_M10_尼龙PA66</v>
          </cell>
          <cell r="C37" t="str">
            <v>0.25</v>
          </cell>
        </row>
        <row r="38">
          <cell r="A38">
            <v>11018800017</v>
          </cell>
          <cell r="B38" t="str">
            <v>六角盖型螺母_GB/T923_M8_尼龙PA66</v>
          </cell>
          <cell r="C38" t="str">
            <v>0.25</v>
          </cell>
        </row>
        <row r="39">
          <cell r="A39">
            <v>11020100001</v>
          </cell>
          <cell r="B39" t="str">
            <v>螺栓_GB/T5780_M8×15_4.8-氧化</v>
          </cell>
          <cell r="C39" t="str">
            <v>62.91</v>
          </cell>
        </row>
        <row r="40">
          <cell r="A40">
            <v>11020100002</v>
          </cell>
          <cell r="B40" t="str">
            <v>螺栓_GB/T5780_M10×25_4.8-氧化</v>
          </cell>
          <cell r="C40" t="str">
            <v>105.33</v>
          </cell>
        </row>
        <row r="41">
          <cell r="A41">
            <v>11020100003</v>
          </cell>
          <cell r="B41" t="str">
            <v>螺栓_GB/T5780_M8×25_4.8-氧化</v>
          </cell>
          <cell r="C41" t="str">
            <v>74.70</v>
          </cell>
        </row>
        <row r="42">
          <cell r="A42">
            <v>11020100004</v>
          </cell>
          <cell r="B42" t="str">
            <v>螺栓_GB/T5780_M16×70_4.8-氧化</v>
          </cell>
          <cell r="C42" t="str">
            <v>566.37</v>
          </cell>
        </row>
        <row r="43">
          <cell r="A43">
            <v>11020100005</v>
          </cell>
          <cell r="B43" t="str">
            <v>螺栓_GB/T5780_M14×55_4.8-氧化</v>
          </cell>
          <cell r="C43" t="str">
            <v>432.48</v>
          </cell>
        </row>
        <row r="44">
          <cell r="A44">
            <v>11020100006</v>
          </cell>
          <cell r="B44" t="str">
            <v>螺栓_GB/T5780_M12×90_4.8-氧化</v>
          </cell>
          <cell r="C44" t="str">
            <v>530.77</v>
          </cell>
        </row>
        <row r="45">
          <cell r="A45">
            <v>11020100007</v>
          </cell>
          <cell r="B45" t="str">
            <v>螺栓_GB/T5780_M12×80_4.8-氧化</v>
          </cell>
          <cell r="C45" t="str">
            <v>432.48</v>
          </cell>
        </row>
        <row r="46">
          <cell r="A46">
            <v>11020100008</v>
          </cell>
          <cell r="B46" t="str">
            <v>螺栓_GB/T5780_M12×70_4.8-氧化</v>
          </cell>
          <cell r="C46" t="str">
            <v>345.98</v>
          </cell>
        </row>
        <row r="47">
          <cell r="A47">
            <v>11020100009</v>
          </cell>
          <cell r="B47" t="str">
            <v>螺栓_GB/T5780_M12×65_4.8-氧化</v>
          </cell>
          <cell r="C47" t="str">
            <v>322.39</v>
          </cell>
        </row>
        <row r="48">
          <cell r="A48">
            <v>11020100010</v>
          </cell>
          <cell r="B48" t="str">
            <v>螺栓_GB/T5780_M12×40_4.8-氧化</v>
          </cell>
          <cell r="C48" t="str">
            <v>204.44</v>
          </cell>
        </row>
        <row r="49">
          <cell r="A49">
            <v>11020100011</v>
          </cell>
          <cell r="B49" t="str">
            <v>螺栓_GB/T5780_M12×30_4.8-氧化</v>
          </cell>
          <cell r="C49" t="str">
            <v>192.65</v>
          </cell>
        </row>
        <row r="50">
          <cell r="A50">
            <v>11020100012</v>
          </cell>
          <cell r="B50" t="str">
            <v>螺栓_GB/T5780_M10×75_4.8-氧化</v>
          </cell>
          <cell r="C50" t="str">
            <v>271.28</v>
          </cell>
        </row>
        <row r="51">
          <cell r="A51">
            <v>11020100013</v>
          </cell>
          <cell r="B51" t="str">
            <v>螺栓_GB/T5780_M10×35_4.8-氧化</v>
          </cell>
          <cell r="C51" t="str">
            <v>133.68</v>
          </cell>
        </row>
        <row r="52">
          <cell r="A52">
            <v>11020100015</v>
          </cell>
          <cell r="B52" t="str">
            <v>螺栓_GB/T5782_M24×115_不锈钢</v>
          </cell>
          <cell r="C52" t="str">
            <v>13310.87</v>
          </cell>
        </row>
        <row r="53">
          <cell r="A53">
            <v>11020100050</v>
          </cell>
          <cell r="B53" t="str">
            <v>螺栓_GB/T5780_M22×100_4.8-热镀锌_用1102010008…</v>
          </cell>
          <cell r="C53" t="str">
            <v>3027.35</v>
          </cell>
        </row>
        <row r="54">
          <cell r="A54">
            <v>11020100051</v>
          </cell>
          <cell r="B54" t="str">
            <v>螺栓_GB/T5780_M22×55_4.8-热镀锌</v>
          </cell>
          <cell r="C54" t="str">
            <v>2083.76</v>
          </cell>
        </row>
        <row r="55">
          <cell r="A55">
            <v>11020100052</v>
          </cell>
          <cell r="B55" t="str">
            <v>螺栓_GB/T5780_M20×110_4.8-热镀锌</v>
          </cell>
          <cell r="C55" t="str">
            <v>2115.00</v>
          </cell>
        </row>
        <row r="56">
          <cell r="A56">
            <v>11020100053</v>
          </cell>
          <cell r="B56" t="str">
            <v>螺栓_GB/T5780_M20×55_4.8-热镀锌</v>
          </cell>
          <cell r="C56" t="str">
            <v>1898.08</v>
          </cell>
        </row>
        <row r="57">
          <cell r="A57">
            <v>11020100054</v>
          </cell>
          <cell r="B57" t="str">
            <v>螺栓_GB/T5780_M20×50_4.8-热镀锌</v>
          </cell>
          <cell r="C57" t="str">
            <v>1229.23</v>
          </cell>
        </row>
        <row r="58">
          <cell r="A58">
            <v>11020100055</v>
          </cell>
          <cell r="B58" t="str">
            <v>螺栓_GB/T5780_M14×50_4.8-热镀锌</v>
          </cell>
          <cell r="C58" t="str">
            <v>511.11</v>
          </cell>
        </row>
        <row r="59">
          <cell r="A59">
            <v>11020100056</v>
          </cell>
          <cell r="B59" t="str">
            <v>螺栓_GB/T5780_M14×45_4.8-热镀锌</v>
          </cell>
          <cell r="C59" t="str">
            <v>511.11</v>
          </cell>
        </row>
        <row r="60">
          <cell r="A60">
            <v>11020100057</v>
          </cell>
          <cell r="B60" t="str">
            <v>螺栓_GB/T5780_M14×40_4.8-热镀锌</v>
          </cell>
          <cell r="C60" t="str">
            <v>511.11</v>
          </cell>
        </row>
        <row r="61">
          <cell r="A61">
            <v>11020100058</v>
          </cell>
          <cell r="B61" t="str">
            <v>螺栓_GB/T5780_M12×45_4.8-热镀锌</v>
          </cell>
          <cell r="C61" t="str">
            <v>298.80</v>
          </cell>
        </row>
        <row r="62">
          <cell r="A62">
            <v>11020100059</v>
          </cell>
          <cell r="B62" t="str">
            <v>螺栓_GB/T5783_M14×40_8.8-电镀锌_用AAD1404001替代</v>
          </cell>
          <cell r="C62" t="str">
            <v>393.16</v>
          </cell>
        </row>
        <row r="63">
          <cell r="A63">
            <v>11020100060</v>
          </cell>
          <cell r="B63" t="str">
            <v>螺栓_GB/T5782_M24×80_12.9-氧化</v>
          </cell>
          <cell r="C63" t="str">
            <v>5264.00</v>
          </cell>
        </row>
        <row r="64">
          <cell r="A64">
            <v>11020100061</v>
          </cell>
          <cell r="B64" t="str">
            <v>螺栓_GB/T5782_M16×100_12.9-氧化</v>
          </cell>
          <cell r="C64" t="str">
            <v>2356.27</v>
          </cell>
        </row>
        <row r="65">
          <cell r="A65">
            <v>11020100062</v>
          </cell>
          <cell r="B65" t="str">
            <v>螺栓_GB/T5782_M16×70_12.9-氧化</v>
          </cell>
          <cell r="C65" t="str">
            <v>1270.31</v>
          </cell>
        </row>
        <row r="66">
          <cell r="A66">
            <v>11020100064</v>
          </cell>
          <cell r="B66" t="str">
            <v>螺栓_GB/T5782_M20×110_12.9-氧化</v>
          </cell>
          <cell r="C66" t="str">
            <v>4963.20</v>
          </cell>
        </row>
        <row r="67">
          <cell r="A67">
            <v>11020100065</v>
          </cell>
          <cell r="B67" t="str">
            <v>螺栓_GB/T5782_M10×70_12.9-氧化</v>
          </cell>
          <cell r="C67" t="str">
            <v>752.00</v>
          </cell>
        </row>
        <row r="68">
          <cell r="A68">
            <v>11020100066</v>
          </cell>
          <cell r="B68" t="str">
            <v>螺栓_GB/T5782_M12×80_12.9-氧化</v>
          </cell>
          <cell r="C68" t="str">
            <v>1253.33</v>
          </cell>
        </row>
        <row r="69">
          <cell r="A69">
            <v>11020100067</v>
          </cell>
          <cell r="B69" t="str">
            <v>螺栓_GB/T5783_M8×35_12.9-氧化</v>
          </cell>
          <cell r="C69" t="str">
            <v>240.64</v>
          </cell>
        </row>
        <row r="70">
          <cell r="A70">
            <v>11020100068</v>
          </cell>
          <cell r="B70" t="str">
            <v>螺栓_GB/T5780_M16×40_4.8-热镀锌</v>
          </cell>
          <cell r="C70" t="str">
            <v>553.15</v>
          </cell>
        </row>
        <row r="71">
          <cell r="A71">
            <v>11020100069</v>
          </cell>
          <cell r="B71" t="str">
            <v>螺栓_GB/T5780_M16×45_4.8-热镀锌</v>
          </cell>
          <cell r="C71" t="str">
            <v>585.69</v>
          </cell>
        </row>
        <row r="72">
          <cell r="A72">
            <v>11020100070</v>
          </cell>
          <cell r="B72" t="str">
            <v>螺栓_GB/T5782_M12×180_8.8-热镀锌</v>
          </cell>
          <cell r="C72" t="str">
            <v>1454.70</v>
          </cell>
        </row>
        <row r="73">
          <cell r="A73">
            <v>11020100071</v>
          </cell>
          <cell r="B73" t="str">
            <v>螺栓_GB/T5780_M16×50_4.8-热镀锌</v>
          </cell>
          <cell r="C73" t="str">
            <v>650.77</v>
          </cell>
        </row>
        <row r="74">
          <cell r="A74">
            <v>11020100073</v>
          </cell>
          <cell r="B74" t="str">
            <v>螺栓_GB/T5782_M24×220_10.9-氧化</v>
          </cell>
          <cell r="C74" t="str">
            <v>7863.25</v>
          </cell>
        </row>
        <row r="75">
          <cell r="A75">
            <v>11020100074</v>
          </cell>
          <cell r="B75" t="str">
            <v>螺栓_GB/T5782_M24×150_10.9-氧化</v>
          </cell>
          <cell r="C75" t="str">
            <v>5111.11</v>
          </cell>
        </row>
        <row r="76">
          <cell r="A76">
            <v>11020100075</v>
          </cell>
          <cell r="B76" t="str">
            <v>螺栓_GB/T5782_M24×140_10.9-氧化</v>
          </cell>
          <cell r="C76" t="str">
            <v>5111.11</v>
          </cell>
        </row>
        <row r="77">
          <cell r="A77">
            <v>11020100076</v>
          </cell>
          <cell r="B77" t="str">
            <v>螺栓_GB/T5782_M24×200_10.9-氧化</v>
          </cell>
          <cell r="C77" t="str">
            <v>7076.92</v>
          </cell>
        </row>
        <row r="78">
          <cell r="A78">
            <v>11020100077</v>
          </cell>
          <cell r="B78" t="str">
            <v>螺栓_GB/T5782_M24×160_10.9-氧化</v>
          </cell>
          <cell r="C78" t="str">
            <v>5111.11</v>
          </cell>
        </row>
        <row r="79">
          <cell r="A79">
            <v>11020100078</v>
          </cell>
          <cell r="B79" t="str">
            <v>螺栓_GB/T5782_M24×180_10.9-氧化</v>
          </cell>
          <cell r="C79" t="str">
            <v>6290.60</v>
          </cell>
        </row>
        <row r="80">
          <cell r="A80">
            <v>11020100079</v>
          </cell>
          <cell r="B80" t="str">
            <v>螺栓_GB/T5780_M20×90_4.8-热镀锌</v>
          </cell>
          <cell r="C80" t="str">
            <v>1626.92</v>
          </cell>
        </row>
        <row r="81">
          <cell r="A81">
            <v>11020100080</v>
          </cell>
          <cell r="B81" t="str">
            <v>螺栓_GB/T5780_M22×100_4.8-电镀锌</v>
          </cell>
          <cell r="C81" t="str">
            <v>1783.19</v>
          </cell>
        </row>
        <row r="82">
          <cell r="A82">
            <v>11020100081</v>
          </cell>
          <cell r="B82" t="str">
            <v>螺栓_GB/T5780_M22×105_4.8-热镀锌</v>
          </cell>
          <cell r="C82" t="str">
            <v>3066.67</v>
          </cell>
        </row>
        <row r="83">
          <cell r="A83">
            <v>11020100092</v>
          </cell>
          <cell r="B83" t="str">
            <v>螺栓_GB/T5781_M12×65_不锈钢</v>
          </cell>
          <cell r="C83" t="str">
            <v>1415.38</v>
          </cell>
        </row>
        <row r="84">
          <cell r="A84">
            <v>11020100093</v>
          </cell>
          <cell r="B84" t="str">
            <v>螺栓_GB/T5781_M4×40_不锈钢</v>
          </cell>
          <cell r="C84" t="str">
            <v>169.06</v>
          </cell>
        </row>
        <row r="85">
          <cell r="A85">
            <v>11020100094</v>
          </cell>
          <cell r="B85" t="str">
            <v>螺栓_GB/T5781_M8×100_不锈钢</v>
          </cell>
          <cell r="C85" t="str">
            <v>864.96</v>
          </cell>
        </row>
        <row r="86">
          <cell r="A86">
            <v>11020100095</v>
          </cell>
          <cell r="B86" t="str">
            <v>螺栓_GB/T5781_M24×50_不锈钢</v>
          </cell>
          <cell r="C86" t="str">
            <v>6683.76</v>
          </cell>
        </row>
        <row r="87">
          <cell r="A87">
            <v>11020100096</v>
          </cell>
          <cell r="B87" t="str">
            <v>螺栓_GB/T5781_M16×80_不锈钢</v>
          </cell>
          <cell r="C87" t="str">
            <v>3294.70</v>
          </cell>
        </row>
        <row r="88">
          <cell r="A88">
            <v>11020100097</v>
          </cell>
          <cell r="B88" t="str">
            <v>螺栓_GB/T5781_M16×50_不锈钢</v>
          </cell>
          <cell r="C88" t="str">
            <v>2075.81</v>
          </cell>
        </row>
        <row r="89">
          <cell r="A89">
            <v>11020100098</v>
          </cell>
          <cell r="B89" t="str">
            <v>螺栓_GB/T5781_M16×40_不锈钢</v>
          </cell>
          <cell r="C89" t="str">
            <v>1847.86</v>
          </cell>
        </row>
        <row r="90">
          <cell r="A90">
            <v>11020100099</v>
          </cell>
          <cell r="B90" t="str">
            <v>螺栓_GB/T5781_M16×30_不锈钢</v>
          </cell>
          <cell r="C90" t="str">
            <v>1572.65</v>
          </cell>
        </row>
        <row r="91">
          <cell r="A91">
            <v>11020100100</v>
          </cell>
          <cell r="B91" t="str">
            <v>螺栓_GB/T5781_M14×50_不锈钢</v>
          </cell>
          <cell r="C91" t="str">
            <v>1690.60</v>
          </cell>
        </row>
        <row r="92">
          <cell r="A92">
            <v>11020100101</v>
          </cell>
          <cell r="B92" t="str">
            <v>螺栓_GB/T5781_M12×150_不锈钢</v>
          </cell>
          <cell r="C92" t="str">
            <v>2437.61</v>
          </cell>
        </row>
        <row r="93">
          <cell r="A93">
            <v>11020100102</v>
          </cell>
          <cell r="B93" t="str">
            <v>螺栓_GB/T5781_M12×80_不锈钢</v>
          </cell>
          <cell r="C93" t="str">
            <v>1514.93</v>
          </cell>
        </row>
        <row r="94">
          <cell r="A94">
            <v>11020100103</v>
          </cell>
          <cell r="B94" t="str">
            <v>螺栓_GB/T5781_M12×70_不锈钢</v>
          </cell>
          <cell r="C94" t="str">
            <v>1376.07</v>
          </cell>
        </row>
        <row r="95">
          <cell r="A95">
            <v>11020100104</v>
          </cell>
          <cell r="B95" t="str">
            <v>螺栓_GB/T5781_M12×55_不锈钢</v>
          </cell>
          <cell r="C95" t="str">
            <v>1140.17</v>
          </cell>
        </row>
        <row r="96">
          <cell r="A96">
            <v>11020100105</v>
          </cell>
          <cell r="B96" t="str">
            <v>螺栓_GB/T5781_M12×50_不锈钢</v>
          </cell>
          <cell r="C96" t="str">
            <v>1336.75</v>
          </cell>
        </row>
        <row r="97">
          <cell r="A97">
            <v>11020100106</v>
          </cell>
          <cell r="B97" t="str">
            <v>螺栓_GB/T5781_M12×40_不锈钢</v>
          </cell>
          <cell r="C97" t="str">
            <v>904.27</v>
          </cell>
        </row>
        <row r="98">
          <cell r="A98">
            <v>11020100107</v>
          </cell>
          <cell r="B98" t="str">
            <v>螺栓_GB/T5781_M12×35_不锈钢</v>
          </cell>
          <cell r="C98" t="str">
            <v>943.59</v>
          </cell>
        </row>
        <row r="99">
          <cell r="A99">
            <v>11020100108</v>
          </cell>
          <cell r="B99" t="str">
            <v>螺栓_GB/T5781_M12×30_不锈钢</v>
          </cell>
          <cell r="C99" t="str">
            <v>725.62</v>
          </cell>
        </row>
        <row r="100">
          <cell r="A100">
            <v>11020100109</v>
          </cell>
          <cell r="B100" t="str">
            <v>螺栓_GB/T5781_M12×25_不锈钢</v>
          </cell>
          <cell r="C100" t="str">
            <v>864.96</v>
          </cell>
        </row>
        <row r="101">
          <cell r="A101">
            <v>11020100110</v>
          </cell>
          <cell r="B101" t="str">
            <v>螺栓_GB/T5781_M10×80_不锈钢</v>
          </cell>
          <cell r="C101" t="str">
            <v>1100.85</v>
          </cell>
        </row>
        <row r="102">
          <cell r="A102">
            <v>11020100111</v>
          </cell>
          <cell r="B102" t="str">
            <v>螺栓_GB/T5781_M10×70_不锈钢</v>
          </cell>
          <cell r="C102" t="str">
            <v>943.59</v>
          </cell>
        </row>
        <row r="103">
          <cell r="A103">
            <v>11020100112</v>
          </cell>
          <cell r="B103" t="str">
            <v>螺栓_GB/T5781_M10×55_不锈钢</v>
          </cell>
          <cell r="C103" t="str">
            <v>796.16</v>
          </cell>
        </row>
        <row r="104">
          <cell r="A104">
            <v>11020100113</v>
          </cell>
          <cell r="B104" t="str">
            <v>螺栓_GB/T5781_M10×50_不锈钢</v>
          </cell>
          <cell r="C104" t="str">
            <v>904.27</v>
          </cell>
        </row>
        <row r="105">
          <cell r="A105">
            <v>11020100114</v>
          </cell>
          <cell r="B105" t="str">
            <v>螺栓_GB/T5781_M10×45_不锈钢</v>
          </cell>
          <cell r="C105" t="str">
            <v>645.52</v>
          </cell>
        </row>
        <row r="106">
          <cell r="A106">
            <v>11020100115</v>
          </cell>
          <cell r="B106" t="str">
            <v>螺栓_GB/T5781_M10×40_不锈钢</v>
          </cell>
          <cell r="C106" t="str">
            <v>786.32</v>
          </cell>
        </row>
        <row r="107">
          <cell r="A107">
            <v>11020100116</v>
          </cell>
          <cell r="B107" t="str">
            <v>螺栓_GB/T5781_M10×35_不锈钢</v>
          </cell>
          <cell r="C107" t="str">
            <v>707.69</v>
          </cell>
        </row>
        <row r="108">
          <cell r="A108">
            <v>11020100117</v>
          </cell>
          <cell r="B108" t="str">
            <v>螺栓_GB/T5781_M10×30_不锈钢</v>
          </cell>
          <cell r="C108" t="str">
            <v>504.53</v>
          </cell>
        </row>
        <row r="109">
          <cell r="A109">
            <v>11020100118</v>
          </cell>
          <cell r="B109" t="str">
            <v>螺栓_GB/T5781_M10×25_不锈钢</v>
          </cell>
          <cell r="C109" t="str">
            <v>589.74</v>
          </cell>
        </row>
        <row r="110">
          <cell r="A110">
            <v>11020100119</v>
          </cell>
          <cell r="B110" t="str">
            <v>螺栓_GB/T5781_M10×15_不锈钢</v>
          </cell>
          <cell r="C110" t="str">
            <v>414.72</v>
          </cell>
        </row>
        <row r="111">
          <cell r="A111">
            <v>11020100120</v>
          </cell>
          <cell r="B111" t="str">
            <v>螺栓_GB/T5781_M8×80_不锈钢</v>
          </cell>
          <cell r="C111" t="str">
            <v>707.69</v>
          </cell>
        </row>
        <row r="112">
          <cell r="A112">
            <v>11020100121</v>
          </cell>
          <cell r="B112" t="str">
            <v>螺栓_GB/T5781_M8×70_不锈钢</v>
          </cell>
          <cell r="C112" t="str">
            <v>629.06</v>
          </cell>
        </row>
        <row r="113">
          <cell r="A113">
            <v>11020100122</v>
          </cell>
          <cell r="B113" t="str">
            <v>螺栓_GB/T5781_M8×65_不锈钢</v>
          </cell>
          <cell r="C113" t="str">
            <v>550.43</v>
          </cell>
        </row>
        <row r="114">
          <cell r="A114">
            <v>11020100123</v>
          </cell>
          <cell r="B114" t="str">
            <v>螺栓_GB/T5781_M8×60_不锈钢</v>
          </cell>
          <cell r="C114" t="str">
            <v>511.11</v>
          </cell>
        </row>
        <row r="115">
          <cell r="A115">
            <v>11020100124</v>
          </cell>
          <cell r="B115" t="str">
            <v>螺栓_GB/T5781_M8×55_不锈钢</v>
          </cell>
          <cell r="C115" t="str">
            <v>464.81</v>
          </cell>
        </row>
        <row r="116">
          <cell r="A116">
            <v>11020100125</v>
          </cell>
          <cell r="B116" t="str">
            <v>螺栓_GB/T5781_M8×50_不锈钢</v>
          </cell>
          <cell r="C116" t="str">
            <v>432.40</v>
          </cell>
        </row>
        <row r="117">
          <cell r="A117">
            <v>11020100126</v>
          </cell>
          <cell r="B117" t="str">
            <v>螺栓_GB/T5781_M8×45_不锈钢</v>
          </cell>
          <cell r="C117" t="str">
            <v>401.71</v>
          </cell>
        </row>
        <row r="118">
          <cell r="A118">
            <v>11020100127</v>
          </cell>
          <cell r="B118" t="str">
            <v>螺栓_GB/T5781_M8×40_不锈钢</v>
          </cell>
          <cell r="C118" t="str">
            <v>368.34</v>
          </cell>
        </row>
        <row r="119">
          <cell r="A119">
            <v>11020100128</v>
          </cell>
          <cell r="B119" t="str">
            <v>螺栓_GB/T5781_M8×35_不锈钢</v>
          </cell>
          <cell r="C119" t="str">
            <v>326.93</v>
          </cell>
        </row>
        <row r="120">
          <cell r="A120">
            <v>11020100129</v>
          </cell>
          <cell r="B120" t="str">
            <v>螺栓_GB/T5781_M8×30_不锈钢</v>
          </cell>
          <cell r="C120" t="str">
            <v>296.49</v>
          </cell>
        </row>
        <row r="121">
          <cell r="A121">
            <v>11020100130</v>
          </cell>
          <cell r="B121" t="str">
            <v>螺栓_GB/T5781_M8×25_不锈钢</v>
          </cell>
          <cell r="C121" t="str">
            <v>338.12</v>
          </cell>
        </row>
        <row r="122">
          <cell r="A122">
            <v>11020100131</v>
          </cell>
          <cell r="B122" t="str">
            <v>螺栓_GB/T5781_M8×22_不锈钢</v>
          </cell>
          <cell r="C122" t="str">
            <v>314.53</v>
          </cell>
        </row>
        <row r="123">
          <cell r="A123">
            <v>11020100132</v>
          </cell>
          <cell r="B123" t="str">
            <v>螺栓_GB/T5781_M8×20_不锈钢</v>
          </cell>
          <cell r="C123" t="str">
            <v>298.80</v>
          </cell>
        </row>
        <row r="124">
          <cell r="A124">
            <v>11020100133</v>
          </cell>
          <cell r="B124" t="str">
            <v>螺栓_GB/T5781_M8×16_不锈钢</v>
          </cell>
          <cell r="C124" t="str">
            <v>210.20</v>
          </cell>
        </row>
        <row r="125">
          <cell r="A125">
            <v>11020100134</v>
          </cell>
          <cell r="B125" t="str">
            <v>螺栓_GB/T5781_M8×15_不锈钢</v>
          </cell>
          <cell r="C125" t="str">
            <v>221.11</v>
          </cell>
        </row>
        <row r="126">
          <cell r="A126">
            <v>11020100135</v>
          </cell>
          <cell r="B126" t="str">
            <v>螺栓_GB/T5781_M8×12_不锈钢</v>
          </cell>
          <cell r="C126" t="str">
            <v>198.28</v>
          </cell>
        </row>
        <row r="127">
          <cell r="A127">
            <v>11020100136</v>
          </cell>
          <cell r="B127" t="str">
            <v>螺栓_GB/T5781_M6×65_不锈钢</v>
          </cell>
          <cell r="C127" t="str">
            <v>298.80</v>
          </cell>
        </row>
        <row r="128">
          <cell r="A128">
            <v>11020100137</v>
          </cell>
          <cell r="B128" t="str">
            <v>螺栓_GB/T5781_M6×50_不锈钢</v>
          </cell>
          <cell r="C128" t="str">
            <v>235.90</v>
          </cell>
        </row>
        <row r="129">
          <cell r="A129">
            <v>11020100138</v>
          </cell>
          <cell r="B129" t="str">
            <v>螺栓_GB/T5781_M6×45_不锈钢</v>
          </cell>
          <cell r="C129" t="str">
            <v>213.91</v>
          </cell>
        </row>
        <row r="130">
          <cell r="A130">
            <v>11020100139</v>
          </cell>
          <cell r="B130" t="str">
            <v>螺栓_GB/T5781_M6×35_不锈钢</v>
          </cell>
          <cell r="C130" t="str">
            <v>178.84</v>
          </cell>
        </row>
        <row r="131">
          <cell r="A131">
            <v>11020100140</v>
          </cell>
          <cell r="B131" t="str">
            <v>螺栓_GB/T5781_M6×30_不锈钢</v>
          </cell>
          <cell r="C131" t="str">
            <v>157.26</v>
          </cell>
        </row>
        <row r="132">
          <cell r="A132">
            <v>11020100141</v>
          </cell>
          <cell r="B132" t="str">
            <v>螺栓_GB/T5781_M6×25_不锈钢</v>
          </cell>
          <cell r="C132" t="str">
            <v>149.40</v>
          </cell>
        </row>
        <row r="133">
          <cell r="A133">
            <v>11020100142</v>
          </cell>
          <cell r="B133" t="str">
            <v>螺栓_GB/T5781_M6×16_不锈钢</v>
          </cell>
          <cell r="C133" t="str">
            <v>133.68</v>
          </cell>
        </row>
        <row r="134">
          <cell r="A134">
            <v>11020100143</v>
          </cell>
          <cell r="B134" t="str">
            <v>螺栓_GB/T5781_M6×15_不锈钢</v>
          </cell>
          <cell r="C134" t="str">
            <v>110.09</v>
          </cell>
        </row>
        <row r="135">
          <cell r="A135">
            <v>11020100144</v>
          </cell>
          <cell r="B135" t="str">
            <v>螺栓_GB/T5781_M6×10_不锈钢</v>
          </cell>
          <cell r="C135" t="str">
            <v>94.36</v>
          </cell>
        </row>
        <row r="136">
          <cell r="A136">
            <v>11020100145</v>
          </cell>
          <cell r="B136" t="str">
            <v>螺栓_GB/T5781_M5×12_不锈钢</v>
          </cell>
          <cell r="C136" t="str">
            <v>86.50</v>
          </cell>
        </row>
        <row r="137">
          <cell r="A137">
            <v>11020100146</v>
          </cell>
          <cell r="B137" t="str">
            <v>螺栓_GB/T5781_M5×10_不锈钢</v>
          </cell>
          <cell r="C137" t="str">
            <v>82.56</v>
          </cell>
        </row>
        <row r="138">
          <cell r="A138">
            <v>11020100147</v>
          </cell>
          <cell r="B138" t="str">
            <v>螺栓_GB/T5781_M5×8_不锈钢</v>
          </cell>
          <cell r="C138" t="str">
            <v>70.77</v>
          </cell>
        </row>
        <row r="139">
          <cell r="A139">
            <v>11020100148</v>
          </cell>
          <cell r="B139" t="str">
            <v>螺栓_GB/T5781_M4×30_不锈钢</v>
          </cell>
          <cell r="C139" t="str">
            <v>165.13</v>
          </cell>
        </row>
        <row r="140">
          <cell r="A140">
            <v>11020100149</v>
          </cell>
          <cell r="B140" t="str">
            <v>螺栓_GB/T5781_M4×25_不锈钢</v>
          </cell>
          <cell r="C140" t="str">
            <v>102.22</v>
          </cell>
        </row>
        <row r="141">
          <cell r="A141">
            <v>11020100150</v>
          </cell>
          <cell r="B141" t="str">
            <v>螺栓_GB/T5781_M4×18_不锈钢</v>
          </cell>
          <cell r="C141" t="str">
            <v>78.63</v>
          </cell>
        </row>
        <row r="142">
          <cell r="A142">
            <v>11020100151</v>
          </cell>
          <cell r="B142" t="str">
            <v>螺栓_GB/T5781_M4×10_不锈钢</v>
          </cell>
          <cell r="C142" t="str">
            <v>62.91</v>
          </cell>
        </row>
        <row r="143">
          <cell r="A143">
            <v>11020100152</v>
          </cell>
          <cell r="B143" t="str">
            <v>螺栓_GB/T5781_M4×8_不锈钢</v>
          </cell>
          <cell r="C143" t="str">
            <v>74.70</v>
          </cell>
        </row>
        <row r="144">
          <cell r="A144">
            <v>11020100153</v>
          </cell>
          <cell r="B144" t="str">
            <v>螺栓_GB/T5781_M12×65_4.8-电镀锌</v>
          </cell>
          <cell r="C144" t="str">
            <v>310.30</v>
          </cell>
        </row>
        <row r="145">
          <cell r="A145">
            <v>11020100154</v>
          </cell>
          <cell r="B145" t="str">
            <v>螺栓_GB/T5781_M4×40_4.8-电镀锌</v>
          </cell>
          <cell r="C145" t="str">
            <v>39.32</v>
          </cell>
        </row>
        <row r="146">
          <cell r="A146">
            <v>11020100155</v>
          </cell>
          <cell r="B146" t="str">
            <v>螺栓_GB/T5781_M8×100_4.8-电镀锌</v>
          </cell>
          <cell r="C146" t="str">
            <v>393.16</v>
          </cell>
        </row>
        <row r="147">
          <cell r="A147">
            <v>11020100156</v>
          </cell>
          <cell r="B147" t="str">
            <v>螺栓_GB/T5781_M24×50_4.8-电镀锌</v>
          </cell>
          <cell r="C147" t="str">
            <v>1611.97</v>
          </cell>
        </row>
        <row r="148">
          <cell r="A148">
            <v>11020100160</v>
          </cell>
          <cell r="B148" t="str">
            <v>螺栓_GB/T5781_M16×30_4.8-电镀锌</v>
          </cell>
          <cell r="C148" t="str">
            <v>393.16</v>
          </cell>
        </row>
        <row r="149">
          <cell r="A149">
            <v>11020100161</v>
          </cell>
          <cell r="B149" t="str">
            <v>螺栓_GB/T5781_M14×50_4.8-电镀锌</v>
          </cell>
          <cell r="C149" t="str">
            <v>393.16</v>
          </cell>
        </row>
        <row r="150">
          <cell r="A150">
            <v>11020100162</v>
          </cell>
          <cell r="B150" t="str">
            <v>螺栓_GB/T5781_M12×150_4.8-电镀锌</v>
          </cell>
          <cell r="C150" t="str">
            <v>1022.22</v>
          </cell>
        </row>
        <row r="151">
          <cell r="A151">
            <v>11020100163</v>
          </cell>
          <cell r="B151" t="str">
            <v>螺栓_GB/T5781_M12×80_4.8-电镀锌</v>
          </cell>
          <cell r="C151" t="str">
            <v>463.93</v>
          </cell>
        </row>
        <row r="152">
          <cell r="A152">
            <v>11020100170</v>
          </cell>
          <cell r="B152" t="str">
            <v>螺栓_GB/T5781_M12×25_4.8-电镀锌</v>
          </cell>
          <cell r="C152" t="str">
            <v>170.11</v>
          </cell>
        </row>
        <row r="153">
          <cell r="A153">
            <v>11020100171</v>
          </cell>
          <cell r="B153" t="str">
            <v>螺栓_GB/T5781_M10×80_4.8-电镀锌</v>
          </cell>
          <cell r="C153" t="str">
            <v>322.39</v>
          </cell>
        </row>
        <row r="154">
          <cell r="A154">
            <v>11020100172</v>
          </cell>
          <cell r="B154" t="str">
            <v>螺栓_GB/T5781_M10×70_4.8-电镀锌</v>
          </cell>
          <cell r="C154" t="str">
            <v>314.53</v>
          </cell>
        </row>
        <row r="155">
          <cell r="A155">
            <v>11020100174</v>
          </cell>
          <cell r="B155" t="str">
            <v>螺栓_GB/T5781_M10×55_4.8-电镀锌</v>
          </cell>
          <cell r="C155" t="str">
            <v>196.58</v>
          </cell>
        </row>
        <row r="156">
          <cell r="A156">
            <v>11020100176</v>
          </cell>
          <cell r="B156" t="str">
            <v>螺栓_GB/T5781_M10×45_4.8-电镀锌</v>
          </cell>
          <cell r="C156" t="str">
            <v>172.99</v>
          </cell>
        </row>
        <row r="157">
          <cell r="A157">
            <v>11020100185</v>
          </cell>
          <cell r="B157" t="str">
            <v>螺栓_GB/T5781_M8×65_4.8-电镀锌</v>
          </cell>
          <cell r="C157" t="str">
            <v>180.85</v>
          </cell>
        </row>
        <row r="158">
          <cell r="A158">
            <v>11020100187</v>
          </cell>
          <cell r="B158" t="str">
            <v>螺栓_GB/T5781_M8×55_4.8-电镀锌</v>
          </cell>
          <cell r="C158" t="str">
            <v>137.61</v>
          </cell>
        </row>
        <row r="159">
          <cell r="A159">
            <v>11020100190</v>
          </cell>
          <cell r="B159" t="str">
            <v>螺栓_GB/T5781_M8×40_4.8-电镀锌</v>
          </cell>
          <cell r="C159" t="str">
            <v>98.29</v>
          </cell>
        </row>
        <row r="160">
          <cell r="A160">
            <v>11020100191</v>
          </cell>
          <cell r="B160" t="str">
            <v>螺栓_GB/T5781_M8×35_4.8-电镀锌</v>
          </cell>
          <cell r="C160" t="str">
            <v>90.43</v>
          </cell>
        </row>
        <row r="161">
          <cell r="A161">
            <v>11020100193</v>
          </cell>
          <cell r="B161" t="str">
            <v>螺栓_GB/T5781_M8×25_4.8-电镀锌</v>
          </cell>
          <cell r="C161" t="str">
            <v>72.34</v>
          </cell>
        </row>
        <row r="162">
          <cell r="A162">
            <v>11020100194</v>
          </cell>
          <cell r="B162" t="str">
            <v>螺栓_GB/T5781_M8×22_4.8-电镀锌</v>
          </cell>
          <cell r="C162" t="str">
            <v>70.77</v>
          </cell>
        </row>
        <row r="163">
          <cell r="A163">
            <v>11020100195</v>
          </cell>
          <cell r="B163" t="str">
            <v>螺栓_GB/T5781_M8×20_4.8-电镀锌</v>
          </cell>
          <cell r="C163" t="str">
            <v>64.48</v>
          </cell>
        </row>
        <row r="164">
          <cell r="A164">
            <v>11020100198</v>
          </cell>
          <cell r="B164" t="str">
            <v>螺栓_GB/T5781_M8×12_4.8-电镀锌</v>
          </cell>
          <cell r="C164" t="str">
            <v>62.91</v>
          </cell>
        </row>
        <row r="165">
          <cell r="A165">
            <v>11020100199</v>
          </cell>
          <cell r="B165" t="str">
            <v>螺栓_GB/T5781_M6×65_4.8-电镀锌</v>
          </cell>
          <cell r="C165" t="str">
            <v>94.36</v>
          </cell>
        </row>
        <row r="166">
          <cell r="A166">
            <v>11020100200</v>
          </cell>
          <cell r="B166" t="str">
            <v>螺栓_GB/T5781_M6×50_4.8-电镀锌</v>
          </cell>
          <cell r="C166" t="str">
            <v>66.84</v>
          </cell>
        </row>
        <row r="167">
          <cell r="A167">
            <v>11020100201</v>
          </cell>
          <cell r="B167" t="str">
            <v>螺栓_GB/T5781_M6×45_4.8-电镀锌</v>
          </cell>
          <cell r="C167" t="str">
            <v>65.26</v>
          </cell>
        </row>
        <row r="168">
          <cell r="A168">
            <v>11020100202</v>
          </cell>
          <cell r="B168" t="str">
            <v>螺栓_GB/T5781_M6×35_4.8-电镀锌</v>
          </cell>
          <cell r="C168" t="str">
            <v>44.03</v>
          </cell>
        </row>
        <row r="169">
          <cell r="A169">
            <v>11020100203</v>
          </cell>
          <cell r="B169" t="str">
            <v>螺栓_GB/T5781_M6×30_4.8-电镀锌</v>
          </cell>
          <cell r="C169" t="str">
            <v>43.25</v>
          </cell>
        </row>
        <row r="170">
          <cell r="A170">
            <v>11020100207</v>
          </cell>
          <cell r="B170" t="str">
            <v>螺栓_GB/T5781_M6×15_4.8-电镀锌</v>
          </cell>
          <cell r="C170" t="str">
            <v>34.60</v>
          </cell>
        </row>
        <row r="171">
          <cell r="A171">
            <v>11020100209</v>
          </cell>
          <cell r="B171" t="str">
            <v>螺栓_GB/T5781_M6×10_4.8-电镀锌</v>
          </cell>
          <cell r="C171" t="str">
            <v>27.08</v>
          </cell>
        </row>
        <row r="172">
          <cell r="A172">
            <v>11020100212</v>
          </cell>
          <cell r="B172" t="str">
            <v>螺栓_GB/T5781_M5×8_4.8-电镀锌</v>
          </cell>
          <cell r="C172" t="str">
            <v>22.91</v>
          </cell>
        </row>
        <row r="173">
          <cell r="A173">
            <v>11020100214</v>
          </cell>
          <cell r="B173" t="str">
            <v>螺栓_GB/T5781_M4×25_4.8-电镀锌</v>
          </cell>
          <cell r="C173" t="str">
            <v>25.87</v>
          </cell>
        </row>
        <row r="174">
          <cell r="A174">
            <v>11020100215</v>
          </cell>
          <cell r="B174" t="str">
            <v>螺栓_GB/T5781_M4×18_4.8-电镀锌</v>
          </cell>
          <cell r="C174" t="str">
            <v>25.55</v>
          </cell>
        </row>
        <row r="175">
          <cell r="A175">
            <v>11020100216</v>
          </cell>
          <cell r="B175" t="str">
            <v>螺栓_GB/T5781_M4×10_4.8-电镀锌</v>
          </cell>
          <cell r="C175" t="str">
            <v>18.76</v>
          </cell>
        </row>
        <row r="176">
          <cell r="A176">
            <v>11020100217</v>
          </cell>
          <cell r="B176" t="str">
            <v>螺栓_GB/T5781_M4×8_4.8-电镀锌</v>
          </cell>
          <cell r="C176" t="str">
            <v>27.72</v>
          </cell>
        </row>
        <row r="177">
          <cell r="A177">
            <v>11020100218</v>
          </cell>
          <cell r="B177" t="str">
            <v>螺栓_GB/T5781_M12×65_4.8-达克罗</v>
          </cell>
          <cell r="C177" t="str">
            <v>396.31</v>
          </cell>
        </row>
        <row r="178">
          <cell r="A178">
            <v>11020100219</v>
          </cell>
          <cell r="B178" t="str">
            <v>螺栓_GB/T5781_M4×40_4.8-达克罗</v>
          </cell>
          <cell r="C178" t="str">
            <v>48.21</v>
          </cell>
        </row>
        <row r="179">
          <cell r="A179">
            <v>11020100220</v>
          </cell>
          <cell r="B179" t="str">
            <v>螺栓_GB/T5781_M8×100_达克罗</v>
          </cell>
          <cell r="C179" t="str">
            <v>462.77</v>
          </cell>
        </row>
        <row r="180">
          <cell r="A180">
            <v>11020100221</v>
          </cell>
          <cell r="B180" t="str">
            <v>螺栓_GB/T5781_M24×50_4.8-达克罗</v>
          </cell>
          <cell r="C180" t="str">
            <v>1892.05</v>
          </cell>
        </row>
        <row r="181">
          <cell r="A181">
            <v>11020100222</v>
          </cell>
          <cell r="B181" t="str">
            <v>螺栓_GB/T5781_M16×80_4.8-达克罗</v>
          </cell>
          <cell r="C181" t="str">
            <v>864.96</v>
          </cell>
        </row>
        <row r="182">
          <cell r="A182">
            <v>11020100223</v>
          </cell>
          <cell r="B182" t="str">
            <v>螺栓_GB/T5781_M16×50_4.8-达克罗</v>
          </cell>
          <cell r="C182" t="str">
            <v>597.93</v>
          </cell>
        </row>
        <row r="183">
          <cell r="A183">
            <v>11020100224</v>
          </cell>
          <cell r="B183" t="str">
            <v>螺栓_GB/T5781_M16×40_4.8-达克罗</v>
          </cell>
          <cell r="C183" t="str">
            <v>534.70</v>
          </cell>
        </row>
        <row r="184">
          <cell r="A184">
            <v>11020100225</v>
          </cell>
          <cell r="B184" t="str">
            <v>螺栓_GB/T5781_M16×30_4.8-达克罗</v>
          </cell>
          <cell r="C184" t="str">
            <v>478.09</v>
          </cell>
        </row>
        <row r="185">
          <cell r="A185">
            <v>11020100226</v>
          </cell>
          <cell r="B185" t="str">
            <v>螺栓_GB/T5781_M14×50_4.8-达克罗</v>
          </cell>
          <cell r="C185" t="str">
            <v>478.09</v>
          </cell>
        </row>
        <row r="186">
          <cell r="A186">
            <v>11020100227</v>
          </cell>
          <cell r="B186" t="str">
            <v>螺栓_GB/T5781_M12×150_4.8-达克罗</v>
          </cell>
          <cell r="C186" t="str">
            <v>1093.05</v>
          </cell>
        </row>
        <row r="187">
          <cell r="A187">
            <v>11020100228</v>
          </cell>
          <cell r="B187" t="str">
            <v>螺栓_GB/T5781_M12×80_4.8-达克罗</v>
          </cell>
          <cell r="C187" t="str">
            <v>515.83</v>
          </cell>
        </row>
        <row r="188">
          <cell r="A188">
            <v>11020100229</v>
          </cell>
          <cell r="B188" t="str">
            <v>螺栓_GB/T5781_M12×70_4.8-达克罗</v>
          </cell>
          <cell r="C188" t="str">
            <v>471.79</v>
          </cell>
        </row>
        <row r="189">
          <cell r="A189">
            <v>11020100230</v>
          </cell>
          <cell r="B189" t="str">
            <v>螺栓_GB/T5781_M12×55_4.8-达克罗</v>
          </cell>
          <cell r="C189" t="str">
            <v>339.69</v>
          </cell>
        </row>
        <row r="190">
          <cell r="A190">
            <v>11020100231</v>
          </cell>
          <cell r="B190" t="str">
            <v>螺栓_GB/T5781_M12×50_4.8-达克罗</v>
          </cell>
          <cell r="C190" t="str">
            <v>305.09</v>
          </cell>
        </row>
        <row r="191">
          <cell r="A191">
            <v>11020100232</v>
          </cell>
          <cell r="B191" t="str">
            <v>螺栓_GB/T5781_M12×40_4.8-达克罗</v>
          </cell>
          <cell r="C191" t="str">
            <v>283.08</v>
          </cell>
        </row>
        <row r="192">
          <cell r="A192">
            <v>11020100233</v>
          </cell>
          <cell r="B192" t="str">
            <v>螺栓_GB/T5781_M12×35_4.8-达克罗</v>
          </cell>
          <cell r="C192" t="str">
            <v>270.50</v>
          </cell>
        </row>
        <row r="193">
          <cell r="A193">
            <v>11020100234</v>
          </cell>
          <cell r="B193" t="str">
            <v>螺栓_GB/T5781_M12×30_4.8-达克罗</v>
          </cell>
          <cell r="C193" t="str">
            <v>264.21</v>
          </cell>
        </row>
        <row r="194">
          <cell r="A194">
            <v>11020100235</v>
          </cell>
          <cell r="B194" t="str">
            <v>螺栓_GB/T5781_M12×25_4.8-达克罗</v>
          </cell>
          <cell r="C194" t="str">
            <v>209.69</v>
          </cell>
        </row>
        <row r="195">
          <cell r="A195">
            <v>11020100236</v>
          </cell>
          <cell r="B195" t="str">
            <v>螺栓_GB/T5781_M10×80_4.8-达克罗</v>
          </cell>
          <cell r="C195" t="str">
            <v>377.21</v>
          </cell>
        </row>
        <row r="196">
          <cell r="A196">
            <v>11020100237</v>
          </cell>
          <cell r="B196" t="str">
            <v>螺栓_GB/T5781_M10×70_4.8-达克罗</v>
          </cell>
          <cell r="C196" t="str">
            <v>358.56</v>
          </cell>
        </row>
        <row r="197">
          <cell r="A197">
            <v>11020100238</v>
          </cell>
          <cell r="B197" t="str">
            <v>螺栓_GB/T5781_M10×60_4.8-达克罗</v>
          </cell>
          <cell r="C197" t="str">
            <v>314.53</v>
          </cell>
        </row>
        <row r="198">
          <cell r="A198">
            <v>11020100239</v>
          </cell>
          <cell r="B198" t="str">
            <v>螺栓_GB/T5781_M10×55_4.8-达克罗</v>
          </cell>
          <cell r="C198" t="str">
            <v>283.08</v>
          </cell>
        </row>
        <row r="199">
          <cell r="A199">
            <v>11020100240</v>
          </cell>
          <cell r="B199" t="str">
            <v>螺栓_GB/T5781_M10×50_4.8-达克罗</v>
          </cell>
          <cell r="C199" t="str">
            <v>221.74</v>
          </cell>
        </row>
        <row r="200">
          <cell r="A200">
            <v>11020100241</v>
          </cell>
          <cell r="B200" t="str">
            <v>螺栓_GB/T5781_M10×45_4.8-达克罗</v>
          </cell>
          <cell r="C200" t="str">
            <v>212.31</v>
          </cell>
        </row>
        <row r="201">
          <cell r="A201">
            <v>11020100242</v>
          </cell>
          <cell r="B201" t="str">
            <v>螺栓_GB/T5781_M10×40_4.8-达克罗</v>
          </cell>
          <cell r="C201" t="str">
            <v>251.62</v>
          </cell>
        </row>
        <row r="202">
          <cell r="A202">
            <v>11020100243</v>
          </cell>
          <cell r="B202" t="str">
            <v>螺栓_GB/T5781_M10×35_4.8-达克罗</v>
          </cell>
          <cell r="C202" t="str">
            <v>220.17</v>
          </cell>
        </row>
        <row r="203">
          <cell r="A203">
            <v>11020100244</v>
          </cell>
          <cell r="B203" t="str">
            <v>螺栓_GB/T5781_M10×30_4.8-达克罗</v>
          </cell>
          <cell r="C203" t="str">
            <v>213.88</v>
          </cell>
        </row>
        <row r="204">
          <cell r="A204">
            <v>11020100245</v>
          </cell>
          <cell r="B204" t="str">
            <v>螺栓_GB/T5781_M10×25_4.8-达克罗</v>
          </cell>
          <cell r="C204" t="str">
            <v>141.54</v>
          </cell>
        </row>
        <row r="205">
          <cell r="A205">
            <v>11020100246</v>
          </cell>
          <cell r="B205" t="str">
            <v>螺栓_GB/T5781_M10×20_4.8-达克罗</v>
          </cell>
          <cell r="C205" t="str">
            <v>124.99</v>
          </cell>
        </row>
        <row r="206">
          <cell r="A206">
            <v>11020100247</v>
          </cell>
          <cell r="B206" t="str">
            <v>螺栓_GB/T5781_M10×15_4.8-达克罗</v>
          </cell>
          <cell r="C206" t="str">
            <v>117.54</v>
          </cell>
        </row>
        <row r="207">
          <cell r="A207">
            <v>11020100248</v>
          </cell>
          <cell r="B207" t="str">
            <v>螺栓_GB/T5781_M8×80_4.8-达克罗</v>
          </cell>
          <cell r="C207" t="str">
            <v>271.15</v>
          </cell>
        </row>
        <row r="208">
          <cell r="A208">
            <v>11020100249</v>
          </cell>
          <cell r="B208" t="str">
            <v>螺栓_GB/T5781_M8×70_4.8-达克罗</v>
          </cell>
          <cell r="C208" t="str">
            <v>245.33</v>
          </cell>
        </row>
        <row r="209">
          <cell r="A209">
            <v>11020100250</v>
          </cell>
          <cell r="B209" t="str">
            <v>螺栓_GB/T5781_M8×65_4.8-达克罗</v>
          </cell>
          <cell r="C209" t="str">
            <v>220.17</v>
          </cell>
        </row>
        <row r="210">
          <cell r="A210">
            <v>11020100251</v>
          </cell>
          <cell r="B210" t="str">
            <v>螺栓_GB/T5781_M8×60_4.8-达克罗</v>
          </cell>
          <cell r="C210" t="str">
            <v>201.30</v>
          </cell>
        </row>
        <row r="211">
          <cell r="A211">
            <v>11020100252</v>
          </cell>
          <cell r="B211" t="str">
            <v>螺栓_GB/T5781_M8×55_4.8-达克罗</v>
          </cell>
          <cell r="C211" t="str">
            <v>159.08</v>
          </cell>
        </row>
        <row r="212">
          <cell r="A212">
            <v>11020100253</v>
          </cell>
          <cell r="B212" t="str">
            <v>螺栓_GB/T5781_M8×50_4.8-达克罗</v>
          </cell>
          <cell r="C212" t="str">
            <v>144.62</v>
          </cell>
        </row>
        <row r="213">
          <cell r="A213">
            <v>11020100254</v>
          </cell>
          <cell r="B213" t="str">
            <v>螺栓_GB/T5781_M8×45_4.8-达克罗</v>
          </cell>
          <cell r="C213" t="str">
            <v>132.10</v>
          </cell>
        </row>
        <row r="214">
          <cell r="A214">
            <v>11020100255</v>
          </cell>
          <cell r="B214" t="str">
            <v>螺栓_GB/T5781_M8×40_4.8-达克罗</v>
          </cell>
          <cell r="C214" t="str">
            <v>125.81</v>
          </cell>
        </row>
        <row r="215">
          <cell r="A215">
            <v>11020100256</v>
          </cell>
          <cell r="B215" t="str">
            <v>螺栓_GB/T5781_M8×35_4.8-达克罗</v>
          </cell>
          <cell r="C215" t="str">
            <v>113.23</v>
          </cell>
        </row>
        <row r="216">
          <cell r="A216">
            <v>11020100257</v>
          </cell>
          <cell r="B216" t="str">
            <v>螺栓_GB/T5781_M8×30_达克罗</v>
          </cell>
          <cell r="C216" t="str">
            <v>125.81</v>
          </cell>
        </row>
        <row r="217">
          <cell r="A217">
            <v>11020100258</v>
          </cell>
          <cell r="B217" t="str">
            <v>螺栓_GB/T5781_M8×25_4.8-达克罗</v>
          </cell>
          <cell r="C217" t="str">
            <v>91.21</v>
          </cell>
        </row>
        <row r="218">
          <cell r="A218">
            <v>11020100259</v>
          </cell>
          <cell r="B218" t="str">
            <v>螺栓_GB/T5781_M8×22_4.8-达克罗</v>
          </cell>
          <cell r="C218" t="str">
            <v>91.21</v>
          </cell>
        </row>
        <row r="219">
          <cell r="A219">
            <v>11020100260</v>
          </cell>
          <cell r="B219" t="str">
            <v>螺栓_GB/T5781_M8×20_4.8-达克罗</v>
          </cell>
          <cell r="C219" t="str">
            <v>88.07</v>
          </cell>
        </row>
        <row r="220">
          <cell r="A220">
            <v>11020100261</v>
          </cell>
          <cell r="B220" t="str">
            <v>螺栓_GB/T5781_M8×16_4.8-达克罗</v>
          </cell>
          <cell r="C220" t="str">
            <v>75.49</v>
          </cell>
        </row>
        <row r="221">
          <cell r="A221">
            <v>11020100262</v>
          </cell>
          <cell r="B221" t="str">
            <v>螺栓_GB/T5781_M8×15_4.8-达克罗</v>
          </cell>
          <cell r="C221" t="str">
            <v>86.50</v>
          </cell>
        </row>
        <row r="222">
          <cell r="A222">
            <v>11020100263</v>
          </cell>
          <cell r="B222" t="str">
            <v>螺栓_GB/T5781_M8×12_4.8-达克罗</v>
          </cell>
          <cell r="C222" t="str">
            <v>76.46</v>
          </cell>
        </row>
        <row r="223">
          <cell r="A223">
            <v>11020100264</v>
          </cell>
          <cell r="B223" t="str">
            <v>螺栓_GB/T5781_M6×65_4.8-达克罗</v>
          </cell>
          <cell r="C223" t="str">
            <v>106.94</v>
          </cell>
        </row>
        <row r="224">
          <cell r="A224">
            <v>11020100265</v>
          </cell>
          <cell r="B224" t="str">
            <v>螺栓_GB/T5781_M6×50_4.8-达克罗</v>
          </cell>
          <cell r="C224" t="str">
            <v>94.36</v>
          </cell>
        </row>
        <row r="225">
          <cell r="A225">
            <v>11020100266</v>
          </cell>
          <cell r="B225" t="str">
            <v>螺栓_GB/T5781_M6×45_4.8-达克罗</v>
          </cell>
          <cell r="C225" t="str">
            <v>81.78</v>
          </cell>
        </row>
        <row r="226">
          <cell r="A226">
            <v>11020100267</v>
          </cell>
          <cell r="B226" t="str">
            <v>螺栓_GB/T5781_M6×35_4.8-达克罗</v>
          </cell>
          <cell r="C226" t="str">
            <v>56.62</v>
          </cell>
        </row>
        <row r="227">
          <cell r="A227">
            <v>11020100268</v>
          </cell>
          <cell r="B227" t="str">
            <v>螺栓_GB/T5781_M6×30_4.8-达克罗</v>
          </cell>
          <cell r="C227" t="str">
            <v>55.36</v>
          </cell>
        </row>
        <row r="228">
          <cell r="A228">
            <v>11020100269</v>
          </cell>
          <cell r="B228" t="str">
            <v>螺栓_GB/T5781_M6×25_4.8-达克罗</v>
          </cell>
          <cell r="C228" t="str">
            <v>50.32</v>
          </cell>
        </row>
        <row r="229">
          <cell r="A229">
            <v>11020100270</v>
          </cell>
          <cell r="B229" t="str">
            <v>螺栓_GB/T5781_M6×20_4.8-达克罗</v>
          </cell>
          <cell r="C229" t="str">
            <v>49.07</v>
          </cell>
        </row>
        <row r="230">
          <cell r="A230">
            <v>11020100271</v>
          </cell>
          <cell r="B230" t="str">
            <v>螺栓_GB/T5781_M6×16_4.8-达克罗</v>
          </cell>
          <cell r="C230" t="str">
            <v>47.18</v>
          </cell>
        </row>
        <row r="231">
          <cell r="A231">
            <v>11020100272</v>
          </cell>
          <cell r="B231" t="str">
            <v>螺栓_GB/T5781_M6×15_4.8-达克罗</v>
          </cell>
          <cell r="C231" t="str">
            <v>47.18</v>
          </cell>
        </row>
        <row r="232">
          <cell r="A232">
            <v>11020100273</v>
          </cell>
          <cell r="B232" t="str">
            <v>螺栓_GB/T5781_M6×12_4.8-达克罗</v>
          </cell>
          <cell r="C232" t="str">
            <v>44.03</v>
          </cell>
        </row>
        <row r="233">
          <cell r="A233">
            <v>11020100274</v>
          </cell>
          <cell r="B233" t="str">
            <v>螺栓_GB/T5781_M6×10_4.8-达克罗</v>
          </cell>
          <cell r="C233" t="str">
            <v>37.74</v>
          </cell>
        </row>
        <row r="234">
          <cell r="A234">
            <v>11020100275</v>
          </cell>
          <cell r="B234" t="str">
            <v>螺栓_GB/T5781_M5×12_4.8-达克罗</v>
          </cell>
          <cell r="C234" t="str">
            <v>35.35</v>
          </cell>
        </row>
        <row r="235">
          <cell r="A235">
            <v>11020100276</v>
          </cell>
          <cell r="B235" t="str">
            <v>螺栓_GB/T5781_M5×10_4.8-达克罗</v>
          </cell>
          <cell r="C235" t="str">
            <v>29.89</v>
          </cell>
        </row>
        <row r="236">
          <cell r="A236">
            <v>11020100277</v>
          </cell>
          <cell r="B236" t="str">
            <v>螺栓_GB/T5781_M5×8_4.8-达克罗</v>
          </cell>
          <cell r="C236" t="str">
            <v>40.73</v>
          </cell>
        </row>
        <row r="237">
          <cell r="A237">
            <v>11020100278</v>
          </cell>
          <cell r="B237" t="str">
            <v>螺栓_GB/T5781_M4×30_4.8-达克罗</v>
          </cell>
          <cell r="C237" t="str">
            <v>36.15</v>
          </cell>
        </row>
        <row r="238">
          <cell r="A238">
            <v>11020100279</v>
          </cell>
          <cell r="B238" t="str">
            <v>螺栓_GB/T5781_M4×25_4.8-达克罗</v>
          </cell>
          <cell r="C238" t="str">
            <v>32.14</v>
          </cell>
        </row>
        <row r="239">
          <cell r="A239">
            <v>11020100280</v>
          </cell>
          <cell r="B239" t="str">
            <v>螺栓_GB/T5781_M4×18_4.8-达克罗</v>
          </cell>
          <cell r="C239" t="str">
            <v>25.71</v>
          </cell>
        </row>
        <row r="240">
          <cell r="A240">
            <v>11020100281</v>
          </cell>
          <cell r="B240" t="str">
            <v>螺栓_GB/T5781_M4×10_4.8-达克罗</v>
          </cell>
          <cell r="C240" t="str">
            <v>20.57</v>
          </cell>
        </row>
        <row r="241">
          <cell r="A241">
            <v>11020100282</v>
          </cell>
          <cell r="B241" t="str">
            <v>螺栓_GB/T5781_M4×8_4.8-达克罗</v>
          </cell>
          <cell r="C241" t="str">
            <v>19.28</v>
          </cell>
        </row>
        <row r="242">
          <cell r="A242">
            <v>11020100283</v>
          </cell>
          <cell r="B242" t="str">
            <v>螺栓_GB/T5783_M10×115_不锈钢</v>
          </cell>
          <cell r="C242" t="str">
            <v>1808.55</v>
          </cell>
        </row>
        <row r="243">
          <cell r="A243">
            <v>11020100284</v>
          </cell>
          <cell r="B243" t="str">
            <v>螺栓_GB/T5783_M10×115_8.8-电镀锌</v>
          </cell>
          <cell r="C243" t="str">
            <v>1023.38</v>
          </cell>
        </row>
        <row r="244">
          <cell r="A244">
            <v>11020100285</v>
          </cell>
          <cell r="B244" t="str">
            <v>螺栓_GB/T5783_M6×30_8.8-达克罗</v>
          </cell>
          <cell r="C244" t="str">
            <v>66.11</v>
          </cell>
        </row>
        <row r="245">
          <cell r="A245">
            <v>11020100286</v>
          </cell>
          <cell r="B245" t="str">
            <v>螺栓_GB/T5783_M8×45_8.8-达克罗</v>
          </cell>
          <cell r="C245" t="str">
            <v>169.85</v>
          </cell>
        </row>
        <row r="246">
          <cell r="A246">
            <v>11020100287</v>
          </cell>
          <cell r="B246" t="str">
            <v>螺栓_GB/T5783_M8×30_8.8-达克罗</v>
          </cell>
          <cell r="C246" t="str">
            <v>132.10</v>
          </cell>
        </row>
        <row r="247">
          <cell r="A247">
            <v>11020100288</v>
          </cell>
          <cell r="B247" t="str">
            <v>螺栓_GB/T5783_M8×25_8.8-达克罗</v>
          </cell>
          <cell r="C247" t="str">
            <v>99.10</v>
          </cell>
        </row>
        <row r="248">
          <cell r="A248">
            <v>11020100289</v>
          </cell>
          <cell r="B248" t="str">
            <v>螺栓_GB/T5783_M10×40_8.8-达克罗</v>
          </cell>
          <cell r="C248" t="str">
            <v>235.90</v>
          </cell>
        </row>
        <row r="249">
          <cell r="A249">
            <v>11020100290</v>
          </cell>
          <cell r="B249" t="str">
            <v>螺栓_GB/T5783_M10×115_8.8-达克罗</v>
          </cell>
          <cell r="C249" t="str">
            <v>1069.40</v>
          </cell>
        </row>
        <row r="250">
          <cell r="A250">
            <v>11020100291</v>
          </cell>
          <cell r="B250" t="str">
            <v>螺栓_GB/T5783_M10×50_8.8-达克罗</v>
          </cell>
          <cell r="C250" t="str">
            <v>275.21</v>
          </cell>
        </row>
        <row r="251">
          <cell r="A251">
            <v>11020100292</v>
          </cell>
          <cell r="B251" t="str">
            <v>螺栓_GB/T5783_M10×45_8.8-达克罗</v>
          </cell>
          <cell r="C251" t="str">
            <v>283.08</v>
          </cell>
        </row>
        <row r="252">
          <cell r="A252">
            <v>11020100293</v>
          </cell>
          <cell r="B252" t="str">
            <v>螺栓_GB/T5782_M12×60_8.8-达克罗</v>
          </cell>
          <cell r="C252" t="str">
            <v>534.70</v>
          </cell>
        </row>
        <row r="253">
          <cell r="A253">
            <v>11020100294</v>
          </cell>
          <cell r="B253" t="str">
            <v>螺栓_GB/T5783_M10×40_8.8-达克罗_用11020100289…</v>
          </cell>
          <cell r="C253" t="str">
            <v>251.62</v>
          </cell>
        </row>
        <row r="254">
          <cell r="A254">
            <v>11020100295</v>
          </cell>
          <cell r="B254" t="str">
            <v>螺栓_GB/T5783_M8×45_8.8-达克罗_用11020100286替代</v>
          </cell>
          <cell r="C254" t="str">
            <v>163.56</v>
          </cell>
        </row>
        <row r="255">
          <cell r="A255">
            <v>11020100296</v>
          </cell>
          <cell r="B255" t="str">
            <v>螺栓_GB/T5782_M8×65_8.8-达克罗</v>
          </cell>
          <cell r="C255" t="str">
            <v>243.83</v>
          </cell>
        </row>
        <row r="256">
          <cell r="A256">
            <v>11020100297</v>
          </cell>
          <cell r="B256" t="str">
            <v>螺栓_GB/T5782_M8×80_8.8-达克罗</v>
          </cell>
          <cell r="C256" t="str">
            <v>408.89</v>
          </cell>
        </row>
        <row r="257">
          <cell r="A257">
            <v>11020100298</v>
          </cell>
          <cell r="B257" t="str">
            <v>螺栓_GB/T5783_M8×50_8.8-达克罗</v>
          </cell>
          <cell r="C257" t="str">
            <v>176.14</v>
          </cell>
        </row>
        <row r="258">
          <cell r="A258">
            <v>11020100300</v>
          </cell>
          <cell r="B258" t="str">
            <v>螺栓_GB/T5781_M22×80_4.8-电镀锌</v>
          </cell>
          <cell r="C258" t="str">
            <v>1555.06</v>
          </cell>
        </row>
        <row r="259">
          <cell r="A259">
            <v>11020100301</v>
          </cell>
          <cell r="B259" t="str">
            <v>螺栓_GB/T5781_M20×100_4.8-电镀锌</v>
          </cell>
          <cell r="C259" t="str">
            <v>1415.38</v>
          </cell>
        </row>
        <row r="260">
          <cell r="A260">
            <v>11020100302</v>
          </cell>
          <cell r="B260" t="str">
            <v>螺栓_GB/T5781_M20×55_4.8-电镀锌</v>
          </cell>
          <cell r="C260" t="str">
            <v>1228.83</v>
          </cell>
        </row>
        <row r="261">
          <cell r="A261">
            <v>11020100303</v>
          </cell>
          <cell r="B261" t="str">
            <v>螺栓_GB/T5781_M16×70_4.8-电镀锌</v>
          </cell>
          <cell r="C261" t="str">
            <v>613.33</v>
          </cell>
        </row>
        <row r="262">
          <cell r="A262">
            <v>11020100304</v>
          </cell>
          <cell r="B262" t="str">
            <v>螺栓_GB/T5781_M10×130_4.8-电镀锌</v>
          </cell>
          <cell r="C262" t="str">
            <v>499.73</v>
          </cell>
        </row>
        <row r="263">
          <cell r="A263">
            <v>11020100305</v>
          </cell>
          <cell r="B263" t="str">
            <v>螺栓_GB/T5781_M24×50_4.8-电镀锌_用11020100156…</v>
          </cell>
          <cell r="C263" t="str">
            <v>1261.37</v>
          </cell>
        </row>
        <row r="264">
          <cell r="A264">
            <v>11020100306</v>
          </cell>
          <cell r="B264" t="str">
            <v>螺栓_GB/T5781_M16×30_4.8-电镀锌_用11020100160…</v>
          </cell>
          <cell r="C264" t="str">
            <v>304.50</v>
          </cell>
        </row>
        <row r="265">
          <cell r="A265">
            <v>11020100307</v>
          </cell>
          <cell r="B265" t="str">
            <v>螺栓_GB/T5781_M10×20_4.8-电镀锌_用AAB1002001替代</v>
          </cell>
          <cell r="C265" t="str">
            <v>78.63</v>
          </cell>
        </row>
        <row r="266">
          <cell r="A266">
            <v>11020100308</v>
          </cell>
          <cell r="B266" t="str">
            <v>螺栓_GB/T5781_M8×16_4.8-电镀锌_用AAB0801601替代</v>
          </cell>
          <cell r="C266" t="str">
            <v>47.18</v>
          </cell>
        </row>
        <row r="267">
          <cell r="A267">
            <v>11020100309</v>
          </cell>
          <cell r="B267" t="str">
            <v>螺栓_GB/T5781_M8×20_4.8-电镀锌_用11020100195替代</v>
          </cell>
          <cell r="C267" t="str">
            <v>51.11</v>
          </cell>
        </row>
        <row r="268">
          <cell r="A268">
            <v>11020100310</v>
          </cell>
          <cell r="B268" t="str">
            <v>螺栓_GB/T5781_M8×40_4.8-电镀锌_用11020100190替代</v>
          </cell>
          <cell r="C268" t="str">
            <v>76.24</v>
          </cell>
        </row>
        <row r="269">
          <cell r="A269">
            <v>11020100311</v>
          </cell>
          <cell r="B269" t="str">
            <v>螺栓_GB/T5781_M6×100_4.8-电镀锌</v>
          </cell>
          <cell r="C269" t="str">
            <v>548.74</v>
          </cell>
        </row>
        <row r="270">
          <cell r="A270">
            <v>11020100312</v>
          </cell>
          <cell r="B270" t="str">
            <v>螺栓_GB/T5781_M16×80_4.8-电镀锌_用AAB1608001替代</v>
          </cell>
          <cell r="C270" t="str">
            <v>563.20</v>
          </cell>
        </row>
        <row r="271">
          <cell r="A271">
            <v>11020100313</v>
          </cell>
          <cell r="B271" t="str">
            <v>螺栓_GB/T5781_M8×25_4.8-电镀锌_用11020100193替代</v>
          </cell>
          <cell r="C271" t="str">
            <v>56.08</v>
          </cell>
        </row>
        <row r="272">
          <cell r="A272">
            <v>11020100314</v>
          </cell>
          <cell r="B272" t="str">
            <v>螺栓_GB/T5781_M12×100_4.8-电镀锌</v>
          </cell>
          <cell r="C272" t="str">
            <v>471.79</v>
          </cell>
        </row>
        <row r="273">
          <cell r="A273">
            <v>11020100315</v>
          </cell>
          <cell r="B273" t="str">
            <v>螺栓_GB/T5781_M12×140_4.8-电镀锌</v>
          </cell>
          <cell r="C273" t="str">
            <v>805.71</v>
          </cell>
        </row>
        <row r="274">
          <cell r="A274">
            <v>11020100316</v>
          </cell>
          <cell r="B274" t="str">
            <v>螺栓_GB/T5780_M16×55_4.8-热镀锌</v>
          </cell>
          <cell r="C274" t="str">
            <v>666.84</v>
          </cell>
        </row>
        <row r="275">
          <cell r="A275">
            <v>11020100319</v>
          </cell>
          <cell r="B275" t="str">
            <v>螺栓_GB/T5781_M16×35_不锈钢</v>
          </cell>
          <cell r="C275" t="str">
            <v>2123.08</v>
          </cell>
        </row>
        <row r="276">
          <cell r="A276">
            <v>11020100320</v>
          </cell>
          <cell r="B276" t="str">
            <v>螺栓_GB/T5781_M10×120_不锈钢</v>
          </cell>
          <cell r="C276" t="str">
            <v>1808.55</v>
          </cell>
        </row>
        <row r="277">
          <cell r="A277">
            <v>11020100321</v>
          </cell>
          <cell r="B277" t="str">
            <v>螺栓_GB/T5783_M20×100_12.9-电镀锌</v>
          </cell>
          <cell r="C277" t="str">
            <v>5675.31</v>
          </cell>
        </row>
        <row r="278">
          <cell r="A278">
            <v>11020100322</v>
          </cell>
          <cell r="B278" t="str">
            <v>螺栓_GB/T5783_M24×120_10.9-氧化</v>
          </cell>
          <cell r="C278" t="str">
            <v>5111.11</v>
          </cell>
        </row>
        <row r="279">
          <cell r="A279">
            <v>11020100323</v>
          </cell>
          <cell r="B279" t="str">
            <v>螺栓_GB/T5781_M10×35_4.8-热镀锌</v>
          </cell>
          <cell r="C279" t="str">
            <v>177.21</v>
          </cell>
        </row>
        <row r="280">
          <cell r="A280">
            <v>11020100324</v>
          </cell>
          <cell r="B280" t="str">
            <v>螺栓_GB/T5781_M10×40_4.8-热镀锌</v>
          </cell>
          <cell r="C280" t="str">
            <v>191.44</v>
          </cell>
        </row>
        <row r="281">
          <cell r="A281">
            <v>11020100325</v>
          </cell>
          <cell r="B281" t="str">
            <v>螺栓_GB/T5781_M10×30_4.8-热镀锌</v>
          </cell>
          <cell r="C281" t="str">
            <v>162.98</v>
          </cell>
        </row>
        <row r="282">
          <cell r="A282">
            <v>11020100326</v>
          </cell>
          <cell r="B282" t="str">
            <v>螺栓_GB/T5781_M10×45_4.8-热镀锌</v>
          </cell>
          <cell r="C282" t="str">
            <v>212.13</v>
          </cell>
        </row>
        <row r="283">
          <cell r="A283">
            <v>11020100327</v>
          </cell>
          <cell r="B283" t="str">
            <v>螺栓_GB/T5783_M12×45_8.8-电镀锌_用AAD1204501替代</v>
          </cell>
          <cell r="C283" t="str">
            <v>353.85</v>
          </cell>
        </row>
        <row r="284">
          <cell r="A284">
            <v>11020100329</v>
          </cell>
          <cell r="B284" t="str">
            <v>螺栓_GB/T5783_M12×35_8.8-电镀锌_用AAD1203501替代</v>
          </cell>
          <cell r="C284" t="str">
            <v>279.15</v>
          </cell>
        </row>
        <row r="285">
          <cell r="A285">
            <v>11020100330</v>
          </cell>
          <cell r="B285" t="str">
            <v>螺栓_GB/T5782_M12×60_8.8-电镀锌_用AAC1206001替代</v>
          </cell>
          <cell r="C285" t="str">
            <v>393.16</v>
          </cell>
        </row>
        <row r="286">
          <cell r="A286">
            <v>11020100331</v>
          </cell>
          <cell r="B286" t="str">
            <v>螺栓副_GB/T5783_M24×120_10.9-氧化</v>
          </cell>
          <cell r="C286" t="str">
            <v>6290.60</v>
          </cell>
        </row>
        <row r="287">
          <cell r="A287">
            <v>11020100332</v>
          </cell>
          <cell r="B287" t="str">
            <v>螺栓_GB/T5781_M6×16_4.8-电镀锌_用AAB0601601替代</v>
          </cell>
          <cell r="C287" t="str">
            <v>29.11</v>
          </cell>
        </row>
        <row r="288">
          <cell r="A288">
            <v>11020100333</v>
          </cell>
          <cell r="B288" t="str">
            <v>螺栓_GB/T5781_M10×85_不锈钢</v>
          </cell>
          <cell r="C288" t="str">
            <v>1100.85</v>
          </cell>
        </row>
        <row r="289">
          <cell r="A289">
            <v>11020100334</v>
          </cell>
          <cell r="B289" t="str">
            <v>螺栓_GB/T5781_M5×16_不锈钢</v>
          </cell>
          <cell r="C289" t="str">
            <v>114.02</v>
          </cell>
        </row>
        <row r="290">
          <cell r="A290">
            <v>11020100335</v>
          </cell>
          <cell r="B290" t="str">
            <v>螺栓_GB/T5783_M8×25_8.8-电镀锌_用AAD0802501替代</v>
          </cell>
          <cell r="C290" t="str">
            <v>70.77</v>
          </cell>
        </row>
        <row r="291">
          <cell r="A291">
            <v>11020100336</v>
          </cell>
          <cell r="B291" t="str">
            <v>螺栓_GB/T5783_M20×90_8.8-电镀锌_用AAD2009001替代</v>
          </cell>
          <cell r="C291" t="str">
            <v>1494.02</v>
          </cell>
        </row>
        <row r="292">
          <cell r="A292">
            <v>11020100337</v>
          </cell>
          <cell r="B292" t="str">
            <v>螺栓_GB/T5783_M20×40_8.8-电镀锌_用AAD2004001替代</v>
          </cell>
          <cell r="C292" t="str">
            <v>935.73</v>
          </cell>
        </row>
        <row r="293">
          <cell r="A293">
            <v>11020100338</v>
          </cell>
          <cell r="B293" t="str">
            <v>螺栓_GB/T5783_M12×50_8.8-电镀锌_用AAD1205001替代</v>
          </cell>
          <cell r="C293" t="str">
            <v>338.12</v>
          </cell>
        </row>
        <row r="294">
          <cell r="A294">
            <v>11020100339</v>
          </cell>
          <cell r="B294" t="str">
            <v>螺栓_GB/T5783_M12×45_10.9-氧化</v>
          </cell>
          <cell r="C294" t="str">
            <v>511.11</v>
          </cell>
        </row>
        <row r="295">
          <cell r="A295">
            <v>11020100340</v>
          </cell>
          <cell r="B295" t="str">
            <v>螺栓_GB/T5783_M24×180_12.9-电镀锌</v>
          </cell>
          <cell r="C295" t="str">
            <v>13263.30</v>
          </cell>
        </row>
        <row r="296">
          <cell r="A296">
            <v>11020100341</v>
          </cell>
          <cell r="B296" t="str">
            <v>螺栓_GB/T5783_M30×180_12.9-氧化</v>
          </cell>
          <cell r="C296" t="str">
            <v>27128.21</v>
          </cell>
        </row>
        <row r="297">
          <cell r="A297">
            <v>11020100342</v>
          </cell>
          <cell r="B297" t="str">
            <v>螺栓_GB/T5783_M30×85_10.9-电镀锌</v>
          </cell>
          <cell r="C297" t="str">
            <v>8649.57</v>
          </cell>
        </row>
        <row r="298">
          <cell r="A298">
            <v>11020100343</v>
          </cell>
          <cell r="B298" t="str">
            <v>螺栓_GB/T5783_M20×90_10.9-电镀锌</v>
          </cell>
          <cell r="C298" t="str">
            <v>3145.30</v>
          </cell>
        </row>
        <row r="299">
          <cell r="A299">
            <v>11020100344</v>
          </cell>
          <cell r="B299" t="str">
            <v>螺栓_GB/T5783_M24×75_10.9-电镀锌</v>
          </cell>
          <cell r="C299" t="str">
            <v>3985.93</v>
          </cell>
        </row>
        <row r="300">
          <cell r="A300">
            <v>11020100346</v>
          </cell>
          <cell r="B300" t="str">
            <v>螺栓_GB/T5783_M20×70_10.9-电镀锌</v>
          </cell>
          <cell r="C300" t="str">
            <v>2752.14</v>
          </cell>
        </row>
        <row r="301">
          <cell r="A301">
            <v>11020100347</v>
          </cell>
          <cell r="B301" t="str">
            <v>螺栓_GB/T5783_M16×65_10.9-电镀锌</v>
          </cell>
          <cell r="C301" t="str">
            <v>1376.40</v>
          </cell>
        </row>
        <row r="302">
          <cell r="A302">
            <v>11020100348</v>
          </cell>
          <cell r="B302" t="str">
            <v>螺栓_GB/T5783_M6×15_10.9-电镀锌</v>
          </cell>
          <cell r="C302" t="str">
            <v>72.57</v>
          </cell>
        </row>
        <row r="303">
          <cell r="A303">
            <v>11020100349</v>
          </cell>
          <cell r="B303" t="str">
            <v>螺栓_GB/T5783_M20×50_10.9-电镀锌</v>
          </cell>
          <cell r="C303" t="str">
            <v>1897.94</v>
          </cell>
        </row>
        <row r="304">
          <cell r="A304">
            <v>11020100350</v>
          </cell>
          <cell r="B304" t="str">
            <v>螺栓_GB/T5783_M12×25_10.9-电镀锌</v>
          </cell>
          <cell r="C304" t="str">
            <v>397.74</v>
          </cell>
        </row>
        <row r="305">
          <cell r="A305">
            <v>11020100351</v>
          </cell>
          <cell r="B305" t="str">
            <v>螺栓_GB/T5783_M16×35_10.9-电镀锌</v>
          </cell>
          <cell r="C305" t="str">
            <v>926.90</v>
          </cell>
        </row>
        <row r="306">
          <cell r="A306">
            <v>11020100352</v>
          </cell>
          <cell r="B306" t="str">
            <v>螺栓_GB/T5783_M20×80_10.9-电镀锌</v>
          </cell>
          <cell r="C306" t="str">
            <v>2955.79</v>
          </cell>
        </row>
        <row r="307">
          <cell r="A307">
            <v>11020100353</v>
          </cell>
          <cell r="B307" t="str">
            <v>螺栓_GB/T5783_M24×55_10.9-电镀锌</v>
          </cell>
          <cell r="C307" t="str">
            <v>3401.66</v>
          </cell>
        </row>
        <row r="308">
          <cell r="A308">
            <v>11020100354</v>
          </cell>
          <cell r="B308" t="str">
            <v>螺栓_GB/T5783_M5×15_不锈钢</v>
          </cell>
          <cell r="C308" t="str">
            <v>114.02</v>
          </cell>
        </row>
        <row r="309">
          <cell r="A309">
            <v>11020100355</v>
          </cell>
          <cell r="B309" t="str">
            <v>螺栓_GB/T5781_M4×12_不锈钢</v>
          </cell>
          <cell r="C309" t="str">
            <v>70.77</v>
          </cell>
        </row>
        <row r="310">
          <cell r="A310">
            <v>11020100356</v>
          </cell>
          <cell r="B310" t="str">
            <v>螺栓_GB/T5783_M16×60_10.9-电镀锌_用JX00005040…</v>
          </cell>
          <cell r="C310" t="str">
            <v>970.13</v>
          </cell>
        </row>
        <row r="311">
          <cell r="A311">
            <v>11020100358</v>
          </cell>
          <cell r="B311" t="str">
            <v>螺栓_GB/T5781_M10×16_4.8-电镀锌</v>
          </cell>
          <cell r="C311" t="str">
            <v>117.95</v>
          </cell>
        </row>
        <row r="312">
          <cell r="A312">
            <v>11020100359</v>
          </cell>
          <cell r="B312" t="str">
            <v>螺栓_GB/T5781_M10×85_4.8-电镀锌</v>
          </cell>
          <cell r="C312" t="str">
            <v>353.85</v>
          </cell>
        </row>
        <row r="313">
          <cell r="A313">
            <v>11020100360</v>
          </cell>
          <cell r="B313" t="str">
            <v>螺栓_GB/T5781_M10×100_4.8-电镀锌</v>
          </cell>
          <cell r="C313" t="str">
            <v>456.07</v>
          </cell>
        </row>
        <row r="314">
          <cell r="A314">
            <v>11020100361</v>
          </cell>
          <cell r="B314" t="str">
            <v>螺栓_GB/T5781_M10×90_4.8-电镀锌</v>
          </cell>
          <cell r="C314" t="str">
            <v>393.16</v>
          </cell>
        </row>
        <row r="315">
          <cell r="A315">
            <v>11020100362</v>
          </cell>
          <cell r="B315" t="str">
            <v>螺栓_GB/T5781_M18×70_4.8-电镀锌</v>
          </cell>
          <cell r="C315" t="str">
            <v>864.96</v>
          </cell>
        </row>
        <row r="316">
          <cell r="A316">
            <v>11020100363</v>
          </cell>
          <cell r="B316" t="str">
            <v>螺栓_GB/T5781_M20×60_4.8-电镀锌</v>
          </cell>
          <cell r="C316" t="str">
            <v>943.59</v>
          </cell>
        </row>
        <row r="317">
          <cell r="A317">
            <v>11020100364</v>
          </cell>
          <cell r="B317" t="str">
            <v>螺栓_GB/T5781_M22×180_4.8-电镀锌</v>
          </cell>
          <cell r="C317" t="str">
            <v>3695.73</v>
          </cell>
        </row>
        <row r="318">
          <cell r="A318">
            <v>11020100365</v>
          </cell>
          <cell r="B318" t="str">
            <v>螺栓_GB/T5780_M22×60_4.8-电镀锌</v>
          </cell>
          <cell r="C318" t="str">
            <v>1415.38</v>
          </cell>
        </row>
        <row r="319">
          <cell r="A319">
            <v>11020100366</v>
          </cell>
          <cell r="B319" t="str">
            <v>螺栓_GB/T5781_M6×40_4.8-电镀锌</v>
          </cell>
          <cell r="C319" t="str">
            <v>51.11</v>
          </cell>
        </row>
        <row r="320">
          <cell r="A320">
            <v>11020100367</v>
          </cell>
          <cell r="B320" t="str">
            <v>螺栓_GB/T5781_M6×55_4.8-电镀锌</v>
          </cell>
          <cell r="C320" t="str">
            <v>66.84</v>
          </cell>
        </row>
        <row r="321">
          <cell r="A321">
            <v>11020100368</v>
          </cell>
          <cell r="B321" t="str">
            <v>螺栓_GB/T5781_M8×85_4.8-电镀锌</v>
          </cell>
          <cell r="C321" t="str">
            <v>255.56</v>
          </cell>
        </row>
        <row r="322">
          <cell r="A322">
            <v>11020100369</v>
          </cell>
          <cell r="B322" t="str">
            <v>螺栓_GB/T5782_M12×150_不锈钢</v>
          </cell>
          <cell r="C322" t="str">
            <v>3241.38</v>
          </cell>
        </row>
        <row r="323">
          <cell r="A323">
            <v>11020100370</v>
          </cell>
          <cell r="B323" t="str">
            <v>螺栓_GB/T5781_M12×20_4.8-电镀锌</v>
          </cell>
          <cell r="C323" t="str">
            <v>163.56</v>
          </cell>
        </row>
        <row r="324">
          <cell r="A324">
            <v>11020100371</v>
          </cell>
          <cell r="B324" t="str">
            <v>螺栓_GB/T5783_M20×45_12.9-氧化</v>
          </cell>
          <cell r="C324" t="str">
            <v>2969.44</v>
          </cell>
        </row>
        <row r="325">
          <cell r="A325">
            <v>11020100372</v>
          </cell>
          <cell r="B325" t="str">
            <v>螺栓_GB/T5783_M16×80_12.9-氧化</v>
          </cell>
          <cell r="C325" t="str">
            <v>2801.28</v>
          </cell>
        </row>
        <row r="326">
          <cell r="A326">
            <v>11020100373</v>
          </cell>
          <cell r="B326" t="str">
            <v>螺栓_GB/T5783_M16×45_12.9-氧化</v>
          </cell>
          <cell r="C326" t="str">
            <v>1651.28</v>
          </cell>
        </row>
        <row r="327">
          <cell r="A327">
            <v>11020100374</v>
          </cell>
          <cell r="B327" t="str">
            <v>螺栓_GB/T5783_M10×70_12.9-氧化</v>
          </cell>
          <cell r="C327" t="str">
            <v>747.01</v>
          </cell>
        </row>
        <row r="328">
          <cell r="A328">
            <v>11020100375</v>
          </cell>
          <cell r="B328" t="str">
            <v>螺栓_GB/T5783_M8×25_12.9-氧化</v>
          </cell>
          <cell r="C328" t="str">
            <v>276.70</v>
          </cell>
        </row>
        <row r="329">
          <cell r="A329">
            <v>11020100376</v>
          </cell>
          <cell r="B329" t="str">
            <v>螺栓_GB/T5783_M12×50_10.9-电镀锌</v>
          </cell>
          <cell r="C329" t="str">
            <v>591.44</v>
          </cell>
        </row>
        <row r="330">
          <cell r="A330">
            <v>11020100378</v>
          </cell>
          <cell r="B330" t="str">
            <v>螺栓_GB/T5783_M20×75_10.9-电镀锌</v>
          </cell>
          <cell r="C330" t="str">
            <v>2752.14</v>
          </cell>
        </row>
        <row r="331">
          <cell r="A331">
            <v>11020100379</v>
          </cell>
          <cell r="B331" t="str">
            <v>螺栓_GB/T5783_M16×40_10.9-电镀锌</v>
          </cell>
          <cell r="C331" t="str">
            <v>986.02</v>
          </cell>
        </row>
        <row r="332">
          <cell r="A332">
            <v>11020100381</v>
          </cell>
          <cell r="B332" t="str">
            <v>螺栓_GB/T5783_M36×130_8.8-氧化</v>
          </cell>
          <cell r="C332" t="str">
            <v>10544.07</v>
          </cell>
        </row>
        <row r="333">
          <cell r="A333">
            <v>11020100382</v>
          </cell>
          <cell r="B333" t="str">
            <v>螺栓_GB/T5783_M36×110_8.8-氧化</v>
          </cell>
          <cell r="C333" t="str">
            <v>9506.05</v>
          </cell>
        </row>
        <row r="334">
          <cell r="A334">
            <v>11020100383</v>
          </cell>
          <cell r="B334" t="str">
            <v>螺栓_GB/T5783_M24×85_10.9-电镀锌</v>
          </cell>
          <cell r="C334" t="str">
            <v>4560.68</v>
          </cell>
        </row>
        <row r="335">
          <cell r="A335">
            <v>11020100384</v>
          </cell>
          <cell r="B335" t="str">
            <v>螺栓_GB/T5783_M24×65_10.9-电镀锌</v>
          </cell>
          <cell r="C335" t="str">
            <v>3684.49</v>
          </cell>
        </row>
        <row r="336">
          <cell r="A336">
            <v>11020100385</v>
          </cell>
          <cell r="B336" t="str">
            <v>螺栓_GB/T5782_M12×90_10.9-电镀锌</v>
          </cell>
          <cell r="C336" t="str">
            <v>884.76</v>
          </cell>
        </row>
        <row r="337">
          <cell r="A337">
            <v>11020100386</v>
          </cell>
          <cell r="B337" t="str">
            <v>螺栓_GB/T5782_M16×200_10.9-电镀锌</v>
          </cell>
          <cell r="C337" t="str">
            <v>3007.78</v>
          </cell>
        </row>
        <row r="338">
          <cell r="A338">
            <v>11020100387</v>
          </cell>
          <cell r="B338" t="str">
            <v>螺栓_GB/T5782_M16×180_10.9-电镀锌</v>
          </cell>
          <cell r="C338" t="str">
            <v>2752.14</v>
          </cell>
        </row>
        <row r="339">
          <cell r="A339">
            <v>11020100389</v>
          </cell>
          <cell r="B339" t="str">
            <v>螺栓_GB/T5783_M16×80_10.9-电镀锌</v>
          </cell>
          <cell r="C339" t="str">
            <v>1654.23</v>
          </cell>
        </row>
        <row r="340">
          <cell r="A340">
            <v>11020100390</v>
          </cell>
          <cell r="B340" t="str">
            <v>螺栓_GB/T5783_M16×50_10.9-电镀锌</v>
          </cell>
          <cell r="C340" t="str">
            <v>1132.17</v>
          </cell>
        </row>
        <row r="341">
          <cell r="A341">
            <v>11020100391</v>
          </cell>
          <cell r="B341" t="str">
            <v>螺栓_GB/T5783_M12×40_10.9-电镀锌</v>
          </cell>
          <cell r="C341" t="str">
            <v>513.11</v>
          </cell>
        </row>
        <row r="342">
          <cell r="A342">
            <v>11020100392</v>
          </cell>
          <cell r="B342" t="str">
            <v>螺栓_GB/T5783_M10×40_10.9-电镀锌</v>
          </cell>
          <cell r="C342" t="str">
            <v>316.63</v>
          </cell>
        </row>
        <row r="343">
          <cell r="A343">
            <v>11020100393</v>
          </cell>
          <cell r="B343" t="str">
            <v>螺栓_GB/T5781_M8×60_4.8-电镀锌72h盐雾</v>
          </cell>
          <cell r="C343" t="str">
            <v>257.55</v>
          </cell>
        </row>
        <row r="344">
          <cell r="A344">
            <v>11020100394</v>
          </cell>
          <cell r="B344" t="str">
            <v>螺栓_GB/T5781_M8×50_4.8-电镀锌72h盐雾</v>
          </cell>
          <cell r="C344" t="str">
            <v>251.62</v>
          </cell>
        </row>
        <row r="345">
          <cell r="A345">
            <v>11020100395</v>
          </cell>
          <cell r="B345" t="str">
            <v>螺栓_GB/T5781_M8×35_4.8-电镀锌72h盐雾</v>
          </cell>
          <cell r="C345" t="str">
            <v>159.57</v>
          </cell>
        </row>
        <row r="346">
          <cell r="A346">
            <v>11020100396</v>
          </cell>
          <cell r="B346" t="str">
            <v>螺栓_GB/T5781_M8×30_4.8-电镀锌72h盐雾</v>
          </cell>
          <cell r="C346" t="str">
            <v>157.26</v>
          </cell>
        </row>
        <row r="347">
          <cell r="A347">
            <v>11020100397</v>
          </cell>
          <cell r="B347" t="str">
            <v>螺栓_GB/T5781_M8×25_4.8-电镀锌72h盐雾</v>
          </cell>
          <cell r="C347" t="str">
            <v>129.02</v>
          </cell>
        </row>
        <row r="348">
          <cell r="A348">
            <v>11020100398</v>
          </cell>
          <cell r="B348" t="str">
            <v>螺栓_GB/T5781_M8×20_4.8-电镀锌72h盐雾</v>
          </cell>
          <cell r="C348" t="str">
            <v>113.72</v>
          </cell>
        </row>
        <row r="349">
          <cell r="A349">
            <v>11020100399</v>
          </cell>
          <cell r="B349" t="str">
            <v>螺栓_GB/T5781_M8×10_4.8-电镀锌72h盐雾</v>
          </cell>
          <cell r="C349" t="str">
            <v>117.95</v>
          </cell>
        </row>
        <row r="350">
          <cell r="A350">
            <v>11020100400</v>
          </cell>
          <cell r="B350" t="str">
            <v>螺栓_GB/T5783_M20×65_8.8-电镀锌72h盐雾</v>
          </cell>
          <cell r="C350" t="str">
            <v>2245.02</v>
          </cell>
        </row>
        <row r="351">
          <cell r="A351">
            <v>11020100401</v>
          </cell>
          <cell r="B351" t="str">
            <v>螺栓_GB/T5783_M20×60_8.8-电镀锌72h盐雾</v>
          </cell>
          <cell r="C351" t="str">
            <v>2130.80</v>
          </cell>
        </row>
        <row r="352">
          <cell r="A352">
            <v>11020100402</v>
          </cell>
          <cell r="B352" t="str">
            <v>螺栓_GB/T5783_M20×55_8.8-电镀锌72h盐雾</v>
          </cell>
          <cell r="C352" t="str">
            <v>2028.98</v>
          </cell>
        </row>
        <row r="353">
          <cell r="A353">
            <v>11020100403</v>
          </cell>
          <cell r="B353" t="str">
            <v>螺栓_GB/T5783_M20×50_8.8-电镀锌72h盐雾</v>
          </cell>
          <cell r="C353" t="str">
            <v>1920.96</v>
          </cell>
        </row>
        <row r="354">
          <cell r="A354">
            <v>11020100404</v>
          </cell>
          <cell r="B354" t="str">
            <v>螺栓_GB/T5783_M20×45_8.8-电镀锌72h盐雾</v>
          </cell>
          <cell r="C354" t="str">
            <v>1825.34</v>
          </cell>
        </row>
        <row r="355">
          <cell r="A355">
            <v>11020100405</v>
          </cell>
          <cell r="B355" t="str">
            <v>螺栓_GB/T5783_M20×40_8.8-电镀锌72h盐雾</v>
          </cell>
          <cell r="C355" t="str">
            <v>1742.13</v>
          </cell>
        </row>
        <row r="356">
          <cell r="A356">
            <v>11020100406</v>
          </cell>
          <cell r="B356" t="str">
            <v>螺栓_GB/T5783_M16×65_8.8-电镀锌72h盐雾</v>
          </cell>
          <cell r="C356" t="str">
            <v>1375.94</v>
          </cell>
        </row>
        <row r="357">
          <cell r="A357">
            <v>11020100407</v>
          </cell>
          <cell r="B357" t="str">
            <v>螺栓_GB/T5783_M16×60_8.8-电镀锌72h盐雾</v>
          </cell>
          <cell r="C357" t="str">
            <v>1290.65</v>
          </cell>
        </row>
        <row r="358">
          <cell r="A358">
            <v>11020100408</v>
          </cell>
          <cell r="B358" t="str">
            <v>螺栓_GB/T5783_M16×55_8.8-电镀锌72h盐雾</v>
          </cell>
          <cell r="C358" t="str">
            <v>1271.25</v>
          </cell>
        </row>
        <row r="359">
          <cell r="A359">
            <v>11020100409</v>
          </cell>
          <cell r="B359" t="str">
            <v>螺栓_GB/T5783_M16×50_8.8-电镀锌72h盐雾</v>
          </cell>
          <cell r="C359" t="str">
            <v>1139.11</v>
          </cell>
        </row>
        <row r="360">
          <cell r="A360">
            <v>11020100410</v>
          </cell>
          <cell r="B360" t="str">
            <v>螺栓_GB/T5783_M16×45_8.8-电镀锌72h盐雾</v>
          </cell>
          <cell r="C360" t="str">
            <v>1108.28</v>
          </cell>
        </row>
        <row r="361">
          <cell r="A361">
            <v>11020100411</v>
          </cell>
          <cell r="B361" t="str">
            <v>螺栓_GB/T5783_M16×40_8.8-电镀锌72h盐雾</v>
          </cell>
          <cell r="C361" t="str">
            <v>992.00</v>
          </cell>
        </row>
        <row r="362">
          <cell r="A362">
            <v>11020100412</v>
          </cell>
          <cell r="B362" t="str">
            <v>螺栓_GB/T5783_M12×65_8.8-电镀锌72h盐雾</v>
          </cell>
          <cell r="C362" t="str">
            <v>786.32</v>
          </cell>
        </row>
        <row r="363">
          <cell r="A363">
            <v>11020100413</v>
          </cell>
          <cell r="B363" t="str">
            <v>螺栓_GB/T5783_M12×60_8.8-电镀锌72h盐雾</v>
          </cell>
          <cell r="C363" t="str">
            <v>708.30</v>
          </cell>
        </row>
        <row r="364">
          <cell r="A364">
            <v>11020100414</v>
          </cell>
          <cell r="B364" t="str">
            <v>螺栓_GB/T5783_M12×55_8.8-电镀锌72h盐雾</v>
          </cell>
          <cell r="C364" t="str">
            <v>649.47</v>
          </cell>
        </row>
        <row r="365">
          <cell r="A365">
            <v>11020100415</v>
          </cell>
          <cell r="B365" t="str">
            <v>螺栓_GB/T5783_M12×50_8.8-电镀锌72h盐雾</v>
          </cell>
          <cell r="C365" t="str">
            <v>629.06</v>
          </cell>
        </row>
        <row r="366">
          <cell r="A366">
            <v>11020100416</v>
          </cell>
          <cell r="B366" t="str">
            <v>螺栓_GB/T5783_M12×45_8.8-电镀锌72h盐雾</v>
          </cell>
          <cell r="C366" t="str">
            <v>589.74</v>
          </cell>
        </row>
        <row r="367">
          <cell r="A367">
            <v>11020100417</v>
          </cell>
          <cell r="B367" t="str">
            <v>螺栓_GB/T5783_M12×40_8.8-电镀锌72h盐雾</v>
          </cell>
          <cell r="C367" t="str">
            <v>550.43</v>
          </cell>
        </row>
        <row r="368">
          <cell r="A368">
            <v>11020100418</v>
          </cell>
          <cell r="B368" t="str">
            <v>螺栓_GB/T5783_M12×35_8.8-电镀锌72h盐雾</v>
          </cell>
          <cell r="C368" t="str">
            <v>471.79</v>
          </cell>
        </row>
        <row r="369">
          <cell r="A369">
            <v>11020100419</v>
          </cell>
          <cell r="B369" t="str">
            <v>螺栓_GB/T5781_M6×70_不锈钢</v>
          </cell>
          <cell r="C369" t="str">
            <v>314.53</v>
          </cell>
        </row>
        <row r="370">
          <cell r="A370">
            <v>11020100420</v>
          </cell>
          <cell r="B370" t="str">
            <v>螺栓_GB/T5783_M12×30_8.8-电镀锌72h盐雾</v>
          </cell>
          <cell r="C370" t="str">
            <v>474.41</v>
          </cell>
        </row>
        <row r="371">
          <cell r="A371">
            <v>11020100422</v>
          </cell>
          <cell r="B371" t="str">
            <v>螺栓_GB/T5783_M10×30_8.8-热镀锌</v>
          </cell>
          <cell r="C371" t="str">
            <v>200.51</v>
          </cell>
        </row>
        <row r="372">
          <cell r="A372">
            <v>11020100423</v>
          </cell>
          <cell r="B372" t="str">
            <v>螺栓_GB/T5783_M12×20_10.9-电镀锌</v>
          </cell>
          <cell r="C372" t="str">
            <v>357.21</v>
          </cell>
        </row>
        <row r="373">
          <cell r="A373">
            <v>11020100424</v>
          </cell>
          <cell r="B373" t="str">
            <v>螺栓_GB/T5782_M16×135_10.9-电镀锌</v>
          </cell>
          <cell r="C373" t="str">
            <v>2516.24</v>
          </cell>
        </row>
        <row r="374">
          <cell r="A374">
            <v>11020100425</v>
          </cell>
          <cell r="B374" t="str">
            <v>螺栓_GB/T5783_M16×45_12.9-电镀锌</v>
          </cell>
          <cell r="C374" t="str">
            <v>1452.82</v>
          </cell>
        </row>
        <row r="375">
          <cell r="A375">
            <v>11020100426</v>
          </cell>
          <cell r="B375" t="str">
            <v>螺栓_GB/T5783_M12×30_10.9-电镀锌</v>
          </cell>
          <cell r="C375" t="str">
            <v>433.19</v>
          </cell>
        </row>
        <row r="376">
          <cell r="A376">
            <v>11020100427</v>
          </cell>
          <cell r="B376" t="str">
            <v>螺栓_GB/T5783_M24×90_10.9-电镀锌</v>
          </cell>
          <cell r="C376" t="str">
            <v>4498.96</v>
          </cell>
        </row>
        <row r="377">
          <cell r="A377">
            <v>11020100429</v>
          </cell>
          <cell r="B377" t="str">
            <v>螺栓_GB/T5783_M24×60_10.9-电镀锌</v>
          </cell>
          <cell r="C377" t="str">
            <v>3519.95</v>
          </cell>
        </row>
        <row r="378">
          <cell r="A378">
            <v>11020100430</v>
          </cell>
          <cell r="B378" t="str">
            <v>螺栓_GB/T5782_M12×100_12.9-热镀锌_螺纹长度40</v>
          </cell>
          <cell r="C378" t="str">
            <v>1729.91</v>
          </cell>
        </row>
        <row r="379">
          <cell r="A379">
            <v>11020100431</v>
          </cell>
          <cell r="B379" t="str">
            <v>螺栓_GB/T5782_M22×100_8.8-电镀锌</v>
          </cell>
          <cell r="C379" t="str">
            <v>2734.38</v>
          </cell>
        </row>
        <row r="380">
          <cell r="A380">
            <v>11020100432</v>
          </cell>
          <cell r="B380" t="str">
            <v>螺栓_GB/T5782_M30×180_12.9-氧化</v>
          </cell>
          <cell r="C380" t="str">
            <v>19698.22</v>
          </cell>
        </row>
        <row r="381">
          <cell r="A381">
            <v>11020100433</v>
          </cell>
          <cell r="B381" t="str">
            <v>螺栓_GB/T5783_M24×45_8.8-电镀锌</v>
          </cell>
          <cell r="C381" t="str">
            <v>2044.44</v>
          </cell>
        </row>
        <row r="382">
          <cell r="A382">
            <v>11020100434</v>
          </cell>
          <cell r="B382" t="str">
            <v>螺栓_GB/T5783_M30×100_12.9-氧化</v>
          </cell>
          <cell r="C382" t="str">
            <v>13932.89</v>
          </cell>
        </row>
        <row r="383">
          <cell r="A383">
            <v>11020100435</v>
          </cell>
          <cell r="B383" t="str">
            <v>螺栓_GB/T5782_M16×60_8.8-氧化</v>
          </cell>
          <cell r="C383" t="str">
            <v>636.92</v>
          </cell>
        </row>
        <row r="384">
          <cell r="A384">
            <v>11020100436</v>
          </cell>
          <cell r="B384" t="str">
            <v>螺栓_GB/T5782_M16×65_8.8-电镀锌_用AAC1606501替代</v>
          </cell>
          <cell r="C384" t="str">
            <v>707.69</v>
          </cell>
        </row>
        <row r="385">
          <cell r="A385">
            <v>11020100437</v>
          </cell>
          <cell r="B385" t="str">
            <v>螺栓_GB/T5781_M12×60_不锈钢</v>
          </cell>
          <cell r="C385" t="str">
            <v>1258.96</v>
          </cell>
        </row>
        <row r="386">
          <cell r="A386">
            <v>11020100438</v>
          </cell>
          <cell r="B386" t="str">
            <v>螺栓_GB/T5781_M10×12_不锈钢</v>
          </cell>
          <cell r="C386" t="str">
            <v>573.88</v>
          </cell>
        </row>
        <row r="387">
          <cell r="A387">
            <v>11020100439</v>
          </cell>
          <cell r="B387" t="str">
            <v>螺栓_GB/T5781_M12×120_不锈钢</v>
          </cell>
          <cell r="C387" t="str">
            <v>2210.62</v>
          </cell>
        </row>
        <row r="388">
          <cell r="A388">
            <v>11020100440</v>
          </cell>
          <cell r="B388" t="str">
            <v>螺栓_GB/T5781_M20×140_4.8-电镀锌</v>
          </cell>
          <cell r="C388" t="str">
            <v>1718.51</v>
          </cell>
        </row>
        <row r="389">
          <cell r="A389">
            <v>11020100441</v>
          </cell>
          <cell r="B389" t="str">
            <v>螺栓_GB/T5781_M24×90_4.8-电镀锌</v>
          </cell>
          <cell r="C389" t="str">
            <v>1912.54</v>
          </cell>
        </row>
        <row r="390">
          <cell r="A390">
            <v>11020100442</v>
          </cell>
          <cell r="B390" t="str">
            <v>螺栓_GB/T5781_M24×75_4.8-电镀锌</v>
          </cell>
          <cell r="C390" t="str">
            <v>1700.03</v>
          </cell>
        </row>
        <row r="391">
          <cell r="A391">
            <v>11020100443</v>
          </cell>
          <cell r="B391" t="str">
            <v>螺栓_GB/T5781_M24×110_4.8-电镀锌</v>
          </cell>
          <cell r="C391" t="str">
            <v>2226.68</v>
          </cell>
        </row>
        <row r="392">
          <cell r="A392">
            <v>11020100444</v>
          </cell>
          <cell r="B392" t="str">
            <v>螺栓_GB/T5781_M22×90_4.8-电镀锌</v>
          </cell>
          <cell r="C392" t="str">
            <v>1607.64</v>
          </cell>
        </row>
        <row r="393">
          <cell r="A393">
            <v>11020100445</v>
          </cell>
          <cell r="B393" t="str">
            <v>螺栓_GB/T5781_M22×60_4.8-电镀锌</v>
          </cell>
          <cell r="C393" t="str">
            <v>1256.55</v>
          </cell>
        </row>
        <row r="394">
          <cell r="A394">
            <v>11020100446</v>
          </cell>
          <cell r="B394" t="str">
            <v>螺栓_GB/T5781_M22×50_4.8-电镀锌</v>
          </cell>
          <cell r="C394" t="str">
            <v>1154.91</v>
          </cell>
        </row>
        <row r="395">
          <cell r="A395">
            <v>11020100447</v>
          </cell>
          <cell r="B395" t="str">
            <v>螺栓_GB/T5781_M22×130_4.8-电镀锌</v>
          </cell>
          <cell r="C395" t="str">
            <v>2226.68</v>
          </cell>
        </row>
        <row r="396">
          <cell r="A396">
            <v>11020100448</v>
          </cell>
          <cell r="B396" t="str">
            <v>螺栓_GB/T5781_M22×120_4.8-电镀锌</v>
          </cell>
          <cell r="C396" t="str">
            <v>2078.85</v>
          </cell>
        </row>
        <row r="397">
          <cell r="A397">
            <v>11020100449</v>
          </cell>
          <cell r="B397" t="str">
            <v>螺栓_GB/T5781_M22×110_4.8-电镀锌</v>
          </cell>
          <cell r="C397" t="str">
            <v>1931.02</v>
          </cell>
        </row>
        <row r="398">
          <cell r="A398">
            <v>11020100450</v>
          </cell>
          <cell r="B398" t="str">
            <v>螺栓_GB/T5781_M20×95_4.8-电镀锌</v>
          </cell>
          <cell r="C398" t="str">
            <v>1210.35</v>
          </cell>
        </row>
        <row r="399">
          <cell r="A399">
            <v>11020100451</v>
          </cell>
          <cell r="B399" t="str">
            <v>螺栓_GB/T5781_M20×65_4.8-电镀锌</v>
          </cell>
          <cell r="C399" t="str">
            <v>903.61</v>
          </cell>
        </row>
        <row r="400">
          <cell r="A400">
            <v>11020100452</v>
          </cell>
          <cell r="B400" t="str">
            <v>螺栓_GB/T5781_M20×35_4.8-电镀锌</v>
          </cell>
          <cell r="C400" t="str">
            <v>692.02</v>
          </cell>
        </row>
        <row r="401">
          <cell r="A401">
            <v>11020100453</v>
          </cell>
          <cell r="B401" t="str">
            <v>螺栓_GB/T5781_M20×250_4.8-电镀锌</v>
          </cell>
          <cell r="C401" t="str">
            <v>3683.84</v>
          </cell>
        </row>
        <row r="402">
          <cell r="A402">
            <v>11020100454</v>
          </cell>
          <cell r="B402" t="str">
            <v>螺栓_GB/T5781_M20×180_4.8-电镀锌</v>
          </cell>
          <cell r="C402" t="str">
            <v>2365.26</v>
          </cell>
        </row>
        <row r="403">
          <cell r="A403">
            <v>11020100455</v>
          </cell>
          <cell r="B403" t="str">
            <v>螺栓_GB/T5781_M20×160_4.8-电镀锌</v>
          </cell>
          <cell r="C403" t="str">
            <v>2115.80</v>
          </cell>
        </row>
        <row r="404">
          <cell r="A404">
            <v>11020100456</v>
          </cell>
          <cell r="B404" t="str">
            <v>螺栓_GB/T5781_M20×130_4.8-电镀锌</v>
          </cell>
          <cell r="C404" t="str">
            <v>1598.40</v>
          </cell>
        </row>
        <row r="405">
          <cell r="A405">
            <v>11020100457</v>
          </cell>
          <cell r="B405" t="str">
            <v>螺栓_GB/T5781_M20×120_4.8-电镀锌</v>
          </cell>
          <cell r="C405" t="str">
            <v>1478.29</v>
          </cell>
        </row>
        <row r="406">
          <cell r="A406">
            <v>11020100458</v>
          </cell>
          <cell r="B406" t="str">
            <v>螺栓_GB/T5781_M16×75_4.8-电镀锌</v>
          </cell>
          <cell r="C406" t="str">
            <v>601.48</v>
          </cell>
        </row>
        <row r="407">
          <cell r="A407">
            <v>11020100459</v>
          </cell>
          <cell r="B407" t="str">
            <v>螺栓_GB/T5781_M16×130_4.8-电镀锌</v>
          </cell>
          <cell r="C407" t="str">
            <v>1025.56</v>
          </cell>
        </row>
        <row r="408">
          <cell r="A408">
            <v>11020100460</v>
          </cell>
          <cell r="B408" t="str">
            <v>螺栓_GB/T5781_M16×120_4.8-电镀锌</v>
          </cell>
          <cell r="C408" t="str">
            <v>951.65</v>
          </cell>
        </row>
        <row r="409">
          <cell r="A409">
            <v>11020100461</v>
          </cell>
          <cell r="B409" t="str">
            <v>螺栓_GB/T5781_M16×110_4.8-电镀锌</v>
          </cell>
          <cell r="C409" t="str">
            <v>894.61</v>
          </cell>
        </row>
        <row r="410">
          <cell r="A410">
            <v>11020100462</v>
          </cell>
          <cell r="B410" t="str">
            <v>螺栓_GB/T5783_M4×8_12.9-氧化</v>
          </cell>
          <cell r="C410" t="str">
            <v>55.04</v>
          </cell>
        </row>
        <row r="411">
          <cell r="A411">
            <v>11020100463</v>
          </cell>
          <cell r="B411" t="str">
            <v>螺栓_GB/T5783_M6×12_12.9-氧化</v>
          </cell>
          <cell r="C411" t="str">
            <v>81.30</v>
          </cell>
        </row>
        <row r="412">
          <cell r="A412">
            <v>11020100464</v>
          </cell>
          <cell r="B412" t="str">
            <v>螺栓_GB/T5783_M6×30_12.9-氧化</v>
          </cell>
          <cell r="C412" t="str">
            <v>130.35</v>
          </cell>
        </row>
        <row r="413">
          <cell r="A413">
            <v>11020100465</v>
          </cell>
          <cell r="B413" t="str">
            <v>螺栓_GB/T5783_M8×20_12.9-氧化</v>
          </cell>
          <cell r="C413" t="str">
            <v>195.52</v>
          </cell>
        </row>
        <row r="414">
          <cell r="A414">
            <v>11020100466</v>
          </cell>
          <cell r="B414" t="str">
            <v>螺栓_GB/T5783_M8×30_12.9-氧化</v>
          </cell>
          <cell r="C414" t="str">
            <v>220.59</v>
          </cell>
        </row>
        <row r="415">
          <cell r="A415">
            <v>11020100467</v>
          </cell>
          <cell r="B415" t="str">
            <v>螺栓_GB/T5783_M10×25_12.9-氧化</v>
          </cell>
          <cell r="C415" t="str">
            <v>340.91</v>
          </cell>
        </row>
        <row r="416">
          <cell r="A416">
            <v>11020100468</v>
          </cell>
          <cell r="B416" t="str">
            <v>螺栓_GB/T5783_M10×50_12.9-氧化</v>
          </cell>
          <cell r="C416" t="str">
            <v>511.36</v>
          </cell>
        </row>
        <row r="417">
          <cell r="A417">
            <v>11020100469</v>
          </cell>
          <cell r="B417" t="str">
            <v>螺栓_GB/T5783_M12×180_12.9-氧化</v>
          </cell>
          <cell r="C417" t="str">
            <v>3701.75</v>
          </cell>
        </row>
        <row r="418">
          <cell r="A418">
            <v>11020100470</v>
          </cell>
          <cell r="B418" t="str">
            <v>螺栓_GB/T5783_M12×110_12.9-氧化</v>
          </cell>
          <cell r="C418" t="str">
            <v>1553.81</v>
          </cell>
        </row>
        <row r="419">
          <cell r="A419">
            <v>11020100471</v>
          </cell>
          <cell r="B419" t="str">
            <v>螺栓_GB/T5783_M12×30_12.9-氧化</v>
          </cell>
          <cell r="C419" t="str">
            <v>551.47</v>
          </cell>
        </row>
        <row r="420">
          <cell r="A420">
            <v>11020100472</v>
          </cell>
          <cell r="B420" t="str">
            <v>螺栓_GB/T5783_M14×30_12.9-氧化</v>
          </cell>
          <cell r="C420" t="str">
            <v>852.27</v>
          </cell>
        </row>
        <row r="421">
          <cell r="A421">
            <v>11020100473</v>
          </cell>
          <cell r="B421" t="str">
            <v>螺栓_GB/T5783_M14×35_12.9-氧化</v>
          </cell>
          <cell r="C421" t="str">
            <v>877.33</v>
          </cell>
        </row>
        <row r="422">
          <cell r="A422">
            <v>11020100474</v>
          </cell>
          <cell r="B422" t="str">
            <v>螺栓_GB/T5783_M14×40_12.9-氧化</v>
          </cell>
          <cell r="C422" t="str">
            <v>927.47</v>
          </cell>
        </row>
        <row r="423">
          <cell r="A423">
            <v>11020100475</v>
          </cell>
          <cell r="B423" t="str">
            <v>螺栓_GB/T5783_M16×30_12.9-氧化</v>
          </cell>
          <cell r="C423" t="str">
            <v>1077.87</v>
          </cell>
        </row>
        <row r="424">
          <cell r="A424">
            <v>11020100476</v>
          </cell>
          <cell r="B424" t="str">
            <v>螺栓_GB/T5783_M16×35_12.9-氧化</v>
          </cell>
          <cell r="C424" t="str">
            <v>1102.93</v>
          </cell>
        </row>
        <row r="425">
          <cell r="A425">
            <v>11020100477</v>
          </cell>
          <cell r="B425" t="str">
            <v>螺栓_GB/T5783_M16×40_12.9-氧化</v>
          </cell>
          <cell r="C425" t="str">
            <v>1203.20</v>
          </cell>
        </row>
        <row r="426">
          <cell r="A426">
            <v>11020100478</v>
          </cell>
          <cell r="B426" t="str">
            <v>螺栓_GB/T5783_M16×50_12.9-氧化</v>
          </cell>
          <cell r="C426" t="str">
            <v>1249.16</v>
          </cell>
        </row>
        <row r="427">
          <cell r="A427">
            <v>11020100479</v>
          </cell>
          <cell r="B427" t="str">
            <v>螺栓_GB/T5783_M18×60_12.9-氧化</v>
          </cell>
          <cell r="C427" t="str">
            <v>2498.31</v>
          </cell>
        </row>
        <row r="428">
          <cell r="A428">
            <v>11020100480</v>
          </cell>
          <cell r="B428" t="str">
            <v>螺栓_GB/T5783_M12×25_12.9-氧化</v>
          </cell>
          <cell r="C428" t="str">
            <v>504.47</v>
          </cell>
        </row>
        <row r="429">
          <cell r="A429">
            <v>11020100481</v>
          </cell>
          <cell r="B429" t="str">
            <v>螺栓_GB/T5783_M6×20_12.9-氧化</v>
          </cell>
          <cell r="C429" t="str">
            <v>96.25</v>
          </cell>
        </row>
        <row r="430">
          <cell r="A430">
            <v>11020100482</v>
          </cell>
          <cell r="B430" t="str">
            <v>螺栓_GB/T5783_M14×160_8.8-电镀锌</v>
          </cell>
          <cell r="C430" t="str">
            <v>1764.63</v>
          </cell>
        </row>
        <row r="431">
          <cell r="A431">
            <v>11020100483</v>
          </cell>
          <cell r="B431" t="str">
            <v>螺栓_GB/T5783_M14×75_8.8-电镀锌</v>
          </cell>
          <cell r="C431" t="str">
            <v>707.69</v>
          </cell>
        </row>
        <row r="432">
          <cell r="A432">
            <v>11020100530</v>
          </cell>
          <cell r="B432" t="str">
            <v>螺栓_GB/T5789_M8×12_8.8-电镀锌</v>
          </cell>
          <cell r="C432" t="str">
            <v>0.17</v>
          </cell>
        </row>
        <row r="433">
          <cell r="A433">
            <v>11020100953</v>
          </cell>
          <cell r="B433" t="str">
            <v>螺栓_GB/T5783_M10×60_8.8-电镀锌_晋亿</v>
          </cell>
          <cell r="C433" t="str">
            <v>761.50</v>
          </cell>
        </row>
        <row r="434">
          <cell r="A434">
            <v>11030100004</v>
          </cell>
          <cell r="B434" t="str">
            <v>钢结构用高强度螺栓副_GB/T1228_M20×95_8.8-磷化</v>
          </cell>
          <cell r="C434" t="str">
            <v>3760.00</v>
          </cell>
        </row>
        <row r="435">
          <cell r="A435">
            <v>11030100005</v>
          </cell>
          <cell r="B435" t="str">
            <v>钢结构用高强度螺栓副_GB/T1228_M20×55_8.8-磷化</v>
          </cell>
          <cell r="C435" t="str">
            <v>2830.77</v>
          </cell>
        </row>
        <row r="436">
          <cell r="A436">
            <v>11030100006</v>
          </cell>
          <cell r="B436" t="str">
            <v>钢结构用高强度螺栓副_GB/T1228_M20×75_8.8-磷化</v>
          </cell>
          <cell r="C436" t="str">
            <v>3066.67</v>
          </cell>
        </row>
        <row r="437">
          <cell r="A437">
            <v>11030100007</v>
          </cell>
          <cell r="B437" t="str">
            <v>钢结构用高强度螺栓副_GB/T1228_M36×110_10.9-磷化</v>
          </cell>
          <cell r="C437" t="str">
            <v>31452.99</v>
          </cell>
        </row>
        <row r="438">
          <cell r="A438">
            <v>11030100008</v>
          </cell>
          <cell r="B438" t="str">
            <v>钢结构用高强度螺栓副_GB/T1228_M36×120_10.9-磷化</v>
          </cell>
          <cell r="C438" t="str">
            <v>32239.32</v>
          </cell>
        </row>
        <row r="439">
          <cell r="A439">
            <v>11030100009</v>
          </cell>
          <cell r="B439" t="str">
            <v>钢结构用高强度螺栓副_GB/T1228_M22×120_8.8-热镀锌</v>
          </cell>
          <cell r="C439" t="str">
            <v>7151.28</v>
          </cell>
        </row>
        <row r="440">
          <cell r="A440">
            <v>11030100010</v>
          </cell>
          <cell r="B440" t="str">
            <v>钢结构用高强度螺栓副_GB/T1228_M22×110_8.8-热镀锌</v>
          </cell>
          <cell r="C440" t="str">
            <v>6872.67</v>
          </cell>
        </row>
        <row r="441">
          <cell r="A441">
            <v>11030100011</v>
          </cell>
          <cell r="B441" t="str">
            <v>钢结构用高强度螺栓副_GB/T1228_M22×95_8.8-热镀锌</v>
          </cell>
          <cell r="C441" t="str">
            <v>6450.51</v>
          </cell>
        </row>
        <row r="442">
          <cell r="A442">
            <v>11030100012</v>
          </cell>
          <cell r="B442" t="str">
            <v>钢结构用高强度螺栓副_GB/T1228_M22×80_8.8-热镀锌</v>
          </cell>
          <cell r="C442" t="str">
            <v>6142.77</v>
          </cell>
        </row>
        <row r="443">
          <cell r="A443">
            <v>11030100013</v>
          </cell>
          <cell r="B443" t="str">
            <v>钢结构用高强度螺栓副_GB/T1228_M22×70_8.8-热镀锌</v>
          </cell>
          <cell r="C443" t="str">
            <v>5732.85</v>
          </cell>
        </row>
        <row r="444">
          <cell r="A444">
            <v>11030100014</v>
          </cell>
          <cell r="B444" t="str">
            <v>钢结构用高强度螺栓副_GB/T1228_M12×70_8.8-热镀锌</v>
          </cell>
          <cell r="C444" t="str">
            <v>1965.81</v>
          </cell>
        </row>
        <row r="445">
          <cell r="A445">
            <v>11030100015</v>
          </cell>
          <cell r="B445" t="str">
            <v>钢结构用高强度螺栓副_GB/T1228_M22×60_8.8-热镀锌</v>
          </cell>
          <cell r="C445" t="str">
            <v>5538.66</v>
          </cell>
        </row>
        <row r="446">
          <cell r="A446">
            <v>11030100016</v>
          </cell>
          <cell r="B446" t="str">
            <v>钢结构用高强度螺栓副_GB/T1228_M22×55_8.8-热镀锌</v>
          </cell>
          <cell r="C446" t="str">
            <v>5454.23</v>
          </cell>
        </row>
        <row r="447">
          <cell r="A447">
            <v>11030100017</v>
          </cell>
          <cell r="B447" t="str">
            <v>钢结构用高强度螺栓副_GB/T1228_M20×100_8.8-热镀锌</v>
          </cell>
          <cell r="C447" t="str">
            <v>5384.62</v>
          </cell>
        </row>
        <row r="448">
          <cell r="A448">
            <v>11030100018</v>
          </cell>
          <cell r="B448" t="str">
            <v>钢结构用高强度螺栓副_GB/T1228_M20×75_8.8-热镀锌</v>
          </cell>
          <cell r="C448" t="str">
            <v>4694.34</v>
          </cell>
        </row>
        <row r="449">
          <cell r="A449">
            <v>11030100019</v>
          </cell>
          <cell r="B449" t="str">
            <v>钢结构用高强度螺栓副_GB/T1228_M20×50_8.8-热镀锌</v>
          </cell>
          <cell r="C449" t="str">
            <v>4179.32</v>
          </cell>
        </row>
        <row r="450">
          <cell r="A450">
            <v>11030100020</v>
          </cell>
          <cell r="B450" t="str">
            <v>钢结构用高强度螺栓副_GB/T1228_M16×55_8.8-热镀锌</v>
          </cell>
          <cell r="C450" t="str">
            <v>3185.01</v>
          </cell>
        </row>
        <row r="451">
          <cell r="A451">
            <v>11030100021</v>
          </cell>
          <cell r="B451" t="str">
            <v>钢结构用高强度螺栓副_GB/T1228_M12×100_10.9-氧化</v>
          </cell>
          <cell r="C451" t="str">
            <v>1179.49</v>
          </cell>
        </row>
        <row r="452">
          <cell r="A452">
            <v>11030100022</v>
          </cell>
          <cell r="B452" t="str">
            <v>钢结构用高强度螺栓副_GB/T1228_M24×110_10.9-磷化</v>
          </cell>
          <cell r="C452" t="str">
            <v>5661.54</v>
          </cell>
        </row>
        <row r="453">
          <cell r="A453">
            <v>11030100023</v>
          </cell>
          <cell r="B453" t="str">
            <v>钢结构用高强度螺栓副_GB/T1228_M30×80_10.9-氧化</v>
          </cell>
          <cell r="C453" t="str">
            <v>10482.05</v>
          </cell>
        </row>
        <row r="454">
          <cell r="A454">
            <v>11030100024</v>
          </cell>
          <cell r="B454" t="str">
            <v>钢结构用高强度螺栓副_GB/T1228_M27×105_8.8-热镀锌</v>
          </cell>
          <cell r="C454" t="str">
            <v>12326.89</v>
          </cell>
        </row>
        <row r="455">
          <cell r="A455">
            <v>11030100025</v>
          </cell>
          <cell r="B455" t="str">
            <v>钢结构用高强度螺栓副_GB/T1228_M27×100_8.8-热镀锌</v>
          </cell>
          <cell r="C455" t="str">
            <v>11651.44</v>
          </cell>
        </row>
        <row r="456">
          <cell r="A456">
            <v>11030100026</v>
          </cell>
          <cell r="B456" t="str">
            <v>钢结构用高强度螺栓副_GB/T1228_M27×95_8.8-热镀锌</v>
          </cell>
          <cell r="C456" t="str">
            <v>11367.09</v>
          </cell>
        </row>
        <row r="457">
          <cell r="A457">
            <v>11030100027</v>
          </cell>
          <cell r="B457" t="str">
            <v>钢结构用高强度螺栓副_GB/T1228_M27×90_8.8-热镀锌</v>
          </cell>
          <cell r="C457" t="str">
            <v>11144.86</v>
          </cell>
        </row>
        <row r="458">
          <cell r="A458">
            <v>11030100028</v>
          </cell>
          <cell r="B458" t="str">
            <v>钢结构用高强度螺栓副_GB/T1228_M24×65_8.8-热镀锌</v>
          </cell>
          <cell r="C458" t="str">
            <v>7446.79</v>
          </cell>
        </row>
        <row r="459">
          <cell r="A459">
            <v>11030100029</v>
          </cell>
          <cell r="B459" t="str">
            <v>钢结构用高强度螺栓副_GB/T1228_M24×60_8.8-热镀锌</v>
          </cell>
          <cell r="C459" t="str">
            <v>7320.15</v>
          </cell>
        </row>
        <row r="460">
          <cell r="A460">
            <v>11030100030</v>
          </cell>
          <cell r="B460" t="str">
            <v>钢结构用高强度螺栓副_GB/T1228_M24×155_8.8-热镀锌</v>
          </cell>
          <cell r="C460" t="str">
            <v>10469.42</v>
          </cell>
        </row>
        <row r="461">
          <cell r="A461">
            <v>11030100031</v>
          </cell>
          <cell r="B461" t="str">
            <v>钢结构用高强度螺栓副_GB/T1228_M20×85_8.8-热镀锌</v>
          </cell>
          <cell r="C461" t="str">
            <v>5020.85</v>
          </cell>
        </row>
        <row r="462">
          <cell r="A462">
            <v>11030100032</v>
          </cell>
          <cell r="B462" t="str">
            <v>钢结构用高强度螺栓副_GB/T1228_M20×70_8.8-热镀锌</v>
          </cell>
          <cell r="C462" t="str">
            <v>4576.15</v>
          </cell>
        </row>
        <row r="463">
          <cell r="A463">
            <v>11030100033</v>
          </cell>
          <cell r="B463" t="str">
            <v>钢结构用高强度螺栓副_GB/T1228_M20×110_8.8-热镀锌</v>
          </cell>
          <cell r="C463" t="str">
            <v>5824.00</v>
          </cell>
        </row>
        <row r="464">
          <cell r="A464">
            <v>11030100034</v>
          </cell>
          <cell r="B464" t="str">
            <v>钢结构用高强度螺栓副_GB/T1228_M16×50_8.8-热镀锌</v>
          </cell>
          <cell r="C464" t="str">
            <v>2924.31</v>
          </cell>
        </row>
        <row r="465">
          <cell r="A465">
            <v>11030100035</v>
          </cell>
          <cell r="B465" t="str">
            <v>钢结构用高强度螺栓副_GB/T1228_M16×40_8.8-热镀锌</v>
          </cell>
          <cell r="C465" t="str">
            <v>2810.75</v>
          </cell>
        </row>
        <row r="466">
          <cell r="A466">
            <v>11030100036</v>
          </cell>
          <cell r="B466" t="str">
            <v>钢结构用高强度螺栓_GB/T1228_M12×35_8.8-磷化</v>
          </cell>
          <cell r="C466" t="str">
            <v>1098.46</v>
          </cell>
        </row>
        <row r="467">
          <cell r="A467">
            <v>11030100037</v>
          </cell>
          <cell r="B467" t="str">
            <v>钢结构用高强度螺栓_GB/T1228_M24×85_8.8-电镀锌</v>
          </cell>
          <cell r="C467" t="str">
            <v>6708.92</v>
          </cell>
        </row>
        <row r="468">
          <cell r="A468">
            <v>11030100038</v>
          </cell>
          <cell r="B468" t="str">
            <v>钢结构用高强度螺栓_GB/T1228_M24×75_8.8-电镀锌</v>
          </cell>
          <cell r="C468" t="str">
            <v>6468.31</v>
          </cell>
        </row>
        <row r="469">
          <cell r="A469">
            <v>11030100039</v>
          </cell>
          <cell r="B469" t="str">
            <v>钢结构用高强度螺栓副_GB/T3632_M30×100_10.9-磷化</v>
          </cell>
          <cell r="C469" t="str">
            <v>10932.92</v>
          </cell>
        </row>
        <row r="470">
          <cell r="A470">
            <v>11030100040</v>
          </cell>
          <cell r="B470" t="str">
            <v>钢结构用高强度螺栓副_GB/T3632_M20×40_10.9-磷化</v>
          </cell>
          <cell r="C470" t="str">
            <v>2863.38</v>
          </cell>
        </row>
        <row r="471">
          <cell r="A471">
            <v>11030100041</v>
          </cell>
          <cell r="B471" t="str">
            <v>钢结构用高强度螺栓_GB/T1228_M20×65_10.9-镀锌72小时</v>
          </cell>
          <cell r="C471" t="str">
            <v>4557.54</v>
          </cell>
        </row>
        <row r="472">
          <cell r="A472">
            <v>11030100042</v>
          </cell>
          <cell r="B472" t="str">
            <v>钢结构用高强度螺栓_GB/T1228_M20×50_10.9-镀锌72小时</v>
          </cell>
          <cell r="C472" t="str">
            <v>4264.62</v>
          </cell>
        </row>
        <row r="473">
          <cell r="A473">
            <v>11030100043</v>
          </cell>
          <cell r="B473" t="str">
            <v>钢结构用高强度螺栓_GB/T1228_M16×55_10.9-镀锌72小时</v>
          </cell>
          <cell r="C473" t="str">
            <v>3250.01</v>
          </cell>
        </row>
        <row r="474">
          <cell r="A474">
            <v>11030100044</v>
          </cell>
          <cell r="B474" t="str">
            <v>钢结构用高强度螺栓_GB/T1228_M16×45_10.9-镀锌72小时</v>
          </cell>
          <cell r="C474" t="str">
            <v>2866.97</v>
          </cell>
        </row>
        <row r="475">
          <cell r="A475">
            <v>11030100045</v>
          </cell>
          <cell r="B475" t="str">
            <v>钢结构用高强度螺栓副_GB/T1228_M30×120_10.9-磷化</v>
          </cell>
          <cell r="C475" t="str">
            <v>10324.79</v>
          </cell>
        </row>
        <row r="476">
          <cell r="A476">
            <v>11030100046</v>
          </cell>
          <cell r="B476" t="str">
            <v>钢结构用高强度螺栓副_GB/T1228_M30×90_10.9-磷化</v>
          </cell>
          <cell r="C476" t="str">
            <v>8837.61</v>
          </cell>
        </row>
        <row r="477">
          <cell r="A477">
            <v>11030100047</v>
          </cell>
          <cell r="B477" t="str">
            <v>钢结构用高强度螺栓副_GB/T1228_M30×85_10.9-磷化</v>
          </cell>
          <cell r="C477" t="str">
            <v>8627.35</v>
          </cell>
        </row>
        <row r="478">
          <cell r="A478">
            <v>11030100048</v>
          </cell>
          <cell r="B478" t="str">
            <v>钢结构用高强度螺栓副_GB/T1228_M30×80_10.9-磷化</v>
          </cell>
          <cell r="C478" t="str">
            <v>8376.07</v>
          </cell>
        </row>
        <row r="479">
          <cell r="A479">
            <v>11030100049</v>
          </cell>
          <cell r="B479" t="str">
            <v>钢结构用高强度螺栓副_GB/T1228_M30×75_10.9-磷化</v>
          </cell>
          <cell r="C479" t="str">
            <v>8119.66</v>
          </cell>
        </row>
        <row r="480">
          <cell r="A480">
            <v>11030100050</v>
          </cell>
          <cell r="B480" t="str">
            <v>钢结构用高强度螺栓副_GB/T1228_M30×70_10.9-磷化</v>
          </cell>
          <cell r="C480" t="str">
            <v>7863.25</v>
          </cell>
        </row>
        <row r="481">
          <cell r="A481">
            <v>11030100051</v>
          </cell>
          <cell r="B481" t="str">
            <v>钢结构用高强度螺栓副_GB/T1228_M30×65_10.9-磷化</v>
          </cell>
          <cell r="C481" t="str">
            <v>7606.84</v>
          </cell>
        </row>
        <row r="482">
          <cell r="A482">
            <v>11030100052</v>
          </cell>
          <cell r="B482" t="str">
            <v>钢结构用高强度螺栓副_GB/T1228_M30×60_10.9-磷化</v>
          </cell>
          <cell r="C482" t="str">
            <v>7350.43</v>
          </cell>
        </row>
        <row r="483">
          <cell r="A483">
            <v>11030100053</v>
          </cell>
          <cell r="B483" t="str">
            <v>钢结构用高强度螺栓副_GB/T1228_M30×55_10.9-磷化</v>
          </cell>
          <cell r="C483" t="str">
            <v>7094.02</v>
          </cell>
        </row>
        <row r="484">
          <cell r="A484">
            <v>11030100054</v>
          </cell>
          <cell r="B484" t="str">
            <v>钢结构用高强度螺栓副_GB/T1228_M30×50_10.9-磷化</v>
          </cell>
          <cell r="C484" t="str">
            <v>6837.61</v>
          </cell>
        </row>
        <row r="485">
          <cell r="A485">
            <v>11030100055</v>
          </cell>
          <cell r="B485" t="str">
            <v>钢结构用高强度螺栓副_GB/T1228_M30×45_10.9-磷化</v>
          </cell>
          <cell r="C485" t="str">
            <v>6760.12</v>
          </cell>
        </row>
        <row r="486">
          <cell r="A486">
            <v>11030100056</v>
          </cell>
          <cell r="B486" t="str">
            <v>钢结构用高强度螺栓副_GB/T1228_M30×40_10.9-磷化</v>
          </cell>
          <cell r="C486" t="str">
            <v>6760.12</v>
          </cell>
        </row>
        <row r="487">
          <cell r="A487">
            <v>11030100057</v>
          </cell>
          <cell r="B487" t="str">
            <v>钢结构用高强度螺栓副_GB/T1228_M27×120_10.9-磷化</v>
          </cell>
          <cell r="C487" t="str">
            <v>7863.25</v>
          </cell>
        </row>
        <row r="488">
          <cell r="A488">
            <v>11030100058</v>
          </cell>
          <cell r="B488" t="str">
            <v>钢结构用高强度螺栓副_GB/T1228_M27×110_10.9-磷化</v>
          </cell>
          <cell r="C488" t="str">
            <v>7470.09</v>
          </cell>
        </row>
        <row r="489">
          <cell r="A489">
            <v>11030100059</v>
          </cell>
          <cell r="B489" t="str">
            <v>钢结构用高强度螺栓副_GB/T1228_M27×85_10.9-磷化</v>
          </cell>
          <cell r="C489" t="str">
            <v>7076.92</v>
          </cell>
        </row>
        <row r="490">
          <cell r="A490">
            <v>11030100060</v>
          </cell>
          <cell r="B490" t="str">
            <v>钢结构用高强度螺栓副_GB/T1228_M27×80_10.9-磷化</v>
          </cell>
          <cell r="C490" t="str">
            <v>7076.92</v>
          </cell>
        </row>
        <row r="491">
          <cell r="A491">
            <v>11030100061</v>
          </cell>
          <cell r="B491" t="str">
            <v>钢结构用高强度螺栓副_GB/T1228_M27×70_10.9-磷化</v>
          </cell>
          <cell r="C491" t="str">
            <v>6340.68</v>
          </cell>
        </row>
        <row r="492">
          <cell r="A492">
            <v>11030100062</v>
          </cell>
          <cell r="B492" t="str">
            <v>钢结构用高强度螺栓副_GB/T1228_M27×65_10.9-磷化</v>
          </cell>
          <cell r="C492" t="str">
            <v>6114.53</v>
          </cell>
        </row>
        <row r="493">
          <cell r="A493">
            <v>11030100063</v>
          </cell>
          <cell r="B493" t="str">
            <v>钢结构用高强度螺栓副_GB/T1228_M27×60_10.9-磷化</v>
          </cell>
          <cell r="C493" t="str">
            <v>6369.23</v>
          </cell>
        </row>
        <row r="494">
          <cell r="A494">
            <v>11030100064</v>
          </cell>
          <cell r="B494" t="str">
            <v>钢结构用高强度螺栓副_GB/T1228_M27×55_10.9-磷化</v>
          </cell>
          <cell r="C494" t="str">
            <v>5760.68</v>
          </cell>
        </row>
        <row r="495">
          <cell r="A495">
            <v>11030100065</v>
          </cell>
          <cell r="B495" t="str">
            <v>钢结构用高强度螺栓副_GB/T1228_M27×50_10.9-磷化</v>
          </cell>
          <cell r="C495" t="str">
            <v>5589.74</v>
          </cell>
        </row>
        <row r="496">
          <cell r="A496">
            <v>11030100066</v>
          </cell>
          <cell r="B496" t="str">
            <v>钢结构用高强度螺栓副_GB/T1228_M27×45_10.9-磷化</v>
          </cell>
          <cell r="C496" t="str">
            <v>5410.26</v>
          </cell>
        </row>
        <row r="497">
          <cell r="A497">
            <v>11030100067</v>
          </cell>
          <cell r="B497" t="str">
            <v>钢结构用高强度螺栓副_GB/T1228_M27×40_10.9-磷化</v>
          </cell>
          <cell r="C497" t="str">
            <v>5390.63</v>
          </cell>
        </row>
        <row r="498">
          <cell r="A498">
            <v>11030100068</v>
          </cell>
          <cell r="B498" t="str">
            <v>钢结构用高强度螺栓副_GB/T1228_M24×120_10.9-磷化</v>
          </cell>
          <cell r="C498" t="str">
            <v>5662.22</v>
          </cell>
        </row>
        <row r="499">
          <cell r="A499">
            <v>11030100069</v>
          </cell>
          <cell r="B499" t="str">
            <v>钢结构用高强度螺栓副_GB/T1228_M24×100_10.9-磷化</v>
          </cell>
          <cell r="C499" t="str">
            <v>5335.56</v>
          </cell>
        </row>
        <row r="500">
          <cell r="A500">
            <v>11030100070</v>
          </cell>
          <cell r="B500" t="str">
            <v>钢结构用高强度螺栓副_GB/T1228_M24×95_10.9-磷化</v>
          </cell>
          <cell r="C500" t="str">
            <v>5193.16</v>
          </cell>
        </row>
        <row r="501">
          <cell r="A501">
            <v>11030100071</v>
          </cell>
          <cell r="B501" t="str">
            <v>钢结构用高强度螺栓副_GB/T1228_M24×90_10.9-磷化</v>
          </cell>
          <cell r="C501" t="str">
            <v>5092.65</v>
          </cell>
        </row>
        <row r="502">
          <cell r="A502">
            <v>11030100072</v>
          </cell>
          <cell r="B502" t="str">
            <v>钢结构用高强度螺栓副_GB/T1228_M24×80_10.9-磷化</v>
          </cell>
          <cell r="C502" t="str">
            <v>4908.38</v>
          </cell>
        </row>
        <row r="503">
          <cell r="A503">
            <v>11030100073</v>
          </cell>
          <cell r="B503" t="str">
            <v>钢结构用高强度螺栓副_GB/T1228_M24×75_10.9-磷化</v>
          </cell>
          <cell r="C503" t="str">
            <v>4824.62</v>
          </cell>
        </row>
        <row r="504">
          <cell r="A504">
            <v>11030100074</v>
          </cell>
          <cell r="B504" t="str">
            <v>钢结构用高强度螺栓副_GB/T1228_M24×60_10.9-磷化</v>
          </cell>
          <cell r="C504" t="str">
            <v>4560.68</v>
          </cell>
        </row>
        <row r="505">
          <cell r="A505">
            <v>11030100075</v>
          </cell>
          <cell r="B505" t="str">
            <v>钢结构用高强度螺栓副_GB/T1228_M24×55_10.9-磷化</v>
          </cell>
          <cell r="C505" t="str">
            <v>4556.58</v>
          </cell>
        </row>
        <row r="506">
          <cell r="A506">
            <v>11030100076</v>
          </cell>
          <cell r="B506" t="str">
            <v>钢结构用高强度螺栓副_GB/T1228_M24×50_10.9-磷化</v>
          </cell>
          <cell r="C506" t="str">
            <v>4717.95</v>
          </cell>
        </row>
        <row r="507">
          <cell r="A507">
            <v>11030100077</v>
          </cell>
          <cell r="B507" t="str">
            <v>钢结构用高强度螺栓副_GB/T1228_M24×45_10.9-磷化</v>
          </cell>
          <cell r="C507" t="str">
            <v>4324.79</v>
          </cell>
        </row>
        <row r="508">
          <cell r="A508">
            <v>11030100078</v>
          </cell>
          <cell r="B508" t="str">
            <v>钢结构用高强度螺栓副_GB/T1228_M24×40_10.9-磷化</v>
          </cell>
          <cell r="C508" t="str">
            <v>4196.58</v>
          </cell>
        </row>
        <row r="509">
          <cell r="A509">
            <v>11030100079</v>
          </cell>
          <cell r="B509" t="str">
            <v>钢结构用高强度螺栓副_GB/T1228_M22×120_10.9-磷化</v>
          </cell>
          <cell r="C509" t="str">
            <v>4403.42</v>
          </cell>
        </row>
        <row r="510">
          <cell r="A510">
            <v>11030100080</v>
          </cell>
          <cell r="B510" t="str">
            <v>钢结构用高强度螺栓副_GB/T1228_M22×100_10.9-磷化</v>
          </cell>
          <cell r="C510" t="str">
            <v>4179.66</v>
          </cell>
        </row>
        <row r="511">
          <cell r="A511">
            <v>11030100081</v>
          </cell>
          <cell r="B511" t="str">
            <v>钢结构用高强度螺栓副_GB/T1228_M22×95_10.9-磷化</v>
          </cell>
          <cell r="C511" t="str">
            <v>4020.51</v>
          </cell>
        </row>
        <row r="512">
          <cell r="A512">
            <v>11030100082</v>
          </cell>
          <cell r="B512" t="str">
            <v>钢结构用高强度螺栓副_GB/T1228_M22×90_10.9-磷化</v>
          </cell>
          <cell r="C512" t="str">
            <v>3936.75</v>
          </cell>
        </row>
        <row r="513">
          <cell r="A513">
            <v>11030100083</v>
          </cell>
          <cell r="B513" t="str">
            <v>钢结构用高强度螺栓副_GB/T1228_M22×60_10.9-磷化</v>
          </cell>
          <cell r="C513" t="str">
            <v>3434.19</v>
          </cell>
        </row>
        <row r="514">
          <cell r="A514">
            <v>11030100084</v>
          </cell>
          <cell r="B514" t="str">
            <v>钢结构用高强度螺栓副_GB/T1228_M22×55_10.9-磷化</v>
          </cell>
          <cell r="C514" t="str">
            <v>3350.43</v>
          </cell>
        </row>
        <row r="515">
          <cell r="A515">
            <v>11030100085</v>
          </cell>
          <cell r="B515" t="str">
            <v>钢结构用高强度螺栓副_GB/T1228_M20×120_10.9-磷化</v>
          </cell>
          <cell r="C515" t="str">
            <v>3827.86</v>
          </cell>
        </row>
        <row r="516">
          <cell r="A516">
            <v>11030100086</v>
          </cell>
          <cell r="B516" t="str">
            <v>钢结构用高强度螺栓副_GB/T1228_M20×110_10.9-磷化</v>
          </cell>
          <cell r="C516" t="str">
            <v>3651.97</v>
          </cell>
        </row>
        <row r="517">
          <cell r="A517">
            <v>11030100087</v>
          </cell>
          <cell r="B517" t="str">
            <v>钢结构用高强度螺栓副_GB/T1228_M20×100_10.9-磷化_用11…</v>
          </cell>
          <cell r="C517" t="str">
            <v>3434.19</v>
          </cell>
        </row>
        <row r="518">
          <cell r="A518">
            <v>11030100088</v>
          </cell>
          <cell r="B518" t="str">
            <v>钢结构用高强度螺栓副_GB/T1228_M20×95_10.9-磷化</v>
          </cell>
          <cell r="C518" t="str">
            <v>3249.91</v>
          </cell>
        </row>
        <row r="519">
          <cell r="A519">
            <v>11030100089</v>
          </cell>
          <cell r="B519" t="str">
            <v>钢结构用高强度螺栓副_GB/T1228_M20×45_10.9-磷化</v>
          </cell>
          <cell r="C519" t="str">
            <v>2589.74</v>
          </cell>
        </row>
        <row r="520">
          <cell r="A520">
            <v>11030100090</v>
          </cell>
          <cell r="B520" t="str">
            <v>钢结构用高强度螺栓副_GB/T1228_M16×120_10.9-磷化</v>
          </cell>
          <cell r="C520" t="str">
            <v>2506.67</v>
          </cell>
        </row>
        <row r="521">
          <cell r="A521">
            <v>11030100091</v>
          </cell>
          <cell r="B521" t="str">
            <v>钢结构用高强度螺栓副_GB/T1228_M16×110_10.9-磷化</v>
          </cell>
          <cell r="C521" t="str">
            <v>2394.67</v>
          </cell>
        </row>
        <row r="522">
          <cell r="A522">
            <v>11030100092</v>
          </cell>
          <cell r="B522" t="str">
            <v>钢结构用高强度螺栓副_GB/T1228_M16×100_10.9-磷化</v>
          </cell>
          <cell r="C522" t="str">
            <v>2277.33</v>
          </cell>
        </row>
        <row r="523">
          <cell r="A523">
            <v>11030100093</v>
          </cell>
          <cell r="B523" t="str">
            <v>钢结构用高强度螺栓副_GB/T1228_M16×95_10.9-磷化</v>
          </cell>
          <cell r="C523" t="str">
            <v>2470.94</v>
          </cell>
        </row>
        <row r="524">
          <cell r="A524">
            <v>11030100094</v>
          </cell>
          <cell r="B524" t="str">
            <v>钢结构用高强度螺栓副_GB/T1228_M16×90_10.9-磷化</v>
          </cell>
          <cell r="C524" t="str">
            <v>2353.68</v>
          </cell>
        </row>
        <row r="525">
          <cell r="A525">
            <v>11030100095</v>
          </cell>
          <cell r="B525" t="str">
            <v>钢结构用高强度螺栓副_GB/T1228_M16×85_10.9-磷化</v>
          </cell>
          <cell r="C525" t="str">
            <v>2219.66</v>
          </cell>
        </row>
        <row r="526">
          <cell r="A526">
            <v>11030100096</v>
          </cell>
          <cell r="B526" t="str">
            <v>钢结构用高强度螺栓副_GB/T1228_M16×80_10.9-磷化</v>
          </cell>
          <cell r="C526" t="str">
            <v>2085.64</v>
          </cell>
        </row>
        <row r="527">
          <cell r="A527">
            <v>11030100097</v>
          </cell>
          <cell r="B527" t="str">
            <v>钢结构用高强度螺栓副_GB/T1228_M16×75_10.9-磷化</v>
          </cell>
          <cell r="C527" t="str">
            <v>1926.50</v>
          </cell>
        </row>
        <row r="528">
          <cell r="A528">
            <v>11030100098</v>
          </cell>
          <cell r="B528" t="str">
            <v>钢结构用高强度螺栓副_GB/T1228_M16×65_10.9-磷化</v>
          </cell>
          <cell r="C528" t="str">
            <v>1800.85</v>
          </cell>
        </row>
        <row r="529">
          <cell r="A529">
            <v>11060300001</v>
          </cell>
          <cell r="B529" t="str">
            <v>内六角螺钉_GB/T70.1_M12×20_12.9-氧化</v>
          </cell>
          <cell r="C529" t="str">
            <v>421.12</v>
          </cell>
        </row>
        <row r="530">
          <cell r="A530">
            <v>11060300002</v>
          </cell>
          <cell r="B530" t="str">
            <v>内六角螺钉_GB/T70.1_M10×20_12.9-氧化</v>
          </cell>
          <cell r="C530" t="str">
            <v>285.76</v>
          </cell>
        </row>
        <row r="531">
          <cell r="A531">
            <v>11060300004</v>
          </cell>
          <cell r="B531" t="str">
            <v>内六角螺钉_GB/T70.1_M16×55_12.9-氧化</v>
          </cell>
          <cell r="C531" t="str">
            <v>1415.38</v>
          </cell>
        </row>
        <row r="532">
          <cell r="A532">
            <v>11060300005</v>
          </cell>
          <cell r="B532" t="str">
            <v>内六角螺钉_GB/T70.1_M10×55_12.9-氧化</v>
          </cell>
          <cell r="C532" t="str">
            <v>501.33</v>
          </cell>
        </row>
        <row r="533">
          <cell r="A533">
            <v>11060300007</v>
          </cell>
          <cell r="B533" t="str">
            <v>内六角螺钉_GB/T70.1_M6×75_12.9-氧化</v>
          </cell>
          <cell r="C533" t="str">
            <v>280.75</v>
          </cell>
        </row>
        <row r="534">
          <cell r="A534">
            <v>11060300008</v>
          </cell>
          <cell r="B534" t="str">
            <v>内六角螺钉_GB/T70.1_M6×45_12.9-氧化</v>
          </cell>
          <cell r="C534" t="str">
            <v>157.26</v>
          </cell>
        </row>
        <row r="535">
          <cell r="A535">
            <v>11060300009</v>
          </cell>
          <cell r="B535" t="str">
            <v>内六角螺钉_GB/T70.1_M6×35_12.9-氧化</v>
          </cell>
          <cell r="C535" t="str">
            <v>141.54</v>
          </cell>
        </row>
        <row r="536">
          <cell r="A536">
            <v>11060300010</v>
          </cell>
          <cell r="B536" t="str">
            <v>内六角螺钉_GB/T70.1_M8×45_12.9-氧化</v>
          </cell>
          <cell r="C536" t="str">
            <v>298.80</v>
          </cell>
        </row>
        <row r="537">
          <cell r="A537">
            <v>11060300011</v>
          </cell>
          <cell r="B537" t="str">
            <v>内六角螺钉_GB/T70.1_M8×30_12.9-氧化</v>
          </cell>
          <cell r="C537" t="str">
            <v>190.51</v>
          </cell>
        </row>
        <row r="538">
          <cell r="A538">
            <v>11060300012</v>
          </cell>
          <cell r="B538" t="str">
            <v>内六角螺钉_GB/T70.1_M8×25_12.9-氧化</v>
          </cell>
          <cell r="C538" t="str">
            <v>202.87</v>
          </cell>
        </row>
        <row r="539">
          <cell r="A539">
            <v>11060300013</v>
          </cell>
          <cell r="B539" t="str">
            <v>内六角螺钉_GB/T70.1_M8×20_12.9-氧化</v>
          </cell>
          <cell r="C539" t="str">
            <v>220.17</v>
          </cell>
        </row>
        <row r="540">
          <cell r="A540">
            <v>11060300014</v>
          </cell>
          <cell r="B540" t="str">
            <v>内六角螺钉_GB/T70.1_M6×16_12.9-氧化</v>
          </cell>
          <cell r="C540" t="str">
            <v>82.56</v>
          </cell>
        </row>
        <row r="541">
          <cell r="A541">
            <v>11060300015</v>
          </cell>
          <cell r="B541" t="str">
            <v>内六角螺钉_GB/T70.1_M5×20_12.9-氧化</v>
          </cell>
          <cell r="C541" t="str">
            <v>70.77</v>
          </cell>
        </row>
        <row r="542">
          <cell r="A542">
            <v>11060300016</v>
          </cell>
          <cell r="B542" t="str">
            <v>内六角螺钉_GB/T70.1_M5×12_12.9-氧化</v>
          </cell>
          <cell r="C542" t="str">
            <v>55.15</v>
          </cell>
        </row>
        <row r="543">
          <cell r="A543">
            <v>11060300017</v>
          </cell>
          <cell r="B543" t="str">
            <v>内六角螺钉_GB/T70.1_M5×10_12.9-氧化</v>
          </cell>
          <cell r="C543" t="str">
            <v>52.64</v>
          </cell>
        </row>
        <row r="544">
          <cell r="A544">
            <v>11060300018</v>
          </cell>
          <cell r="B544" t="str">
            <v>内六角螺钉_GB/T70.1_M4×10_12.9-氧化</v>
          </cell>
          <cell r="C544" t="str">
            <v>55.15</v>
          </cell>
        </row>
        <row r="545">
          <cell r="A545">
            <v>11060300019</v>
          </cell>
          <cell r="B545" t="str">
            <v>内六角螺钉_GB/T70.1_M3×10_12.9-氧化</v>
          </cell>
          <cell r="C545" t="str">
            <v>47.18</v>
          </cell>
        </row>
        <row r="546">
          <cell r="A546">
            <v>11060300020</v>
          </cell>
          <cell r="B546" t="str">
            <v>内六角螺钉_GB/T70.1_M20×50_12.9-氧化</v>
          </cell>
          <cell r="C546" t="str">
            <v>2874.02</v>
          </cell>
        </row>
        <row r="547">
          <cell r="A547">
            <v>11060300021</v>
          </cell>
          <cell r="B547" t="str">
            <v>内六角螺钉_GB/T70.1_M20×40_12.9-氧化</v>
          </cell>
          <cell r="C547" t="str">
            <v>2870.09</v>
          </cell>
        </row>
        <row r="548">
          <cell r="A548">
            <v>11060300022</v>
          </cell>
          <cell r="B548" t="str">
            <v>内六角螺钉_GB/T70.1_M16×55_10.9-氧化</v>
          </cell>
          <cell r="C548" t="str">
            <v>1494.48</v>
          </cell>
        </row>
        <row r="549">
          <cell r="A549">
            <v>11060300023</v>
          </cell>
          <cell r="B549" t="str">
            <v>内六角螺钉_GB/T70.1_M16×50_12.9-氧化_用AAO16050…</v>
          </cell>
          <cell r="C549" t="str">
            <v>1297.44</v>
          </cell>
        </row>
        <row r="550">
          <cell r="A550">
            <v>11060300025</v>
          </cell>
          <cell r="B550" t="str">
            <v>内六角螺钉_GB/T70.1_M14×70_12.9-氧化_用AAO14070…</v>
          </cell>
          <cell r="C550" t="str">
            <v>1336.75</v>
          </cell>
        </row>
        <row r="551">
          <cell r="A551">
            <v>11060300026</v>
          </cell>
          <cell r="B551" t="str">
            <v>内六角螺钉_GB/T70.1_M14×55_12.9-氧化</v>
          </cell>
          <cell r="C551" t="str">
            <v>1100.85</v>
          </cell>
        </row>
        <row r="552">
          <cell r="A552">
            <v>11060300027</v>
          </cell>
          <cell r="B552" t="str">
            <v>内六角螺钉_GB/T70.1_M12×55_12.9-氧化</v>
          </cell>
          <cell r="C552" t="str">
            <v>711.89</v>
          </cell>
        </row>
        <row r="553">
          <cell r="A553">
            <v>11060300028</v>
          </cell>
          <cell r="B553" t="str">
            <v>内六角螺钉_GB/T70.1_M12×45_12.9-氧化_用AAO12045…</v>
          </cell>
          <cell r="C553" t="str">
            <v>629.06</v>
          </cell>
        </row>
        <row r="554">
          <cell r="A554">
            <v>11060300029</v>
          </cell>
          <cell r="B554" t="str">
            <v>内六角螺钉_GB/T70.1_M12×35_12.9-氧化_用AAO12035…</v>
          </cell>
          <cell r="C554" t="str">
            <v>550.43</v>
          </cell>
        </row>
        <row r="555">
          <cell r="A555">
            <v>11060300031</v>
          </cell>
          <cell r="B555" t="str">
            <v>内六角螺钉_GB/T70.1_M10×35_12.9-氧化_用AAO10035…</v>
          </cell>
          <cell r="C555" t="str">
            <v>350.93</v>
          </cell>
        </row>
        <row r="556">
          <cell r="A556">
            <v>11060300032</v>
          </cell>
          <cell r="B556" t="str">
            <v>内六角螺钉_GB/T70.1_M10×25_12.9-氧化</v>
          </cell>
          <cell r="C556" t="str">
            <v>314.53</v>
          </cell>
        </row>
        <row r="557">
          <cell r="A557">
            <v>11060300034</v>
          </cell>
          <cell r="B557" t="str">
            <v>内六角螺钉_GB/T70.1_M20×70_12.9-氧化_用AAO20070…</v>
          </cell>
          <cell r="C557" t="str">
            <v>3298.77</v>
          </cell>
        </row>
        <row r="558">
          <cell r="A558">
            <v>11060300036</v>
          </cell>
          <cell r="B558" t="str">
            <v>内六角螺钉_GB/T70.1_M16×60_12.9-氧化_用AAO16060…</v>
          </cell>
          <cell r="C558" t="str">
            <v>1478.29</v>
          </cell>
        </row>
        <row r="559">
          <cell r="A559">
            <v>11060300037</v>
          </cell>
          <cell r="B559" t="str">
            <v>内六角螺钉_GB/T70.1_M6×45_10.9-氧化</v>
          </cell>
          <cell r="C559" t="str">
            <v>169.37</v>
          </cell>
        </row>
        <row r="560">
          <cell r="A560">
            <v>11060300038</v>
          </cell>
          <cell r="B560" t="str">
            <v>内六角螺钉_GB/T70.1_M6×40_12.9-氧化</v>
          </cell>
          <cell r="C560" t="str">
            <v>145.39</v>
          </cell>
        </row>
        <row r="561">
          <cell r="A561">
            <v>11060300039</v>
          </cell>
          <cell r="B561" t="str">
            <v>内六角螺钉_GB/T70.1_M6×12_12.9-氧化</v>
          </cell>
          <cell r="C561" t="str">
            <v>78.63</v>
          </cell>
        </row>
        <row r="562">
          <cell r="A562">
            <v>11060300040</v>
          </cell>
          <cell r="B562" t="str">
            <v>内六角螺钉_GB/T70.1_M5×16_12.9-氧化</v>
          </cell>
          <cell r="C562" t="str">
            <v>62.91</v>
          </cell>
        </row>
        <row r="563">
          <cell r="A563">
            <v>11060300041</v>
          </cell>
          <cell r="B563" t="str">
            <v>内六角螺钉_GB/T70.1_M5×8_12.9-氧化</v>
          </cell>
          <cell r="C563" t="str">
            <v>49.13</v>
          </cell>
        </row>
        <row r="564">
          <cell r="A564">
            <v>11060300042</v>
          </cell>
          <cell r="B564" t="str">
            <v>内六角螺钉_GB/T70.1_M4×25_12.9-氧化</v>
          </cell>
          <cell r="C564" t="str">
            <v>82.72</v>
          </cell>
        </row>
        <row r="565">
          <cell r="A565">
            <v>11060300048</v>
          </cell>
          <cell r="B565" t="str">
            <v>内六角螺钉_GB/T70.1_M20×65_12.9-氧化_用AAO20065…</v>
          </cell>
          <cell r="C565" t="str">
            <v>3066.67</v>
          </cell>
        </row>
        <row r="566">
          <cell r="A566">
            <v>11060300050</v>
          </cell>
          <cell r="B566" t="str">
            <v>内六角螺钉_GB/T70.1_M16×25_12.9-氧化</v>
          </cell>
          <cell r="C566" t="str">
            <v>722.33</v>
          </cell>
        </row>
        <row r="567">
          <cell r="A567">
            <v>11060300051</v>
          </cell>
          <cell r="B567" t="str">
            <v>内六角螺钉_GB/T70.1_M16×30_12.9-氧化</v>
          </cell>
          <cell r="C567" t="str">
            <v>943.59</v>
          </cell>
        </row>
        <row r="568">
          <cell r="A568">
            <v>11060300052</v>
          </cell>
          <cell r="B568" t="str">
            <v>内六角螺钉_GB/T70.1_M16×110_12.9-氧化_用AAO1611…</v>
          </cell>
          <cell r="C568" t="str">
            <v>2436.48</v>
          </cell>
        </row>
        <row r="569">
          <cell r="A569">
            <v>11060300053</v>
          </cell>
          <cell r="B569" t="str">
            <v>内六角螺钉_GB/T70.1_M14×45_12.9-氧化</v>
          </cell>
          <cell r="C569" t="str">
            <v>943.59</v>
          </cell>
        </row>
        <row r="570">
          <cell r="A570">
            <v>11060300054</v>
          </cell>
          <cell r="B570" t="str">
            <v>内六角螺钉_GB/T70.1_M14×35_12.9-氧化_用AAO14035…</v>
          </cell>
          <cell r="C570" t="str">
            <v>786.32</v>
          </cell>
        </row>
        <row r="571">
          <cell r="A571">
            <v>11060300055</v>
          </cell>
          <cell r="B571" t="str">
            <v>内六角螺钉_GB/T70.1_M14×25_12.9-氧化</v>
          </cell>
          <cell r="C571" t="str">
            <v>747.01</v>
          </cell>
        </row>
        <row r="572">
          <cell r="A572">
            <v>11060300056</v>
          </cell>
          <cell r="B572" t="str">
            <v>内六角螺钉_GB/T70.1_M12×30_12.9-氧化</v>
          </cell>
          <cell r="C572" t="str">
            <v>471.79</v>
          </cell>
        </row>
        <row r="573">
          <cell r="A573">
            <v>11060300057</v>
          </cell>
          <cell r="B573" t="str">
            <v>内六角螺钉_GB/T70.1_M10×16_12.9-氧化</v>
          </cell>
          <cell r="C573" t="str">
            <v>314.53</v>
          </cell>
        </row>
        <row r="574">
          <cell r="A574">
            <v>11060300059</v>
          </cell>
          <cell r="B574" t="str">
            <v>内六角螺钉_GB/T70.1_M10×80_12.9-氧化</v>
          </cell>
          <cell r="C574" t="str">
            <v>707.69</v>
          </cell>
        </row>
        <row r="575">
          <cell r="A575">
            <v>11060300060</v>
          </cell>
          <cell r="B575" t="str">
            <v>内六角螺钉_GB/T70.1_M8×12_12.9-氧化</v>
          </cell>
          <cell r="C575" t="str">
            <v>145.39</v>
          </cell>
        </row>
        <row r="576">
          <cell r="A576">
            <v>11060300061</v>
          </cell>
          <cell r="B576" t="str">
            <v>内六角螺钉_GB/T70.1_M6×10_12.9-氧化</v>
          </cell>
          <cell r="C576" t="str">
            <v>70.19</v>
          </cell>
        </row>
        <row r="577">
          <cell r="A577">
            <v>11060300062</v>
          </cell>
          <cell r="B577" t="str">
            <v>内六角螺钉_GB/T70.1_M6×30_12.9-氧化</v>
          </cell>
          <cell r="C577" t="str">
            <v>125.81</v>
          </cell>
        </row>
        <row r="578">
          <cell r="A578">
            <v>11060300063</v>
          </cell>
          <cell r="B578" t="str">
            <v>内六角螺钉_GB/T70.1_M4×30_12.9-氧化</v>
          </cell>
          <cell r="C578" t="str">
            <v>117.95</v>
          </cell>
        </row>
        <row r="579">
          <cell r="A579">
            <v>11060300064</v>
          </cell>
          <cell r="B579" t="str">
            <v>内六角螺钉_GB/T70.1_M4×16_12.9-氧化</v>
          </cell>
          <cell r="C579" t="str">
            <v>70.77</v>
          </cell>
        </row>
        <row r="580">
          <cell r="A580">
            <v>11060300066</v>
          </cell>
          <cell r="B580" t="str">
            <v>内六角螺钉_GB/T70.1_M4×20_12.9-氧化</v>
          </cell>
          <cell r="C580" t="str">
            <v>78.63</v>
          </cell>
        </row>
        <row r="581">
          <cell r="A581">
            <v>11060300067</v>
          </cell>
          <cell r="B581" t="str">
            <v>内六角螺钉_GB/T70.1_M20×55_12.9-氧化</v>
          </cell>
          <cell r="C581" t="str">
            <v>2909.40</v>
          </cell>
        </row>
        <row r="582">
          <cell r="A582">
            <v>11060300068</v>
          </cell>
          <cell r="B582" t="str">
            <v>内六角螺钉_GB/T70.1_M10×15_8.8-氧化</v>
          </cell>
          <cell r="C582" t="str">
            <v>157.26</v>
          </cell>
        </row>
        <row r="583">
          <cell r="A583">
            <v>11060300087</v>
          </cell>
          <cell r="B583" t="str">
            <v>内六角螺钉_GB/T70.1_M10×30_8.8-氧化</v>
          </cell>
          <cell r="C583" t="str">
            <v>235.90</v>
          </cell>
        </row>
        <row r="584">
          <cell r="A584">
            <v>11060300088</v>
          </cell>
          <cell r="B584" t="str">
            <v>内六角螺钉_GB/T70.1_M16×100_8.8-氧化</v>
          </cell>
          <cell r="C584" t="str">
            <v>1808.55</v>
          </cell>
        </row>
        <row r="585">
          <cell r="A585">
            <v>11060300089</v>
          </cell>
          <cell r="B585" t="str">
            <v>内六角螺钉_GB/T70.1_M16×160_8.8-氧化</v>
          </cell>
          <cell r="C585" t="str">
            <v>3695.73</v>
          </cell>
        </row>
        <row r="586">
          <cell r="A586">
            <v>11060300092</v>
          </cell>
          <cell r="B586" t="str">
            <v>内六角螺钉_GB/T70.1_M14×110_12.9-氧化_用AAO1411…</v>
          </cell>
          <cell r="C586" t="str">
            <v>1965.81</v>
          </cell>
        </row>
        <row r="587">
          <cell r="A587">
            <v>11060300093</v>
          </cell>
          <cell r="B587" t="str">
            <v>内六角螺钉_GB/T70.1_M10×25_8.8-热镀锌</v>
          </cell>
          <cell r="C587" t="str">
            <v>259.49</v>
          </cell>
        </row>
        <row r="588">
          <cell r="A588">
            <v>11060300094</v>
          </cell>
          <cell r="B588" t="str">
            <v>内六角螺钉_GB/T70.1_M12×20_8.8-氧化</v>
          </cell>
          <cell r="C588" t="str">
            <v>275.21</v>
          </cell>
        </row>
        <row r="589">
          <cell r="A589">
            <v>11060300095</v>
          </cell>
          <cell r="B589" t="str">
            <v>内六角圆柱头螺钉副_GB/T70.1_M12×45_10.9-氧化</v>
          </cell>
          <cell r="C589" t="str">
            <v>787.61</v>
          </cell>
        </row>
        <row r="590">
          <cell r="A590">
            <v>11060300096</v>
          </cell>
          <cell r="B590" t="str">
            <v>内六角螺钉_GB/T70.1_M8×30_8.8-氧化</v>
          </cell>
          <cell r="C590" t="str">
            <v>92.79</v>
          </cell>
        </row>
        <row r="591">
          <cell r="A591">
            <v>11060300097</v>
          </cell>
          <cell r="B591" t="str">
            <v>内六角螺钉_GB/T70.1_M10×50_8.8-氧化</v>
          </cell>
          <cell r="C591" t="str">
            <v>314.53</v>
          </cell>
        </row>
        <row r="592">
          <cell r="A592">
            <v>11060300098</v>
          </cell>
          <cell r="B592" t="str">
            <v>内六角螺钉_GB/T70.1_M16×35_8.8-氧化</v>
          </cell>
          <cell r="C592" t="str">
            <v>629.06</v>
          </cell>
        </row>
        <row r="593">
          <cell r="A593">
            <v>11060300102</v>
          </cell>
          <cell r="B593" t="str">
            <v>内六角螺钉_GB/T5281_M10×28_不锈钢</v>
          </cell>
          <cell r="C593" t="str">
            <v>707.69</v>
          </cell>
        </row>
        <row r="594">
          <cell r="A594">
            <v>11060300104</v>
          </cell>
          <cell r="B594" t="str">
            <v>内六角螺钉_GB/T70.1_M16×55_12.9-电镀锌_用1106030…</v>
          </cell>
          <cell r="C594" t="str">
            <v>1508.38</v>
          </cell>
        </row>
        <row r="595">
          <cell r="A595">
            <v>11060300105</v>
          </cell>
          <cell r="B595" t="str">
            <v>内六角螺钉_GB/T70.1_M24×60_12.9-氧化</v>
          </cell>
          <cell r="C595" t="str">
            <v>6067.28</v>
          </cell>
        </row>
        <row r="596">
          <cell r="A596">
            <v>11060300106</v>
          </cell>
          <cell r="B596" t="str">
            <v>内六角螺钉_GB/T70.1_M10×10_8.8-电镀锌</v>
          </cell>
          <cell r="C596" t="str">
            <v>157.26</v>
          </cell>
        </row>
        <row r="597">
          <cell r="A597">
            <v>11060300108</v>
          </cell>
          <cell r="B597" t="str">
            <v>内六角螺钉_GB/T70.1_M5×20_8.8-氧化</v>
          </cell>
          <cell r="C597" t="str">
            <v>58.97</v>
          </cell>
        </row>
        <row r="598">
          <cell r="A598">
            <v>11060300111</v>
          </cell>
          <cell r="B598" t="str">
            <v>内六角螺钉_GB/T70.1_M20×45_12.9-氧化</v>
          </cell>
          <cell r="C598" t="str">
            <v>2909.40</v>
          </cell>
        </row>
        <row r="599">
          <cell r="A599">
            <v>11060300112</v>
          </cell>
          <cell r="B599" t="str">
            <v>内六角螺钉_GB/T70.1_M16×80_12.9-氧化_用AAO16080…</v>
          </cell>
          <cell r="C599" t="str">
            <v>1887.18</v>
          </cell>
        </row>
        <row r="600">
          <cell r="A600">
            <v>11060300113</v>
          </cell>
          <cell r="B600" t="str">
            <v>内六角螺钉_GB/T70.1_M16×40_12.9-氧化_用AAO16040…</v>
          </cell>
          <cell r="C600" t="str">
            <v>1117.97</v>
          </cell>
        </row>
        <row r="601">
          <cell r="A601">
            <v>11060300114</v>
          </cell>
          <cell r="B601" t="str">
            <v>内六角螺钉_GB/T70.1_M6×25_12.9-氧化_用AAO060250…</v>
          </cell>
          <cell r="C601" t="str">
            <v>117.95</v>
          </cell>
        </row>
        <row r="602">
          <cell r="A602">
            <v>11060300118</v>
          </cell>
          <cell r="B602" t="str">
            <v>内六角螺钉_GB/T70.1_M14×95_12.9-电镀锌_用AAO1409…</v>
          </cell>
          <cell r="C602" t="str">
            <v>1882.52</v>
          </cell>
        </row>
        <row r="603">
          <cell r="A603">
            <v>11060300119</v>
          </cell>
          <cell r="B603" t="str">
            <v>内六角螺钉_GB/T70.1_M20×90_12.9-电镀锌_用AAO2009…</v>
          </cell>
          <cell r="C603" t="str">
            <v>4491.91</v>
          </cell>
        </row>
        <row r="604">
          <cell r="A604">
            <v>11060300122</v>
          </cell>
          <cell r="B604" t="str">
            <v>内六角螺钉_GB/T70.1_M20×190_12.9-氧化</v>
          </cell>
          <cell r="C604" t="str">
            <v>11005.23</v>
          </cell>
        </row>
        <row r="605">
          <cell r="A605">
            <v>11060300124</v>
          </cell>
          <cell r="B605" t="str">
            <v>内六角螺钉_GB/T70.1_M6×12_10.9-电镀锌</v>
          </cell>
          <cell r="C605" t="str">
            <v>108.96</v>
          </cell>
        </row>
        <row r="606">
          <cell r="A606">
            <v>11060300125</v>
          </cell>
          <cell r="B606" t="str">
            <v>内六角螺钉_GB/T70.1_M12×55_12.9-电镀锌_用1106030…</v>
          </cell>
          <cell r="C606" t="str">
            <v>802.40</v>
          </cell>
        </row>
        <row r="607">
          <cell r="A607">
            <v>11060300126</v>
          </cell>
          <cell r="B607" t="str">
            <v>内六角螺钉_GB/T70.1_M12×30_10.9-电镀锌</v>
          </cell>
          <cell r="C607" t="str">
            <v>772.78</v>
          </cell>
        </row>
        <row r="608">
          <cell r="A608">
            <v>11060300127</v>
          </cell>
          <cell r="B608" t="str">
            <v>内六角螺钉_GB/T70.1_M12×35_10.9-电镀锌</v>
          </cell>
          <cell r="C608" t="str">
            <v>864.33</v>
          </cell>
        </row>
        <row r="609">
          <cell r="A609">
            <v>11060300128</v>
          </cell>
          <cell r="B609" t="str">
            <v>内六角螺钉_GB/T70.1_M16×45_12.9-氧化</v>
          </cell>
          <cell r="C609" t="str">
            <v>1336.35</v>
          </cell>
        </row>
        <row r="610">
          <cell r="A610">
            <v>11060300129</v>
          </cell>
          <cell r="B610" t="str">
            <v>内六角螺钉_GB/T70.1_M12×55_10.9-电镀锌</v>
          </cell>
          <cell r="C610" t="str">
            <v>1232.22</v>
          </cell>
        </row>
        <row r="611">
          <cell r="A611">
            <v>11060300130</v>
          </cell>
          <cell r="B611" t="str">
            <v>内六角螺钉_GB/T70.1_M10×60_12.9-氧化</v>
          </cell>
          <cell r="C611" t="str">
            <v>606.78</v>
          </cell>
        </row>
        <row r="612">
          <cell r="A612">
            <v>11060300131</v>
          </cell>
          <cell r="B612" t="str">
            <v>内六角螺钉_GB/T70.1_M20×170_12.9-氧化</v>
          </cell>
          <cell r="C612" t="str">
            <v>8565.70</v>
          </cell>
        </row>
        <row r="613">
          <cell r="A613">
            <v>11060300132</v>
          </cell>
          <cell r="B613" t="str">
            <v>内六角螺钉_GB/T70.1_M20×160_12.9-氧化</v>
          </cell>
          <cell r="C613" t="str">
            <v>7866.60</v>
          </cell>
        </row>
        <row r="614">
          <cell r="A614">
            <v>11060300133</v>
          </cell>
          <cell r="B614" t="str">
            <v>内六角螺钉_GB/T70.1_M8×50_8.8-热镀锌</v>
          </cell>
          <cell r="C614" t="str">
            <v>235.90</v>
          </cell>
        </row>
        <row r="615">
          <cell r="A615">
            <v>11060300134</v>
          </cell>
          <cell r="B615" t="str">
            <v>内六角螺钉_GB/T70.1_M6×35_8.8-氧化</v>
          </cell>
          <cell r="C615" t="str">
            <v>78.63</v>
          </cell>
        </row>
        <row r="616">
          <cell r="A616">
            <v>11060300135</v>
          </cell>
          <cell r="B616" t="str">
            <v>内六角螺钉_GB/T70.1_M6×30_8.8-氧化</v>
          </cell>
          <cell r="C616" t="str">
            <v>70.77</v>
          </cell>
        </row>
        <row r="617">
          <cell r="A617">
            <v>11060300136</v>
          </cell>
          <cell r="B617" t="str">
            <v>内六角螺钉_GB/T70.1_M8×35_8.8-氧化</v>
          </cell>
          <cell r="C617" t="str">
            <v>110.09</v>
          </cell>
        </row>
        <row r="618">
          <cell r="A618">
            <v>11090100001</v>
          </cell>
          <cell r="B618" t="str">
            <v>垫圈_GB/T93_10_氧化</v>
          </cell>
          <cell r="C618" t="str">
            <v>15.73</v>
          </cell>
        </row>
        <row r="619">
          <cell r="A619">
            <v>11090100004</v>
          </cell>
          <cell r="B619" t="str">
            <v>垫圈_GB/T93_8_热镀锌</v>
          </cell>
          <cell r="C619" t="str">
            <v>14.22</v>
          </cell>
        </row>
        <row r="620">
          <cell r="A620">
            <v>11090100017</v>
          </cell>
          <cell r="B620" t="str">
            <v>垫圈_GB/T93_30_达克罗</v>
          </cell>
          <cell r="C620" t="str">
            <v>314.53</v>
          </cell>
        </row>
        <row r="621">
          <cell r="A621">
            <v>11090100018</v>
          </cell>
          <cell r="B621" t="str">
            <v>垫圈_GB/T93_24_达克罗</v>
          </cell>
          <cell r="C621" t="str">
            <v>226.46</v>
          </cell>
        </row>
        <row r="622">
          <cell r="A622">
            <v>11090100019</v>
          </cell>
          <cell r="B622" t="str">
            <v>垫圈_GB/T93_20_达克罗</v>
          </cell>
          <cell r="C622" t="str">
            <v>112.88</v>
          </cell>
        </row>
        <row r="623">
          <cell r="A623">
            <v>11090100020</v>
          </cell>
          <cell r="B623" t="str">
            <v>垫圈_GB/T93_16_达克罗</v>
          </cell>
          <cell r="C623" t="str">
            <v>62.91</v>
          </cell>
        </row>
        <row r="624">
          <cell r="A624">
            <v>11090100021</v>
          </cell>
          <cell r="B624" t="str">
            <v>垫圈_GB/T93_14_达克罗</v>
          </cell>
          <cell r="C624" t="str">
            <v>56.62</v>
          </cell>
        </row>
        <row r="625">
          <cell r="A625">
            <v>11090100022</v>
          </cell>
          <cell r="B625" t="str">
            <v>垫圈_GB/T93_12_达克罗</v>
          </cell>
          <cell r="C625" t="str">
            <v>40.89</v>
          </cell>
        </row>
        <row r="626">
          <cell r="A626">
            <v>11090100023</v>
          </cell>
          <cell r="B626" t="str">
            <v>垫圈_GB/T93_10_达克罗</v>
          </cell>
          <cell r="C626" t="str">
            <v>22.84</v>
          </cell>
        </row>
        <row r="627">
          <cell r="A627">
            <v>11090100024</v>
          </cell>
          <cell r="B627" t="str">
            <v>垫圈_GB/T93_8_达克罗</v>
          </cell>
          <cell r="C627" t="str">
            <v>14.55</v>
          </cell>
        </row>
        <row r="628">
          <cell r="A628">
            <v>11090100025</v>
          </cell>
          <cell r="B628" t="str">
            <v>垫圈_GB/T93_6_达克罗</v>
          </cell>
          <cell r="C628" t="str">
            <v>7.55</v>
          </cell>
        </row>
        <row r="629">
          <cell r="A629">
            <v>11090100026</v>
          </cell>
          <cell r="B629" t="str">
            <v>垫圈_GB/T93_5_达克罗</v>
          </cell>
          <cell r="C629" t="str">
            <v>4.72</v>
          </cell>
        </row>
        <row r="630">
          <cell r="A630">
            <v>11090100027</v>
          </cell>
          <cell r="B630" t="str">
            <v>垫圈_GB/T93_4_达克罗</v>
          </cell>
          <cell r="C630" t="str">
            <v>3.15</v>
          </cell>
        </row>
        <row r="631">
          <cell r="A631">
            <v>11090100028</v>
          </cell>
          <cell r="B631" t="str">
            <v>垫圈_GB/T93_3_达克罗</v>
          </cell>
          <cell r="C631" t="str">
            <v>3.15</v>
          </cell>
        </row>
        <row r="632">
          <cell r="A632">
            <v>11090100034</v>
          </cell>
          <cell r="B632" t="str">
            <v>垫圈_GB/T93_10_热镀锌</v>
          </cell>
          <cell r="C632" t="str">
            <v>23.59</v>
          </cell>
        </row>
        <row r="633">
          <cell r="A633">
            <v>11090100041</v>
          </cell>
          <cell r="B633" t="str">
            <v>垫圈_GB/T93_24_氧化</v>
          </cell>
          <cell r="C633" t="str">
            <v>141.54</v>
          </cell>
        </row>
        <row r="634">
          <cell r="A634">
            <v>11090200002</v>
          </cell>
          <cell r="B634" t="str">
            <v>垫圈_GB/T97.1_10_氧化</v>
          </cell>
          <cell r="C634" t="str">
            <v>22.02</v>
          </cell>
        </row>
        <row r="635">
          <cell r="A635">
            <v>11090200003</v>
          </cell>
          <cell r="B635" t="str">
            <v>垫圈_GB/T97.1_8_氧化</v>
          </cell>
          <cell r="C635" t="str">
            <v>12.04</v>
          </cell>
        </row>
        <row r="636">
          <cell r="A636">
            <v>11090200004</v>
          </cell>
          <cell r="B636" t="str">
            <v>垫圈_GB/T97.1_24_氧化</v>
          </cell>
          <cell r="C636" t="str">
            <v>184.36</v>
          </cell>
        </row>
        <row r="637">
          <cell r="A637">
            <v>11090200005</v>
          </cell>
          <cell r="B637" t="str">
            <v>垫圈_GB/T97.1_16_氧化</v>
          </cell>
          <cell r="C637" t="str">
            <v>70.00</v>
          </cell>
        </row>
        <row r="638">
          <cell r="A638">
            <v>11090200006</v>
          </cell>
          <cell r="B638" t="str">
            <v>垫圈_GB/T97.1_14_氧化</v>
          </cell>
          <cell r="C638" t="str">
            <v>51.11</v>
          </cell>
        </row>
        <row r="639">
          <cell r="A639">
            <v>11090200010</v>
          </cell>
          <cell r="B639" t="str">
            <v>垫圈_GB/T95_22_热镀锌</v>
          </cell>
          <cell r="C639" t="str">
            <v>129.96</v>
          </cell>
        </row>
        <row r="640">
          <cell r="A640">
            <v>11090200011</v>
          </cell>
          <cell r="B640" t="str">
            <v>垫圈_GB/T95_22_因故淘汰，不再使用</v>
          </cell>
          <cell r="C640" t="str">
            <v>96.55</v>
          </cell>
        </row>
        <row r="641">
          <cell r="A641">
            <v>11090200022</v>
          </cell>
          <cell r="B641" t="str">
            <v>垫圈_GB/T97.1_39_不锈钢</v>
          </cell>
          <cell r="C641" t="str">
            <v>3395.31</v>
          </cell>
        </row>
        <row r="642">
          <cell r="A642">
            <v>11090200023</v>
          </cell>
          <cell r="B642" t="str">
            <v>垫圈_GB/T97.1_39_电镀锌</v>
          </cell>
          <cell r="C642" t="str">
            <v>879.82</v>
          </cell>
        </row>
        <row r="643">
          <cell r="A643">
            <v>11090200024</v>
          </cell>
          <cell r="B643" t="str">
            <v>垫圈_GB/T97.1_39_达克罗</v>
          </cell>
          <cell r="C643" t="str">
            <v>934.89</v>
          </cell>
        </row>
        <row r="644">
          <cell r="A644">
            <v>11090200025</v>
          </cell>
          <cell r="B644" t="str">
            <v>垫圈_GB/T97.1_30_达克罗</v>
          </cell>
          <cell r="C644" t="str">
            <v>387.89</v>
          </cell>
        </row>
        <row r="645">
          <cell r="A645">
            <v>11090200026</v>
          </cell>
          <cell r="B645" t="str">
            <v>垫圈_GB/T97.1_24_达克罗</v>
          </cell>
          <cell r="C645" t="str">
            <v>276.79</v>
          </cell>
        </row>
        <row r="646">
          <cell r="A646">
            <v>11090200027</v>
          </cell>
          <cell r="B646" t="str">
            <v>垫圈_GB/T97.1_20_达克罗</v>
          </cell>
          <cell r="C646" t="str">
            <v>141.54</v>
          </cell>
        </row>
        <row r="647">
          <cell r="A647">
            <v>11090200028</v>
          </cell>
          <cell r="B647" t="str">
            <v>垫圈_GB/T97.1_16_达克罗</v>
          </cell>
          <cell r="C647" t="str">
            <v>94.36</v>
          </cell>
        </row>
        <row r="648">
          <cell r="A648">
            <v>11090200029</v>
          </cell>
          <cell r="B648" t="str">
            <v>垫圈_GB/T97.1_14_达克罗</v>
          </cell>
          <cell r="C648" t="str">
            <v>75.49</v>
          </cell>
        </row>
        <row r="649">
          <cell r="A649">
            <v>11090200030</v>
          </cell>
          <cell r="B649" t="str">
            <v>垫圈_GB/T97.1_12_达克罗</v>
          </cell>
          <cell r="C649" t="str">
            <v>42.92</v>
          </cell>
        </row>
        <row r="650">
          <cell r="A650">
            <v>11090200031</v>
          </cell>
          <cell r="B650" t="str">
            <v>垫圈_GB/T97.1_10_达克罗</v>
          </cell>
          <cell r="C650" t="str">
            <v>31.45</v>
          </cell>
        </row>
        <row r="651">
          <cell r="A651">
            <v>11090200032</v>
          </cell>
          <cell r="B651" t="str">
            <v>垫圈_GB/T97.1_8_达克罗</v>
          </cell>
          <cell r="C651" t="str">
            <v>18.87</v>
          </cell>
        </row>
        <row r="652">
          <cell r="A652">
            <v>11090200033</v>
          </cell>
          <cell r="B652" t="str">
            <v>垫圈_GB/T97.1_6_达克罗</v>
          </cell>
          <cell r="C652" t="str">
            <v>8.65</v>
          </cell>
        </row>
        <row r="653">
          <cell r="A653">
            <v>11090200034</v>
          </cell>
          <cell r="B653" t="str">
            <v>垫圈_GB/T97.1_5_达克罗</v>
          </cell>
          <cell r="C653" t="str">
            <v>6.29</v>
          </cell>
        </row>
        <row r="654">
          <cell r="A654">
            <v>11090200035</v>
          </cell>
          <cell r="B654" t="str">
            <v>垫圈_GB/T97.1_4_达克罗</v>
          </cell>
          <cell r="C654" t="str">
            <v>5.50</v>
          </cell>
        </row>
        <row r="655">
          <cell r="A655">
            <v>11090200036</v>
          </cell>
          <cell r="B655" t="str">
            <v>垫圈_GB/T97.1_3_达克罗</v>
          </cell>
          <cell r="C655" t="str">
            <v>4.72</v>
          </cell>
        </row>
        <row r="656">
          <cell r="A656">
            <v>11090200066</v>
          </cell>
          <cell r="B656" t="str">
            <v>垫圈_GB/T97.1_10_热镀锌</v>
          </cell>
          <cell r="C656" t="str">
            <v>28.84</v>
          </cell>
        </row>
        <row r="657">
          <cell r="A657">
            <v>11090200067</v>
          </cell>
          <cell r="B657" t="str">
            <v>垫圈_GB/T97.1_12_热镀锌</v>
          </cell>
          <cell r="C657" t="str">
            <v>51.11</v>
          </cell>
        </row>
        <row r="658">
          <cell r="A658">
            <v>11090200068</v>
          </cell>
          <cell r="B658" t="str">
            <v>垫圈_GB/T97.1_16_热镀锌</v>
          </cell>
          <cell r="C658" t="str">
            <v>102.22</v>
          </cell>
        </row>
        <row r="659">
          <cell r="A659">
            <v>11090200069</v>
          </cell>
          <cell r="B659" t="str">
            <v>垫圈_GB/T95_12_电镀锌_用GBG01201替代</v>
          </cell>
          <cell r="C659" t="str">
            <v>31.45</v>
          </cell>
        </row>
        <row r="660">
          <cell r="A660">
            <v>11090200070</v>
          </cell>
          <cell r="B660" t="str">
            <v>垫圈_GB/T95_36_电镀锌_用GBG03601 替代</v>
          </cell>
          <cell r="C660" t="str">
            <v>589.74</v>
          </cell>
        </row>
        <row r="661">
          <cell r="A661">
            <v>11090200071</v>
          </cell>
          <cell r="B661" t="str">
            <v>垫圈_GB/T95_6_电镀锌_用GBG00601替代</v>
          </cell>
          <cell r="C661" t="str">
            <v>7.86</v>
          </cell>
        </row>
        <row r="662">
          <cell r="A662">
            <v>11090200072</v>
          </cell>
          <cell r="B662" t="str">
            <v>垫圈_GB/T95_8_电镀锌_用GBG00801替代</v>
          </cell>
          <cell r="C662" t="str">
            <v>15.73</v>
          </cell>
        </row>
        <row r="663">
          <cell r="A663">
            <v>11090200073</v>
          </cell>
          <cell r="B663" t="str">
            <v>垫圈_GB/T95_10_不锈钢_用GBG01002替代</v>
          </cell>
          <cell r="C663" t="str">
            <v>94.36</v>
          </cell>
        </row>
        <row r="664">
          <cell r="A664">
            <v>11090200074</v>
          </cell>
          <cell r="B664" t="str">
            <v>垫圈_GB/T95_12_不锈钢</v>
          </cell>
          <cell r="C664" t="str">
            <v>235.90</v>
          </cell>
        </row>
        <row r="665">
          <cell r="A665">
            <v>11098800015</v>
          </cell>
          <cell r="B665" t="str">
            <v>垫圈_GB/T93_20_电镀锌72h盐雾</v>
          </cell>
          <cell r="C665" t="str">
            <v>188.72</v>
          </cell>
        </row>
        <row r="666">
          <cell r="A666">
            <v>11098800016</v>
          </cell>
          <cell r="B666" t="str">
            <v>垫圈_GB/T93_16_电镀锌72h盐雾</v>
          </cell>
          <cell r="C666" t="str">
            <v>110.09</v>
          </cell>
        </row>
        <row r="667">
          <cell r="A667">
            <v>11098800017</v>
          </cell>
          <cell r="B667" t="str">
            <v>垫圈_GB/T93_12_电镀锌72h盐雾</v>
          </cell>
          <cell r="C667" t="str">
            <v>51.11</v>
          </cell>
        </row>
        <row r="668">
          <cell r="A668">
            <v>11098800018</v>
          </cell>
          <cell r="B668" t="str">
            <v>垫圈_GB/T93_8_电镀锌72h盐雾</v>
          </cell>
          <cell r="C668" t="str">
            <v>23.59</v>
          </cell>
        </row>
        <row r="669">
          <cell r="A669">
            <v>11140100001</v>
          </cell>
          <cell r="B669" t="str">
            <v>内六角圆柱头螺钉副_GB/T70.1_M6×10_8.8-电镀锌</v>
          </cell>
          <cell r="C669" t="str">
            <v>96.75</v>
          </cell>
        </row>
        <row r="670">
          <cell r="A670">
            <v>11140100002</v>
          </cell>
          <cell r="B670" t="str">
            <v>内六角圆柱头螺钉副_GB/T70.1_M5×12_8.8-电镀锌</v>
          </cell>
          <cell r="C670" t="str">
            <v>56.74</v>
          </cell>
        </row>
        <row r="671">
          <cell r="A671">
            <v>11140100003</v>
          </cell>
          <cell r="B671" t="str">
            <v>内六角圆柱头螺钉副_GB/T70.1_M4×8_8.8-电镀锌</v>
          </cell>
          <cell r="C671" t="str">
            <v>48.32</v>
          </cell>
        </row>
        <row r="672">
          <cell r="A672">
            <v>11140100004</v>
          </cell>
          <cell r="B672" t="str">
            <v>内六角圆柱头螺钉副_GB/T70.1_M4×30_8.8-电镀锌</v>
          </cell>
          <cell r="C672" t="str">
            <v>70.99</v>
          </cell>
        </row>
        <row r="673">
          <cell r="A673">
            <v>11140100005</v>
          </cell>
          <cell r="B673" t="str">
            <v>内六角圆柱头螺钉副_GB/T70.1_M3×25_8.8-电镀锌</v>
          </cell>
          <cell r="C673" t="str">
            <v>125.81</v>
          </cell>
        </row>
        <row r="674">
          <cell r="A674">
            <v>11140100006</v>
          </cell>
          <cell r="B674" t="str">
            <v>内六角圆柱头螺钉副_GB/T70.1_M3×16_8.8-电镀锌</v>
          </cell>
          <cell r="C674" t="str">
            <v>66.90</v>
          </cell>
        </row>
        <row r="675">
          <cell r="A675">
            <v>11140100007</v>
          </cell>
          <cell r="B675" t="str">
            <v>内六角圆柱头螺钉副_GB/T70.1_M12×16_8.8-电镀锌</v>
          </cell>
          <cell r="C675" t="str">
            <v>475.00</v>
          </cell>
        </row>
        <row r="676">
          <cell r="A676">
            <v>11140300001</v>
          </cell>
          <cell r="B676" t="str">
            <v>螺栓组合件_GB/T9074.17_M16×45_8.8-热镀锌</v>
          </cell>
          <cell r="C676" t="str">
            <v>807.14</v>
          </cell>
        </row>
        <row r="677">
          <cell r="A677">
            <v>11140300002</v>
          </cell>
          <cell r="B677" t="str">
            <v>螺栓组合件_GB/T9074.17_M16×40_8.8-热镀锌</v>
          </cell>
          <cell r="C677" t="str">
            <v>864.96</v>
          </cell>
        </row>
        <row r="678">
          <cell r="A678">
            <v>11140300003</v>
          </cell>
          <cell r="B678" t="str">
            <v>螺栓组合件_GB/T9074.17_M10×30_8.8-热镀锌</v>
          </cell>
          <cell r="C678" t="str">
            <v>350.88</v>
          </cell>
        </row>
        <row r="679">
          <cell r="A679">
            <v>11140300004</v>
          </cell>
          <cell r="B679" t="str">
            <v>螺栓副_GB/T5780_M24×130_4.8-电镀锌</v>
          </cell>
          <cell r="C679" t="str">
            <v>3346.80</v>
          </cell>
        </row>
        <row r="680">
          <cell r="A680">
            <v>11140300005</v>
          </cell>
          <cell r="B680" t="str">
            <v>螺栓副_GB/T5783_M10×40_8.8-电镀锌</v>
          </cell>
          <cell r="C680" t="str">
            <v>306.86</v>
          </cell>
        </row>
        <row r="681">
          <cell r="A681">
            <v>11140300006</v>
          </cell>
          <cell r="B681" t="str">
            <v>螺栓副_GB/T5781_M10×30_4.8-电镀锌</v>
          </cell>
          <cell r="C681" t="str">
            <v>232.20</v>
          </cell>
        </row>
        <row r="682">
          <cell r="A682">
            <v>11140300007</v>
          </cell>
          <cell r="B682" t="str">
            <v>螺栓副_GB/T5781_M10×35_4.8-电镀锌</v>
          </cell>
          <cell r="C682" t="str">
            <v>244.40</v>
          </cell>
        </row>
        <row r="683">
          <cell r="A683">
            <v>11140300008</v>
          </cell>
          <cell r="B683" t="str">
            <v>螺栓副_GB/T5781_M12×35_4.8-电镀锌</v>
          </cell>
          <cell r="C683" t="str">
            <v>360.94</v>
          </cell>
        </row>
        <row r="684">
          <cell r="A684">
            <v>11140300009</v>
          </cell>
          <cell r="B684" t="str">
            <v>螺栓副_GB/T5781_M12×45_4.8-电镀锌</v>
          </cell>
          <cell r="C684" t="str">
            <v>394.60</v>
          </cell>
        </row>
        <row r="685">
          <cell r="A685">
            <v>11140300010</v>
          </cell>
          <cell r="B685" t="str">
            <v>螺栓副_GB/T5781_M14×35_4.8-电镀锌</v>
          </cell>
          <cell r="C685" t="str">
            <v>668.38</v>
          </cell>
        </row>
        <row r="686">
          <cell r="A686">
            <v>11140300011</v>
          </cell>
          <cell r="B686" t="str">
            <v>螺栓副_GB/T5781_M16×60_4.8-电镀锌</v>
          </cell>
          <cell r="C686" t="str">
            <v>872.63</v>
          </cell>
        </row>
        <row r="687">
          <cell r="A687">
            <v>11140300012</v>
          </cell>
          <cell r="B687" t="str">
            <v>螺栓副_GB/T5781_M20×60_4.8-电镀锌</v>
          </cell>
          <cell r="C687" t="str">
            <v>1462.80</v>
          </cell>
        </row>
        <row r="688">
          <cell r="A688">
            <v>11140300013</v>
          </cell>
          <cell r="B688" t="str">
            <v>螺栓副_GB/T5781_M22×70_4.8-电镀锌</v>
          </cell>
          <cell r="C688" t="str">
            <v>2080.12</v>
          </cell>
        </row>
        <row r="689">
          <cell r="A689">
            <v>11140300014</v>
          </cell>
          <cell r="B689" t="str">
            <v>螺栓副_GB/T5781_M24×55_4.8-电镀锌</v>
          </cell>
          <cell r="C689" t="str">
            <v>2635.14</v>
          </cell>
        </row>
        <row r="690">
          <cell r="A690">
            <v>11140300015</v>
          </cell>
          <cell r="B690" t="str">
            <v>螺栓副_GB/T5781_M24×90_4.8-电镀锌</v>
          </cell>
          <cell r="C690" t="str">
            <v>3109.66</v>
          </cell>
        </row>
        <row r="691">
          <cell r="A691">
            <v>11140300016</v>
          </cell>
          <cell r="B691" t="str">
            <v>螺栓副_GB/T5781_M30×110_4.8-电镀锌</v>
          </cell>
          <cell r="C691" t="str">
            <v>6606.88</v>
          </cell>
        </row>
        <row r="692">
          <cell r="A692">
            <v>11140300017</v>
          </cell>
          <cell r="B692" t="str">
            <v>螺栓副_GB/T5781_M6×25_4.8-电镀锌</v>
          </cell>
          <cell r="C692" t="str">
            <v>78.63</v>
          </cell>
        </row>
        <row r="693">
          <cell r="A693">
            <v>11140300018</v>
          </cell>
          <cell r="B693" t="str">
            <v>螺栓副_GB/T5781_M8×20_4.8-电镀锌</v>
          </cell>
          <cell r="C693" t="str">
            <v>98.71</v>
          </cell>
        </row>
        <row r="694">
          <cell r="A694">
            <v>11140300019</v>
          </cell>
          <cell r="B694" t="str">
            <v>螺栓副_GB/T5781_M8×25_4.8-电镀锌</v>
          </cell>
          <cell r="C694" t="str">
            <v>127.35</v>
          </cell>
        </row>
        <row r="695">
          <cell r="A695">
            <v>11140300020</v>
          </cell>
          <cell r="B695" t="str">
            <v>螺栓副_GB/T5781_M8×30_4.8-电镀锌</v>
          </cell>
          <cell r="C695" t="str">
            <v>115.33</v>
          </cell>
        </row>
        <row r="696">
          <cell r="A696">
            <v>11140300021</v>
          </cell>
          <cell r="B696" t="str">
            <v>螺栓副_GB/T5781_M8×35_4.8-电镀锌</v>
          </cell>
          <cell r="C696" t="str">
            <v>145.31</v>
          </cell>
        </row>
        <row r="697">
          <cell r="A697">
            <v>11140300022</v>
          </cell>
          <cell r="B697" t="str">
            <v>螺栓副_GB/T5783_M10×30_8.8-电镀锌</v>
          </cell>
          <cell r="C697" t="str">
            <v>269.58</v>
          </cell>
        </row>
        <row r="698">
          <cell r="A698">
            <v>11140300023</v>
          </cell>
          <cell r="B698" t="str">
            <v>螺栓副_GB/T5783_M10×35_8.8-电镀锌</v>
          </cell>
          <cell r="C698" t="str">
            <v>288.32</v>
          </cell>
        </row>
        <row r="699">
          <cell r="A699">
            <v>11140300024</v>
          </cell>
          <cell r="B699" t="str">
            <v>螺栓副_GB/T5783_M10×50_8.8-电镀锌</v>
          </cell>
          <cell r="C699" t="str">
            <v>397.43</v>
          </cell>
        </row>
        <row r="700">
          <cell r="A700">
            <v>11140300025</v>
          </cell>
          <cell r="B700" t="str">
            <v>螺栓副_GB/T5783_M12×30_8.8-电镀锌_用1114030004…</v>
          </cell>
          <cell r="C700" t="str">
            <v>442.08</v>
          </cell>
        </row>
        <row r="701">
          <cell r="A701">
            <v>11140300026</v>
          </cell>
          <cell r="B701" t="str">
            <v>螺栓副_GB/T5783_M12×35_8.8-电镀锌_用1114030004…</v>
          </cell>
          <cell r="C701" t="str">
            <v>465.57</v>
          </cell>
        </row>
        <row r="702">
          <cell r="A702">
            <v>11140300027</v>
          </cell>
          <cell r="B702" t="str">
            <v>螺栓副_GB/T5783_M12×40_8.8-电镀锌_用1114030004…</v>
          </cell>
          <cell r="C702" t="str">
            <v>491.17</v>
          </cell>
        </row>
        <row r="703">
          <cell r="A703">
            <v>11140300028</v>
          </cell>
          <cell r="B703" t="str">
            <v>螺栓副_GB/T5783_M12×45_8.8-电镀锌</v>
          </cell>
          <cell r="C703" t="str">
            <v>514.13</v>
          </cell>
        </row>
        <row r="704">
          <cell r="A704">
            <v>11140300029</v>
          </cell>
          <cell r="B704" t="str">
            <v>螺栓副_GB/T5783_M12×50_8.8-电镀锌_用1114030005…</v>
          </cell>
          <cell r="C704" t="str">
            <v>618.53</v>
          </cell>
        </row>
        <row r="705">
          <cell r="A705">
            <v>11140300030</v>
          </cell>
          <cell r="B705" t="str">
            <v>螺栓副_GB/T5783_M6×20_8.8-电镀锌_用11140300087…</v>
          </cell>
          <cell r="C705" t="str">
            <v>77.21</v>
          </cell>
        </row>
        <row r="706">
          <cell r="A706">
            <v>11140300031</v>
          </cell>
          <cell r="B706" t="str">
            <v>螺栓副_GB/T5783_M6×25_8.8-电镀锌</v>
          </cell>
          <cell r="C706" t="str">
            <v>81.09</v>
          </cell>
        </row>
        <row r="707">
          <cell r="A707">
            <v>11140300032</v>
          </cell>
          <cell r="B707" t="str">
            <v>螺栓副_GB/T5783_M6×25_不锈钢_用11140300089替代</v>
          </cell>
          <cell r="C707" t="str">
            <v>210.01</v>
          </cell>
        </row>
        <row r="708">
          <cell r="A708">
            <v>11140300033</v>
          </cell>
          <cell r="B708" t="str">
            <v>螺栓副_GB/T5783_M6×30_8.8-电镀锌_用JX00007249替代</v>
          </cell>
          <cell r="C708" t="str">
            <v>101.59</v>
          </cell>
        </row>
        <row r="709">
          <cell r="A709">
            <v>11140300034</v>
          </cell>
          <cell r="B709" t="str">
            <v>螺栓副_GB/T5783_M8×25_8.8-电镀锌_用11140300093…</v>
          </cell>
          <cell r="C709" t="str">
            <v>150.41</v>
          </cell>
        </row>
        <row r="710">
          <cell r="A710">
            <v>11140300035</v>
          </cell>
          <cell r="B710" t="str">
            <v>螺栓副_GB/T5783_M8×30_8.8-电镀锌</v>
          </cell>
          <cell r="C710" t="str">
            <v>158.20</v>
          </cell>
        </row>
        <row r="711">
          <cell r="A711">
            <v>11140300036</v>
          </cell>
          <cell r="B711" t="str">
            <v>螺栓副_GB/T5783_M10×130_8.8-电镀锌</v>
          </cell>
          <cell r="C711" t="str">
            <v>1078.98</v>
          </cell>
        </row>
        <row r="712">
          <cell r="A712">
            <v>11140300037</v>
          </cell>
          <cell r="B712" t="str">
            <v>螺栓副_GB/T5783_M10×20_不锈钢</v>
          </cell>
          <cell r="C712" t="str">
            <v>723.13</v>
          </cell>
        </row>
        <row r="713">
          <cell r="A713">
            <v>11140300038</v>
          </cell>
          <cell r="B713" t="str">
            <v>螺栓副_GB/T5783_M10×25_8.8-电镀锌</v>
          </cell>
          <cell r="C713" t="str">
            <v>285.25</v>
          </cell>
        </row>
        <row r="714">
          <cell r="A714">
            <v>11140300039</v>
          </cell>
          <cell r="B714" t="str">
            <v>螺栓副_GB/T5783_M10×30_8.8-电镀锌_用1114030002…</v>
          </cell>
          <cell r="C714" t="str">
            <v>304.63</v>
          </cell>
        </row>
        <row r="715">
          <cell r="A715">
            <v>11140300040</v>
          </cell>
          <cell r="B715" t="str">
            <v>螺栓副_GB/T5783_M10×30_不锈钢</v>
          </cell>
          <cell r="C715" t="str">
            <v>805.10</v>
          </cell>
        </row>
        <row r="716">
          <cell r="A716">
            <v>11140300041</v>
          </cell>
          <cell r="B716" t="str">
            <v>螺栓副_GB/T5783_M10×40_8.8-电镀锌_用1114030000…</v>
          </cell>
          <cell r="C716" t="str">
            <v>346.47</v>
          </cell>
        </row>
        <row r="717">
          <cell r="A717">
            <v>11140300042</v>
          </cell>
          <cell r="B717" t="str">
            <v>螺栓副_GB/T5783_M10×40_不锈钢</v>
          </cell>
          <cell r="C717" t="str">
            <v>1020.29</v>
          </cell>
        </row>
        <row r="718">
          <cell r="A718">
            <v>11140300043</v>
          </cell>
          <cell r="B718" t="str">
            <v>螺栓副_GB/T5783_M10×60_8.8-电镀锌</v>
          </cell>
          <cell r="C718" t="str">
            <v>421.14</v>
          </cell>
        </row>
        <row r="719">
          <cell r="A719">
            <v>11140300044</v>
          </cell>
          <cell r="B719" t="str">
            <v>螺栓副_GB/T5783_M10×70_不锈钢</v>
          </cell>
          <cell r="C719" t="str">
            <v>1353.87</v>
          </cell>
        </row>
        <row r="720">
          <cell r="A720">
            <v>11140300045</v>
          </cell>
          <cell r="B720" t="str">
            <v>螺栓副_GB/T5783_M12×12_8.8-电镀锌</v>
          </cell>
          <cell r="C720" t="str">
            <v>387.26</v>
          </cell>
        </row>
        <row r="721">
          <cell r="A721">
            <v>11140300046</v>
          </cell>
          <cell r="B721" t="str">
            <v>螺栓副_GB/T5783_M12×30_8.8-电镀锌</v>
          </cell>
          <cell r="C721" t="str">
            <v>499.55</v>
          </cell>
        </row>
        <row r="722">
          <cell r="A722">
            <v>11140300047</v>
          </cell>
          <cell r="B722" t="str">
            <v>螺栓副_GB/T5783_M12×35_8.8-电镀锌</v>
          </cell>
          <cell r="C722" t="str">
            <v>526.10</v>
          </cell>
        </row>
        <row r="723">
          <cell r="A723">
            <v>11140300048</v>
          </cell>
          <cell r="B723" t="str">
            <v>螺栓副_GB/T5783_M12×40_8.8-电镀锌</v>
          </cell>
          <cell r="C723" t="str">
            <v>555.02</v>
          </cell>
        </row>
        <row r="724">
          <cell r="A724">
            <v>11140300049</v>
          </cell>
          <cell r="B724" t="str">
            <v>螺栓副_GB/T5783_M12×45_不锈钢</v>
          </cell>
          <cell r="C724" t="str">
            <v>1675.29</v>
          </cell>
        </row>
        <row r="725">
          <cell r="A725">
            <v>11140300050</v>
          </cell>
          <cell r="B725" t="str">
            <v>螺栓副_GB/T5783_M12×50_8.8-电镀锌</v>
          </cell>
          <cell r="C725" t="str">
            <v>616.48</v>
          </cell>
        </row>
        <row r="726">
          <cell r="A726">
            <v>11140300051</v>
          </cell>
          <cell r="B726" t="str">
            <v>螺栓副_GB/T5783_M12×50_不锈钢</v>
          </cell>
          <cell r="C726" t="str">
            <v>1734.37</v>
          </cell>
        </row>
        <row r="727">
          <cell r="A727">
            <v>11140300052</v>
          </cell>
          <cell r="B727" t="str">
            <v>螺栓副_GB/T5783_M12×55_8.8-电镀锌</v>
          </cell>
          <cell r="C727" t="str">
            <v>648.40</v>
          </cell>
        </row>
        <row r="728">
          <cell r="A728">
            <v>11140300053</v>
          </cell>
          <cell r="B728" t="str">
            <v>螺栓副_GB/T5783_M12×60_不锈钢</v>
          </cell>
          <cell r="C728" t="str">
            <v>1865.85</v>
          </cell>
        </row>
        <row r="729">
          <cell r="A729">
            <v>11140300054</v>
          </cell>
          <cell r="B729" t="str">
            <v>螺栓副_GB/T5783_M12×70_8.8-电镀锌</v>
          </cell>
          <cell r="C729" t="str">
            <v>774.68</v>
          </cell>
        </row>
        <row r="730">
          <cell r="A730">
            <v>11140300055</v>
          </cell>
          <cell r="B730" t="str">
            <v>螺栓副_GB/T5783_M12×75_不锈钢</v>
          </cell>
          <cell r="C730" t="str">
            <v>2114.60</v>
          </cell>
        </row>
        <row r="731">
          <cell r="A731">
            <v>11140300056</v>
          </cell>
          <cell r="B731" t="str">
            <v>螺栓副_GB/T5783_M12×90_8.8-电镀锌</v>
          </cell>
          <cell r="C731" t="str">
            <v>966.36</v>
          </cell>
        </row>
        <row r="732">
          <cell r="A732">
            <v>11140300057</v>
          </cell>
          <cell r="B732" t="str">
            <v>螺栓副_GB/T5783_M14×60_8.8-电镀锌</v>
          </cell>
          <cell r="C732" t="str">
            <v>938.30</v>
          </cell>
        </row>
        <row r="733">
          <cell r="A733">
            <v>11140300058</v>
          </cell>
          <cell r="B733" t="str">
            <v>螺栓副_GB/T5783_M16×100_8.8-电镀锌</v>
          </cell>
          <cell r="C733" t="str">
            <v>1838.97</v>
          </cell>
        </row>
        <row r="734">
          <cell r="A734">
            <v>11140300059</v>
          </cell>
          <cell r="B734" t="str">
            <v>螺栓副_GB/T5783_M16×30_8.8-电镀锌</v>
          </cell>
          <cell r="C734" t="str">
            <v>1014.87</v>
          </cell>
        </row>
        <row r="735">
          <cell r="A735">
            <v>11140300060</v>
          </cell>
          <cell r="B735" t="str">
            <v>螺栓副_GB/T5783_M16×35_8.8-电镀锌</v>
          </cell>
          <cell r="C735" t="str">
            <v>1055.35</v>
          </cell>
        </row>
        <row r="736">
          <cell r="A736">
            <v>11140300061</v>
          </cell>
          <cell r="B736" t="str">
            <v>螺栓副_GB/T5783_M16×40_8.8-电镀锌</v>
          </cell>
          <cell r="C736" t="str">
            <v>1095.85</v>
          </cell>
        </row>
        <row r="737">
          <cell r="A737">
            <v>11140300062</v>
          </cell>
          <cell r="B737" t="str">
            <v>螺栓副_GB/T5783_M16×50_8.8-电镀锌</v>
          </cell>
          <cell r="C737" t="str">
            <v>1194.84</v>
          </cell>
        </row>
        <row r="738">
          <cell r="A738">
            <v>11140300063</v>
          </cell>
          <cell r="B738" t="str">
            <v>螺栓副_GB/T5783_M16×55_8.8-电镀锌_用SP0001456替代</v>
          </cell>
          <cell r="C738" t="str">
            <v>1243.62</v>
          </cell>
        </row>
        <row r="739">
          <cell r="A739">
            <v>11140300064</v>
          </cell>
          <cell r="B739" t="str">
            <v>螺栓副_GB/T5783_M16×60_8.8-电镀锌</v>
          </cell>
          <cell r="C739" t="str">
            <v>1298.48</v>
          </cell>
        </row>
        <row r="740">
          <cell r="A740">
            <v>11140300065</v>
          </cell>
          <cell r="B740" t="str">
            <v>螺栓副_GB/T5783_M16×65_8.8-电镀锌</v>
          </cell>
          <cell r="C740" t="str">
            <v>1359.33</v>
          </cell>
        </row>
        <row r="741">
          <cell r="A741">
            <v>11140300066</v>
          </cell>
          <cell r="B741" t="str">
            <v>螺栓副_GB/T5783_M16×70_8.8-电镀锌</v>
          </cell>
          <cell r="C741" t="str">
            <v>1414.19</v>
          </cell>
        </row>
        <row r="742">
          <cell r="A742">
            <v>11140300067</v>
          </cell>
          <cell r="B742" t="str">
            <v>螺栓副_GB/T5783_M16×70_不锈钢</v>
          </cell>
          <cell r="C742" t="str">
            <v>3848.62</v>
          </cell>
        </row>
        <row r="743">
          <cell r="A743">
            <v>11140300068</v>
          </cell>
          <cell r="B743" t="str">
            <v>螺栓副_GB/T5783_M16×75_8.8-电镀锌</v>
          </cell>
          <cell r="C743" t="str">
            <v>1487.00</v>
          </cell>
        </row>
        <row r="744">
          <cell r="A744">
            <v>11140300069</v>
          </cell>
          <cell r="B744" t="str">
            <v>螺栓副_GB/T5783_M16×80_8.8-电镀锌</v>
          </cell>
          <cell r="C744" t="str">
            <v>1545.45</v>
          </cell>
        </row>
        <row r="745">
          <cell r="A745">
            <v>11140300070</v>
          </cell>
          <cell r="B745" t="str">
            <v>螺栓副_GB/T5783_M16×90_8.8-电镀锌</v>
          </cell>
          <cell r="C745" t="str">
            <v>1693.35</v>
          </cell>
        </row>
        <row r="746">
          <cell r="A746">
            <v>11140300071</v>
          </cell>
          <cell r="B746" t="str">
            <v>螺栓副_GB/T5783_M18×80_8.8-电镀锌</v>
          </cell>
          <cell r="C746" t="str">
            <v>1977.20</v>
          </cell>
        </row>
        <row r="747">
          <cell r="A747">
            <v>11140300072</v>
          </cell>
          <cell r="B747" t="str">
            <v>螺栓副_GB/T5783_M20×100_8.8-电镀锌</v>
          </cell>
          <cell r="C747" t="str">
            <v>2834.42</v>
          </cell>
        </row>
        <row r="748">
          <cell r="A748">
            <v>11140300073</v>
          </cell>
          <cell r="B748" t="str">
            <v>螺栓副_GB/T5783_M20×80_8.8-电镀锌</v>
          </cell>
          <cell r="C748" t="str">
            <v>2485.59</v>
          </cell>
        </row>
        <row r="749">
          <cell r="A749">
            <v>11140300074</v>
          </cell>
          <cell r="B749" t="str">
            <v>螺栓副_GB/T5783_M20×90_8.8-电镀锌</v>
          </cell>
          <cell r="C749" t="str">
            <v>2621.13</v>
          </cell>
        </row>
        <row r="750">
          <cell r="A750">
            <v>11140300075</v>
          </cell>
          <cell r="B750" t="str">
            <v>螺栓副_GB/T5783_M24×150_不锈钢</v>
          </cell>
          <cell r="C750" t="str">
            <v>17822.90</v>
          </cell>
        </row>
        <row r="751">
          <cell r="A751">
            <v>11140300076</v>
          </cell>
          <cell r="B751" t="str">
            <v>螺栓副_GB/T5783_M24×50_8.8-电镀锌</v>
          </cell>
          <cell r="C751" t="str">
            <v>3534.63</v>
          </cell>
        </row>
        <row r="752">
          <cell r="A752">
            <v>11140300077</v>
          </cell>
          <cell r="B752" t="str">
            <v>螺栓副_GB/T5783_M24×60_8.8-电镀锌</v>
          </cell>
          <cell r="C752" t="str">
            <v>3709.75</v>
          </cell>
        </row>
        <row r="753">
          <cell r="A753">
            <v>11140300078</v>
          </cell>
          <cell r="B753" t="str">
            <v>螺栓副_GB/T5783_M24×70_8.8-电镀锌</v>
          </cell>
          <cell r="C753" t="str">
            <v>3914.77</v>
          </cell>
        </row>
        <row r="754">
          <cell r="A754">
            <v>11140300079</v>
          </cell>
          <cell r="B754" t="str">
            <v>螺栓副_GB/T5783_M24×80_8.8-电镀锌</v>
          </cell>
          <cell r="C754" t="str">
            <v>4137.74</v>
          </cell>
        </row>
        <row r="755">
          <cell r="A755">
            <v>11140300080</v>
          </cell>
          <cell r="B755" t="str">
            <v>螺栓副_GB/T5783_M30×130_8.8-电镀锌</v>
          </cell>
          <cell r="C755" t="str">
            <v>10120.45</v>
          </cell>
        </row>
        <row r="756">
          <cell r="A756">
            <v>11140300081</v>
          </cell>
          <cell r="B756" t="str">
            <v>螺栓副_GB/T5783_M30×140_8.8-电镀锌</v>
          </cell>
          <cell r="C756" t="str">
            <v>10529.28</v>
          </cell>
        </row>
        <row r="757">
          <cell r="A757">
            <v>11140300082</v>
          </cell>
          <cell r="B757" t="str">
            <v>螺栓副_GB/T5783_M30×40_8.8-电镀锌</v>
          </cell>
          <cell r="C757" t="str">
            <v>7076.92</v>
          </cell>
        </row>
        <row r="758">
          <cell r="A758">
            <v>11140300083</v>
          </cell>
          <cell r="B758" t="str">
            <v>螺栓副_GB/T5783_M4×15_8.8-电镀锌</v>
          </cell>
          <cell r="C758" t="str">
            <v>63.35</v>
          </cell>
        </row>
        <row r="759">
          <cell r="A759">
            <v>11140300084</v>
          </cell>
          <cell r="B759" t="str">
            <v>螺栓副_GB/T5783_M4×30_8.8-电镀锌</v>
          </cell>
          <cell r="C759" t="str">
            <v>75.07</v>
          </cell>
        </row>
        <row r="760">
          <cell r="A760">
            <v>11140300085</v>
          </cell>
          <cell r="B760" t="str">
            <v>螺栓副_GB/T5783_M5×20_8.8-电镀锌</v>
          </cell>
          <cell r="C760" t="str">
            <v>62.91</v>
          </cell>
        </row>
        <row r="761">
          <cell r="A761">
            <v>11140300086</v>
          </cell>
          <cell r="B761" t="str">
            <v>螺栓副_GB/T5783_M6×16_不锈钢</v>
          </cell>
          <cell r="C761" t="str">
            <v>201.46</v>
          </cell>
        </row>
        <row r="762">
          <cell r="A762">
            <v>11140300087</v>
          </cell>
          <cell r="B762" t="str">
            <v>螺栓副_GB/T5783_M6×20_8.8-电镀锌</v>
          </cell>
          <cell r="C762" t="str">
            <v>87.25</v>
          </cell>
        </row>
        <row r="763">
          <cell r="A763">
            <v>11140300088</v>
          </cell>
          <cell r="B763" t="str">
            <v>螺栓副_GB/T5783_M6×20_不锈钢</v>
          </cell>
          <cell r="C763" t="str">
            <v>218.10</v>
          </cell>
        </row>
        <row r="764">
          <cell r="A764">
            <v>11140300089</v>
          </cell>
          <cell r="B764" t="str">
            <v>螺栓副_GB/T5783_M6×25_不锈钢_用AAC0602502_SS冻结</v>
          </cell>
          <cell r="C764" t="str">
            <v>235.96</v>
          </cell>
        </row>
        <row r="765">
          <cell r="A765">
            <v>11140300090</v>
          </cell>
          <cell r="B765" t="str">
            <v>螺栓副_GB/T5783_M6×30_不锈钢</v>
          </cell>
          <cell r="C765" t="str">
            <v>255.03</v>
          </cell>
        </row>
        <row r="766">
          <cell r="A766">
            <v>11140300091</v>
          </cell>
          <cell r="B766" t="str">
            <v>螺栓副_GB/T5783_M6×45_8.8-电镀锌</v>
          </cell>
          <cell r="C766" t="str">
            <v>120.25</v>
          </cell>
        </row>
        <row r="767">
          <cell r="A767">
            <v>11140300092</v>
          </cell>
          <cell r="B767" t="str">
            <v>螺栓副_GB/T5783_M8×16_8.8-电镀锌</v>
          </cell>
          <cell r="C767" t="str">
            <v>155.62</v>
          </cell>
        </row>
        <row r="768">
          <cell r="A768">
            <v>11140300093</v>
          </cell>
          <cell r="B768" t="str">
            <v>螺栓副_GB/T5783_M8×25_8.8-电镀锌</v>
          </cell>
          <cell r="C768" t="str">
            <v>169.97</v>
          </cell>
        </row>
        <row r="769">
          <cell r="A769">
            <v>11140300094</v>
          </cell>
          <cell r="B769" t="str">
            <v>螺栓副_GB/T5783_M8×35_8.8-电镀锌_用SP0000985替代</v>
          </cell>
          <cell r="C769" t="str">
            <v>188.85</v>
          </cell>
        </row>
        <row r="770">
          <cell r="A770">
            <v>11140300095</v>
          </cell>
          <cell r="B770" t="str">
            <v>螺栓副_GB/T5783_M8×40_8.8-电镀锌</v>
          </cell>
          <cell r="C770" t="str">
            <v>206.66</v>
          </cell>
        </row>
        <row r="771">
          <cell r="A771">
            <v>11140300096</v>
          </cell>
          <cell r="B771" t="str">
            <v>螺栓副_GB/T5783_M8×45_不锈钢</v>
          </cell>
          <cell r="C771" t="str">
            <v>536.12</v>
          </cell>
        </row>
        <row r="772">
          <cell r="A772">
            <v>11140300097</v>
          </cell>
          <cell r="B772" t="str">
            <v>螺栓副_GB/T5783_M8×55_8.8-电镀锌</v>
          </cell>
          <cell r="C772" t="str">
            <v>258.91</v>
          </cell>
        </row>
        <row r="773">
          <cell r="A773">
            <v>11140300098</v>
          </cell>
          <cell r="B773" t="str">
            <v>半圆头方颈螺栓副_GB/T12_M8×16_4.8-电镀锌_用SP000542…</v>
          </cell>
          <cell r="C773" t="str">
            <v>107.66</v>
          </cell>
        </row>
        <row r="774">
          <cell r="A774">
            <v>11140300099</v>
          </cell>
          <cell r="B774" t="str">
            <v>半圆头方颈螺栓副_GB/T12_M6×16_4.8-电镀锌</v>
          </cell>
          <cell r="C774" t="str">
            <v>83.56</v>
          </cell>
        </row>
        <row r="775">
          <cell r="A775">
            <v>11140300101</v>
          </cell>
          <cell r="B775" t="str">
            <v>螺栓副_GB/T5783_M8×60_10.9-电镀锌</v>
          </cell>
          <cell r="C775" t="str">
            <v>0.29</v>
          </cell>
        </row>
        <row r="776">
          <cell r="A776">
            <v>11140300102</v>
          </cell>
          <cell r="B776" t="str">
            <v>螺栓副_GB/T5783_M8×30_10.9-电镀锌</v>
          </cell>
          <cell r="C776" t="str">
            <v>0.23</v>
          </cell>
        </row>
        <row r="777">
          <cell r="A777">
            <v>11140300103</v>
          </cell>
          <cell r="B777" t="str">
            <v>螺栓副_GB/T5783_M8×20_10.9-电镀锌</v>
          </cell>
          <cell r="C777" t="str">
            <v>0.26</v>
          </cell>
        </row>
        <row r="778">
          <cell r="A778">
            <v>11140300118</v>
          </cell>
          <cell r="B778" t="str">
            <v>螺栓副_GB/T5781_M6×16_4.8-电镀锌</v>
          </cell>
          <cell r="C778" t="str">
            <v>0.08</v>
          </cell>
        </row>
        <row r="779">
          <cell r="A779">
            <v>11140400001</v>
          </cell>
          <cell r="B779" t="str">
            <v>钢结构用高强度螺栓副_GB/T1228_M20×80_10.9-磷化_用AZZ…</v>
          </cell>
          <cell r="C779" t="str">
            <v>3066.67</v>
          </cell>
        </row>
        <row r="780">
          <cell r="A780">
            <v>11140400002</v>
          </cell>
          <cell r="B780" t="str">
            <v>钢结构用高强度螺栓副_GB/T1228_M20×100_10.9-磷化_用11…</v>
          </cell>
          <cell r="C780" t="str">
            <v>3381.20</v>
          </cell>
        </row>
        <row r="781">
          <cell r="A781">
            <v>11140400003</v>
          </cell>
          <cell r="B781" t="str">
            <v>钢结构用高强度螺栓副_GB/T1228_M10×60_10.9-磷化</v>
          </cell>
          <cell r="C781" t="str">
            <v>550.43</v>
          </cell>
        </row>
        <row r="782">
          <cell r="A782">
            <v>11140400004</v>
          </cell>
          <cell r="B782" t="str">
            <v>钢结构用高强度螺栓副_GB/T1228_M10×40_10.9-磷化</v>
          </cell>
          <cell r="C782" t="str">
            <v>432.48</v>
          </cell>
        </row>
        <row r="783">
          <cell r="A783">
            <v>11140400005</v>
          </cell>
          <cell r="B783" t="str">
            <v>钢结构用高强度螺栓副_GB/T1228_M24×80_8.8-电镀锌</v>
          </cell>
          <cell r="C783" t="str">
            <v>4961.01</v>
          </cell>
        </row>
        <row r="784">
          <cell r="A784">
            <v>11140400006</v>
          </cell>
          <cell r="B784" t="str">
            <v>钢结构用高强度螺栓副_GB/T1228_M24×70_8.8-电镀锌</v>
          </cell>
          <cell r="C784" t="str">
            <v>3381.20</v>
          </cell>
        </row>
        <row r="785">
          <cell r="A785">
            <v>11140400007</v>
          </cell>
          <cell r="B785" t="str">
            <v>钢结构用高强度螺栓副_GB/T1228_M20×70_8.8-电镀锌</v>
          </cell>
          <cell r="C785" t="str">
            <v>3381.20</v>
          </cell>
        </row>
        <row r="786">
          <cell r="A786">
            <v>11140400008</v>
          </cell>
          <cell r="B786" t="str">
            <v>钢结构用高强度螺栓副_GB/T1228_M24×60_10.9-达克罗</v>
          </cell>
          <cell r="C786" t="str">
            <v>5032.48</v>
          </cell>
        </row>
        <row r="787">
          <cell r="A787">
            <v>11140400009</v>
          </cell>
          <cell r="B787" t="str">
            <v>钢结构用高强度螺栓副_GB/T1228_M24×70_10.9-达克罗</v>
          </cell>
          <cell r="C787" t="str">
            <v>5032.48</v>
          </cell>
        </row>
        <row r="788">
          <cell r="A788">
            <v>11140400010</v>
          </cell>
          <cell r="B788" t="str">
            <v>钢结构用高强度螺栓副_GB/T1228_M24×80_10.9-达克罗</v>
          </cell>
          <cell r="C788" t="str">
            <v>5032.48</v>
          </cell>
        </row>
        <row r="789">
          <cell r="A789">
            <v>11140400011</v>
          </cell>
          <cell r="B789" t="str">
            <v>钢结构用高强度螺栓副_GB/T1228_M24×90_10.9-达克罗</v>
          </cell>
          <cell r="C789" t="str">
            <v>5472.82</v>
          </cell>
        </row>
        <row r="790">
          <cell r="A790">
            <v>11140400012</v>
          </cell>
          <cell r="B790" t="str">
            <v>钢结构用高强度螺栓副_GB/T3632_M30×120_10.9-磷化</v>
          </cell>
          <cell r="C790" t="str">
            <v>10935.13</v>
          </cell>
        </row>
        <row r="791">
          <cell r="A791">
            <v>11140400013</v>
          </cell>
          <cell r="B791" t="str">
            <v>钢结构用高强度螺栓副_GB/T3632_M30×110_10.9-磷化</v>
          </cell>
          <cell r="C791" t="str">
            <v>9640.31</v>
          </cell>
        </row>
        <row r="792">
          <cell r="A792">
            <v>11140400014</v>
          </cell>
          <cell r="B792" t="str">
            <v>钢结构用高强度螺栓副_GB/T3632_M30×95_10.9-磷化</v>
          </cell>
          <cell r="C792" t="str">
            <v>8959.82</v>
          </cell>
        </row>
        <row r="793">
          <cell r="A793">
            <v>11140400015</v>
          </cell>
          <cell r="B793" t="str">
            <v>钢结构用高强度螺栓副_GB/T3632_M30×90_10.9-磷化</v>
          </cell>
          <cell r="C793" t="str">
            <v>8732.98</v>
          </cell>
        </row>
        <row r="794">
          <cell r="A794">
            <v>11140400016</v>
          </cell>
          <cell r="B794" t="str">
            <v>钢结构用高强度螺栓副_GB/T3632_M30×85_10.9-磷化</v>
          </cell>
          <cell r="C794" t="str">
            <v>8506.15</v>
          </cell>
        </row>
        <row r="795">
          <cell r="A795">
            <v>11140400017</v>
          </cell>
          <cell r="B795" t="str">
            <v>钢结构用高强度螺栓副_GB/T3632_M30×80_10.9-磷化</v>
          </cell>
          <cell r="C795" t="str">
            <v>8279.32</v>
          </cell>
        </row>
        <row r="796">
          <cell r="A796">
            <v>11140400018</v>
          </cell>
          <cell r="B796" t="str">
            <v>钢结构用高强度螺栓副_GB/T3632_M30×75_10.9-磷化</v>
          </cell>
          <cell r="C796" t="str">
            <v>8279.32</v>
          </cell>
        </row>
        <row r="797">
          <cell r="A797">
            <v>11140400019</v>
          </cell>
          <cell r="B797" t="str">
            <v>钢结构用高强度螺栓副_GB/T3632_M30×70_10.9-磷化</v>
          </cell>
          <cell r="C797" t="str">
            <v>8279.32</v>
          </cell>
        </row>
        <row r="798">
          <cell r="A798">
            <v>11140400020</v>
          </cell>
          <cell r="B798" t="str">
            <v>钢结构用高强度螺栓副_GB/T3632_M30×65_10.9-磷化</v>
          </cell>
          <cell r="C798" t="str">
            <v>8262.78</v>
          </cell>
        </row>
        <row r="799">
          <cell r="A799">
            <v>11140400021</v>
          </cell>
          <cell r="B799" t="str">
            <v>钢结构用高强度螺栓副_GB/T3632_M30×60_10.9-磷化</v>
          </cell>
          <cell r="C799" t="str">
            <v>8047.77</v>
          </cell>
        </row>
        <row r="800">
          <cell r="A800">
            <v>11140400022</v>
          </cell>
          <cell r="B800" t="str">
            <v>钢结构用高强度螺栓副_GB/T3632_M30×55_10.9-磷化</v>
          </cell>
          <cell r="C800" t="str">
            <v>8047.77</v>
          </cell>
        </row>
        <row r="801">
          <cell r="A801">
            <v>11140400023</v>
          </cell>
          <cell r="B801" t="str">
            <v>钢结构用高强度螺栓副_GB/T3632_M30×50_10.9-磷化</v>
          </cell>
          <cell r="C801" t="str">
            <v>7428.71</v>
          </cell>
        </row>
        <row r="802">
          <cell r="A802">
            <v>11140400024</v>
          </cell>
          <cell r="B802" t="str">
            <v>钢结构用高强度螺栓副_GB/T3632_M30×45_10.9-磷化</v>
          </cell>
          <cell r="C802" t="str">
            <v>7428.71</v>
          </cell>
        </row>
        <row r="803">
          <cell r="A803">
            <v>11140400025</v>
          </cell>
          <cell r="B803" t="str">
            <v>钢结构用高强度螺栓副_GB/T3632_M30×40_10.9-磷化</v>
          </cell>
          <cell r="C803" t="str">
            <v>7428.71</v>
          </cell>
        </row>
        <row r="804">
          <cell r="A804">
            <v>11140400026</v>
          </cell>
          <cell r="B804" t="str">
            <v>钢结构用高强度螺栓副_GB/T3632_M27×120_10.9-磷化</v>
          </cell>
          <cell r="C804" t="str">
            <v>8619.57</v>
          </cell>
        </row>
        <row r="805">
          <cell r="A805">
            <v>11140400027</v>
          </cell>
          <cell r="B805" t="str">
            <v>钢结构用高强度螺栓副_GB/T3632_M27×110_10.9-磷化</v>
          </cell>
          <cell r="C805" t="str">
            <v>8279.32</v>
          </cell>
        </row>
        <row r="806">
          <cell r="A806">
            <v>11140400028</v>
          </cell>
          <cell r="B806" t="str">
            <v>钢结构用高强度螺栓副_GB/T3632_M27×100_10.9-磷化</v>
          </cell>
          <cell r="C806" t="str">
            <v>7825.66</v>
          </cell>
        </row>
        <row r="807">
          <cell r="A807">
            <v>11140400029</v>
          </cell>
          <cell r="B807" t="str">
            <v>钢结构用高强度螺栓副_GB/T3632_M27×85_10.9-磷化</v>
          </cell>
          <cell r="C807" t="str">
            <v>7315.29</v>
          </cell>
        </row>
        <row r="808">
          <cell r="A808">
            <v>11140400030</v>
          </cell>
          <cell r="B808" t="str">
            <v>钢结构用高强度螺栓副_GB/T3632_M27×80_10.9-磷化</v>
          </cell>
          <cell r="C808" t="str">
            <v>7145.17</v>
          </cell>
        </row>
        <row r="809">
          <cell r="A809">
            <v>11140400031</v>
          </cell>
          <cell r="B809" t="str">
            <v>钢结构用高强度螺栓副_GB/T3632_M27×75_10.9-磷化</v>
          </cell>
          <cell r="C809" t="str">
            <v>6975.05</v>
          </cell>
        </row>
        <row r="810">
          <cell r="A810">
            <v>11140400032</v>
          </cell>
          <cell r="B810" t="str">
            <v>钢结构用高强度螺栓副_GB/T3632_M27×70_10.9-磷化</v>
          </cell>
          <cell r="C810" t="str">
            <v>6804.92</v>
          </cell>
        </row>
        <row r="811">
          <cell r="A811">
            <v>11140400033</v>
          </cell>
          <cell r="B811" t="str">
            <v>钢结构用高强度螺栓副_GB/T3632_M27×65_10.9-磷化</v>
          </cell>
          <cell r="C811" t="str">
            <v>6600.78</v>
          </cell>
        </row>
        <row r="812">
          <cell r="A812">
            <v>11140400034</v>
          </cell>
          <cell r="B812" t="str">
            <v>钢结构用高强度螺栓副_GB/T3632_M27×60_10.9-磷化</v>
          </cell>
          <cell r="C812" t="str">
            <v>6600.78</v>
          </cell>
        </row>
        <row r="813">
          <cell r="A813">
            <v>11140400035</v>
          </cell>
          <cell r="B813" t="str">
            <v>钢结构用高强度螺栓副_GB/T3632_M27×55_10.9-磷化</v>
          </cell>
          <cell r="C813" t="str">
            <v>6600.78</v>
          </cell>
        </row>
        <row r="814">
          <cell r="A814">
            <v>11140400036</v>
          </cell>
          <cell r="B814" t="str">
            <v>钢结构用高强度螺栓副_GB/T3632_M27×50_10.9-磷化</v>
          </cell>
          <cell r="C814" t="str">
            <v>6600.78</v>
          </cell>
        </row>
        <row r="815">
          <cell r="A815">
            <v>11140400037</v>
          </cell>
          <cell r="B815" t="str">
            <v>钢结构用高强度螺栓副_GB/T3632_M27×45_10.9-磷化</v>
          </cell>
          <cell r="C815" t="str">
            <v>6600.78</v>
          </cell>
        </row>
        <row r="816">
          <cell r="A816">
            <v>11140400038</v>
          </cell>
          <cell r="B816" t="str">
            <v>钢结构用高强度螺栓副_GB/T3632_M27×40_10.9-磷化</v>
          </cell>
          <cell r="C816" t="str">
            <v>6600.78</v>
          </cell>
        </row>
        <row r="817">
          <cell r="A817">
            <v>11140400039</v>
          </cell>
          <cell r="B817" t="str">
            <v>钢结构用高强度螺栓副_GB/T3632_M24×120_10.9-磷化</v>
          </cell>
          <cell r="C817" t="str">
            <v>5987.08</v>
          </cell>
        </row>
        <row r="818">
          <cell r="A818">
            <v>11140400040</v>
          </cell>
          <cell r="B818" t="str">
            <v>钢结构用高强度螺栓副_GB/T3632_M24×110_10.9-磷化</v>
          </cell>
          <cell r="C818" t="str">
            <v>5765.33</v>
          </cell>
        </row>
        <row r="819">
          <cell r="A819">
            <v>11140400041</v>
          </cell>
          <cell r="B819" t="str">
            <v>钢结构用高强度螺栓副_GB/T3632_M24×100_10.9-磷化</v>
          </cell>
          <cell r="C819" t="str">
            <v>5526.72</v>
          </cell>
        </row>
        <row r="820">
          <cell r="A820">
            <v>11140400042</v>
          </cell>
          <cell r="B820" t="str">
            <v>钢结构用高强度螺栓副_GB/T3632_M24×95_10.9-磷化</v>
          </cell>
          <cell r="C820" t="str">
            <v>5432.72</v>
          </cell>
        </row>
        <row r="821">
          <cell r="A821">
            <v>11140400043</v>
          </cell>
          <cell r="B821" t="str">
            <v>钢结构用高强度螺栓副_GB/T3632_M24×90_10.9-磷化</v>
          </cell>
          <cell r="C821" t="str">
            <v>5332.93</v>
          </cell>
        </row>
        <row r="822">
          <cell r="A822">
            <v>11140400044</v>
          </cell>
          <cell r="B822" t="str">
            <v>钢结构用高强度螺栓副_GB/T3632_M24×85_10.9-磷化</v>
          </cell>
          <cell r="C822" t="str">
            <v>5255.32</v>
          </cell>
        </row>
        <row r="823">
          <cell r="A823">
            <v>11140400045</v>
          </cell>
          <cell r="B823" t="str">
            <v>钢结构用高强度螺栓副_GB/T3632_M24×75_10.9-磷化</v>
          </cell>
          <cell r="C823" t="str">
            <v>5066.84</v>
          </cell>
        </row>
        <row r="824">
          <cell r="A824">
            <v>11140400046</v>
          </cell>
          <cell r="B824" t="str">
            <v>钢结构用高强度螺栓副_GB/T3632_M24×70_10.9-磷化</v>
          </cell>
          <cell r="C824" t="str">
            <v>4972.60</v>
          </cell>
        </row>
        <row r="825">
          <cell r="A825">
            <v>11140400047</v>
          </cell>
          <cell r="B825" t="str">
            <v>钢结构用高强度螺栓副_GB/T3632_M24×60_10.9-磷化</v>
          </cell>
          <cell r="C825" t="str">
            <v>4806.29</v>
          </cell>
        </row>
        <row r="826">
          <cell r="A826">
            <v>11140400048</v>
          </cell>
          <cell r="B826" t="str">
            <v>钢结构用高强度螺栓副_GB/T3632_M24×55_10.9-磷化</v>
          </cell>
          <cell r="C826" t="str">
            <v>4806.29</v>
          </cell>
        </row>
        <row r="827">
          <cell r="A827">
            <v>11140400049</v>
          </cell>
          <cell r="B827" t="str">
            <v>钢结构用高强度螺栓副_GB/T3632_M24×50_10.9-磷化</v>
          </cell>
          <cell r="C827" t="str">
            <v>4732.14</v>
          </cell>
        </row>
        <row r="828">
          <cell r="A828">
            <v>11140400050</v>
          </cell>
          <cell r="B828" t="str">
            <v>钢结构用高强度螺栓副_GB/T3632_M24×45_10.9-磷化</v>
          </cell>
          <cell r="C828" t="str">
            <v>4675.90</v>
          </cell>
        </row>
        <row r="829">
          <cell r="A829">
            <v>11140400051</v>
          </cell>
          <cell r="B829" t="str">
            <v>钢结构用高强度螺栓副_GB/T3632_M24×40_10.9-磷化</v>
          </cell>
          <cell r="C829" t="str">
            <v>4619.66</v>
          </cell>
        </row>
        <row r="830">
          <cell r="A830">
            <v>11140400052</v>
          </cell>
          <cell r="B830" t="str">
            <v>钢结构用高强度螺栓副_GB/T3632_M22×120_10.9-磷化</v>
          </cell>
          <cell r="C830" t="str">
            <v>4695.42</v>
          </cell>
        </row>
        <row r="831">
          <cell r="A831">
            <v>11140400053</v>
          </cell>
          <cell r="B831" t="str">
            <v>钢结构用高强度螺栓副_GB/T3632_M22×110_10.9-磷化</v>
          </cell>
          <cell r="C831" t="str">
            <v>4512.48</v>
          </cell>
        </row>
        <row r="832">
          <cell r="A832">
            <v>11140400054</v>
          </cell>
          <cell r="B832" t="str">
            <v>钢结构用高强度螺栓副_GB/T3632_M22×100_10.9-磷化</v>
          </cell>
          <cell r="C832" t="str">
            <v>4340.63</v>
          </cell>
        </row>
        <row r="833">
          <cell r="A833">
            <v>11140400055</v>
          </cell>
          <cell r="B833" t="str">
            <v>钢结构用高强度螺栓副_GB/T3632_M22×95_10.9-磷化</v>
          </cell>
          <cell r="C833" t="str">
            <v>4235.30</v>
          </cell>
        </row>
        <row r="834">
          <cell r="A834">
            <v>11140400056</v>
          </cell>
          <cell r="B834" t="str">
            <v>钢结构用高强度螺栓副_GB/T3632_M22×90_10.9-磷化</v>
          </cell>
          <cell r="C834" t="str">
            <v>4124.43</v>
          </cell>
        </row>
        <row r="835">
          <cell r="A835">
            <v>11140400057</v>
          </cell>
          <cell r="B835" t="str">
            <v>钢结构用高强度螺栓副_GB/T3632_M22×80_10.9-磷化</v>
          </cell>
          <cell r="C835" t="str">
            <v>3952.58</v>
          </cell>
        </row>
        <row r="836">
          <cell r="A836">
            <v>11140400058</v>
          </cell>
          <cell r="B836" t="str">
            <v>钢结构用高强度螺栓副_GB/T3632_M22×75_10.9-磷化</v>
          </cell>
          <cell r="C836" t="str">
            <v>3863.88</v>
          </cell>
        </row>
        <row r="837">
          <cell r="A837">
            <v>11140400059</v>
          </cell>
          <cell r="B837" t="str">
            <v>钢结构用高强度螺栓副_GB/T3632_M20×120_10.9-磷化</v>
          </cell>
          <cell r="C837" t="str">
            <v>3753.01</v>
          </cell>
        </row>
        <row r="838">
          <cell r="A838">
            <v>11140400060</v>
          </cell>
          <cell r="B838" t="str">
            <v>钢结构用高强度螺栓副_GB/T3632_M20×110_10.9-磷化</v>
          </cell>
          <cell r="C838" t="str">
            <v>3603.33</v>
          </cell>
        </row>
        <row r="839">
          <cell r="A839">
            <v>11140400061</v>
          </cell>
          <cell r="B839" t="str">
            <v>钢结构用高强度螺栓副_GB/T3632_M20×100_10.9-磷化</v>
          </cell>
          <cell r="C839" t="str">
            <v>3538.46</v>
          </cell>
        </row>
        <row r="840">
          <cell r="A840">
            <v>11140400062</v>
          </cell>
          <cell r="B840" t="str">
            <v>钢结构用高强度螺栓副_GB/T3632_M20×95_10.9-磷化</v>
          </cell>
          <cell r="C840" t="str">
            <v>3387.13</v>
          </cell>
        </row>
        <row r="841">
          <cell r="A841">
            <v>11140400063</v>
          </cell>
          <cell r="B841" t="str">
            <v>钢结构用高强度螺栓副_GB/T3632_M20×90_10.9-磷化</v>
          </cell>
          <cell r="C841" t="str">
            <v>3309.52</v>
          </cell>
        </row>
        <row r="842">
          <cell r="A842">
            <v>11140400064</v>
          </cell>
          <cell r="B842" t="str">
            <v>钢结构用高强度螺栓副_GB/T3632_M20×80_10.9-磷化</v>
          </cell>
          <cell r="C842" t="str">
            <v>3154.30</v>
          </cell>
        </row>
        <row r="843">
          <cell r="A843">
            <v>11140400065</v>
          </cell>
          <cell r="B843" t="str">
            <v>钢结构用高强度螺栓副_GB/T3632_M16×120_10.9-磷化</v>
          </cell>
          <cell r="C843" t="str">
            <v>2605.49</v>
          </cell>
        </row>
        <row r="844">
          <cell r="A844">
            <v>11140400066</v>
          </cell>
          <cell r="B844" t="str">
            <v>钢结构用高强度螺栓副_GB/T3632_M16×110_10.9-磷化</v>
          </cell>
          <cell r="C844" t="str">
            <v>2489.07</v>
          </cell>
        </row>
        <row r="845">
          <cell r="A845">
            <v>11140400067</v>
          </cell>
          <cell r="B845" t="str">
            <v>钢结构用高强度螺栓副_GB/T3632_M16×100_10.9-磷化</v>
          </cell>
          <cell r="C845" t="str">
            <v>2367.11</v>
          </cell>
        </row>
        <row r="846">
          <cell r="A846">
            <v>11140400068</v>
          </cell>
          <cell r="B846" t="str">
            <v>钢结构用高强度螺栓副_GB/T3632_M16×95_10.9-磷化</v>
          </cell>
          <cell r="C846" t="str">
            <v>2317.22</v>
          </cell>
        </row>
        <row r="847">
          <cell r="A847">
            <v>11140400069</v>
          </cell>
          <cell r="B847" t="str">
            <v>钢结构用高强度螺栓副_GB/T3632_M16×90_10.9-磷化</v>
          </cell>
          <cell r="C847" t="str">
            <v>2234.07</v>
          </cell>
        </row>
        <row r="848">
          <cell r="A848">
            <v>11140400070</v>
          </cell>
          <cell r="B848" t="str">
            <v>钢结构用高强度螺栓副_GB/T3632_M16×85_10.9-磷化</v>
          </cell>
          <cell r="C848" t="str">
            <v>2178.63</v>
          </cell>
        </row>
        <row r="849">
          <cell r="A849">
            <v>11140400071</v>
          </cell>
          <cell r="B849" t="str">
            <v>钢结构用高强度螺栓副_GB/T3632_M16×80_10.9-磷化</v>
          </cell>
          <cell r="C849" t="str">
            <v>2084.39</v>
          </cell>
        </row>
        <row r="850">
          <cell r="A850">
            <v>11140400072</v>
          </cell>
          <cell r="B850" t="str">
            <v>钢结构用高强度螺栓副_GB/T3632_M16×75_10.9-磷化</v>
          </cell>
          <cell r="C850" t="str">
            <v>2040.04</v>
          </cell>
        </row>
        <row r="851">
          <cell r="A851">
            <v>11140400073</v>
          </cell>
          <cell r="B851" t="str">
            <v>钢结构用高强度螺栓副_GB/T3632_M16×70_10.9-磷化</v>
          </cell>
          <cell r="C851" t="str">
            <v>1979.06</v>
          </cell>
        </row>
        <row r="852">
          <cell r="A852">
            <v>11140400074</v>
          </cell>
          <cell r="B852" t="str">
            <v>钢结构用高强度螺栓副_GB/T3632_M16×55_10.9-磷化</v>
          </cell>
          <cell r="C852" t="str">
            <v>1818.30</v>
          </cell>
        </row>
        <row r="853">
          <cell r="A853">
            <v>11140400075</v>
          </cell>
          <cell r="B853" t="str">
            <v>钢结构用高强度螺栓副_GB/T3632_M16×40_10.9-磷化</v>
          </cell>
          <cell r="C853" t="str">
            <v>1737.79</v>
          </cell>
        </row>
        <row r="854">
          <cell r="A854">
            <v>12028800274</v>
          </cell>
          <cell r="B854" t="str">
            <v>减速电机_SK02040LX-71LA/4-0.37kW-46.79-实心轴Ф…</v>
          </cell>
          <cell r="C854" t="str">
            <v>2307.69</v>
          </cell>
        </row>
        <row r="855">
          <cell r="A855">
            <v>16019900007</v>
          </cell>
          <cell r="B855" t="str">
            <v>附件-8022模块_脉冲输出_带操作面板_DS8022_burkert</v>
          </cell>
          <cell r="C855" t="str">
            <v>2060.50</v>
          </cell>
        </row>
        <row r="856">
          <cell r="A856">
            <v>16020500028</v>
          </cell>
          <cell r="B856" t="str">
            <v>气动调节阀_DN65-KE73+PN9236E+EP500S-法兰_斯派莎克</v>
          </cell>
          <cell r="C856" t="str">
            <v>11299.34</v>
          </cell>
        </row>
        <row r="857">
          <cell r="A857">
            <v>16020500054</v>
          </cell>
          <cell r="B857" t="str">
            <v>气动球阀_DN50-M21Si2 AUTO PN40 BS+BVA325S/1…</v>
          </cell>
          <cell r="C857" t="str">
            <v>6311.79</v>
          </cell>
        </row>
        <row r="858">
          <cell r="A858">
            <v>16020500059</v>
          </cell>
          <cell r="B858" t="str">
            <v>气动调节阀_DN100-KE73+PN9337E+EP500S-法兰_斯派莎克</v>
          </cell>
          <cell r="C858" t="str">
            <v>14907.69</v>
          </cell>
        </row>
        <row r="859">
          <cell r="A859">
            <v>16020500069</v>
          </cell>
          <cell r="B859" t="str">
            <v>气动调节阀_DN80-KE73PKSUSS.2+PN9233E+EP500S-…</v>
          </cell>
          <cell r="C859" t="str">
            <v>11426.61</v>
          </cell>
        </row>
        <row r="860">
          <cell r="A860">
            <v>16020500072</v>
          </cell>
          <cell r="B860" t="str">
            <v>气动调节阀_DN40-KE73PKSUSS.2+PN9123E+EP500S-…</v>
          </cell>
          <cell r="C860" t="str">
            <v>7462.56</v>
          </cell>
        </row>
        <row r="861">
          <cell r="A861">
            <v>16020500073</v>
          </cell>
          <cell r="B861" t="str">
            <v>气动调节阀_DN65-KE73PKSUSS.2+PN9233E+EP500S-…</v>
          </cell>
          <cell r="C861" t="str">
            <v>10735.90</v>
          </cell>
        </row>
        <row r="862">
          <cell r="A862">
            <v>16020500074</v>
          </cell>
          <cell r="B862" t="str">
            <v>气动调节阀_DN50-KE73PKSUSS.2+PN9123E+EP500S-…</v>
          </cell>
          <cell r="C862" t="str">
            <v>7351.28</v>
          </cell>
        </row>
        <row r="863">
          <cell r="A863">
            <v>16020500112</v>
          </cell>
          <cell r="B863" t="str">
            <v>气动球阀_DN100-M21Si2 BS AUTOPN40+BVA 340S/…</v>
          </cell>
          <cell r="C863" t="str">
            <v>11417.03</v>
          </cell>
        </row>
        <row r="864">
          <cell r="A864">
            <v>16029900009</v>
          </cell>
          <cell r="B864" t="str">
            <v>附件-阀门控制开关_KTC-T_定制20151110_启东宏达</v>
          </cell>
          <cell r="C864" t="str">
            <v>726.50</v>
          </cell>
        </row>
        <row r="865">
          <cell r="A865">
            <v>16029900011</v>
          </cell>
          <cell r="B865" t="str">
            <v>附件-气路模块_SP400_斯派莎克</v>
          </cell>
          <cell r="C865" t="str">
            <v>3247.44</v>
          </cell>
        </row>
        <row r="866">
          <cell r="A866">
            <v>16100100140</v>
          </cell>
          <cell r="B866" t="str">
            <v>波纹管截止阀_DN80_BSA2T-法兰_斯派莎克</v>
          </cell>
          <cell r="C866" t="str">
            <v>1676.46</v>
          </cell>
        </row>
        <row r="867">
          <cell r="A867">
            <v>16100100141</v>
          </cell>
          <cell r="B867" t="str">
            <v>波纹管截止阀_DN65_BSA2T-法兰_斯派莎克</v>
          </cell>
          <cell r="C867" t="str">
            <v>1233.33</v>
          </cell>
        </row>
        <row r="868">
          <cell r="A868">
            <v>16100100142</v>
          </cell>
          <cell r="B868" t="str">
            <v>波纹管截止阀_DN50_BSA2T-法兰_斯派莎克</v>
          </cell>
          <cell r="C868" t="str">
            <v>1050.43</v>
          </cell>
        </row>
        <row r="869">
          <cell r="A869">
            <v>16100100143</v>
          </cell>
          <cell r="B869" t="str">
            <v>波纹管截止阀_DN40_BSA2T-法兰_斯派莎克</v>
          </cell>
          <cell r="C869" t="str">
            <v>1026.97</v>
          </cell>
        </row>
        <row r="870">
          <cell r="A870">
            <v>17031000012</v>
          </cell>
          <cell r="B870" t="str">
            <v>偏心异径接头_DN100×80Sch20S_碳钢_GB/T12459</v>
          </cell>
          <cell r="C870" t="str">
            <v>0.00</v>
          </cell>
        </row>
        <row r="871">
          <cell r="A871">
            <v>17038800006</v>
          </cell>
          <cell r="B871" t="str">
            <v>补芯_M75×1.5-2NPT_镀锌_外丝转内丝</v>
          </cell>
          <cell r="C871" t="str">
            <v>14.23</v>
          </cell>
        </row>
        <row r="872">
          <cell r="A872">
            <v>17040200056</v>
          </cell>
          <cell r="B872" t="str">
            <v>90°长半径弯头_DN100Sch20S_碳钢_GB/T12459</v>
          </cell>
          <cell r="C872" t="str">
            <v>0.00</v>
          </cell>
        </row>
        <row r="873">
          <cell r="A873">
            <v>19020300001</v>
          </cell>
          <cell r="B873" t="str">
            <v>锁_2435000_威图</v>
          </cell>
          <cell r="C873" t="str">
            <v>172.50</v>
          </cell>
        </row>
        <row r="874">
          <cell r="A874">
            <v>22081500002</v>
          </cell>
          <cell r="B874" t="str">
            <v>台秤_ICS6×9_PBD655-B60_托利多</v>
          </cell>
          <cell r="C874" t="str">
            <v>14102.56</v>
          </cell>
        </row>
        <row r="875">
          <cell r="A875">
            <v>22081500004</v>
          </cell>
          <cell r="B875" t="str">
            <v>台秤_BBA228-8B30_托利多</v>
          </cell>
          <cell r="C875" t="str">
            <v>5253.78</v>
          </cell>
        </row>
        <row r="876">
          <cell r="A876">
            <v>22081500006</v>
          </cell>
          <cell r="B876" t="str">
            <v>台秤_BBA238-8B60N/S_托利多</v>
          </cell>
          <cell r="C876" t="str">
            <v>5261.28</v>
          </cell>
        </row>
        <row r="877">
          <cell r="A877">
            <v>22081500009</v>
          </cell>
          <cell r="B877" t="str">
            <v>电子台秤_BBA238-8BC60N/S_带网口_托利多</v>
          </cell>
          <cell r="C877" t="str">
            <v>8888.89</v>
          </cell>
        </row>
        <row r="878">
          <cell r="A878">
            <v>22081500010</v>
          </cell>
          <cell r="B878" t="str">
            <v>电子台秤_BBA238-8BB30N/S_带网口_托利多</v>
          </cell>
          <cell r="C878" t="str">
            <v>6410.26</v>
          </cell>
        </row>
        <row r="879">
          <cell r="A879">
            <v>22081500011</v>
          </cell>
          <cell r="B879" t="str">
            <v>台秤_BBA238-8B60N/S/RS232_托利多</v>
          </cell>
          <cell r="C879" t="str">
            <v>5317.95</v>
          </cell>
        </row>
        <row r="880">
          <cell r="A880">
            <v>23908800048</v>
          </cell>
          <cell r="B880" t="str">
            <v>操作椅_载荷大于等于100kg_通用</v>
          </cell>
          <cell r="C880" t="str">
            <v>0.00</v>
          </cell>
        </row>
        <row r="881">
          <cell r="A881">
            <v>24010100001</v>
          </cell>
          <cell r="B881" t="str">
            <v>小型断路器_IC65N-2P-C6A_施耐德</v>
          </cell>
          <cell r="C881" t="str">
            <v>59.39</v>
          </cell>
        </row>
        <row r="882">
          <cell r="A882">
            <v>24010100002</v>
          </cell>
          <cell r="B882" t="str">
            <v>小型断路器_OSMC32N1C63K_施耐德</v>
          </cell>
          <cell r="C882" t="str">
            <v>30.29</v>
          </cell>
        </row>
        <row r="883">
          <cell r="A883">
            <v>24010100003</v>
          </cell>
          <cell r="B883" t="str">
            <v>小型断路器_OSMC32N1C40K_施耐德</v>
          </cell>
          <cell r="C883" t="str">
            <v>16.50</v>
          </cell>
        </row>
        <row r="884">
          <cell r="A884">
            <v>24010100004</v>
          </cell>
          <cell r="B884" t="str">
            <v>小型断路器_OSMC32N2C10K_施耐德</v>
          </cell>
          <cell r="C884" t="str">
            <v>26.42</v>
          </cell>
        </row>
        <row r="885">
          <cell r="A885">
            <v>24010100005</v>
          </cell>
          <cell r="B885" t="str">
            <v>小型断路器_OSMC32N1C32K_施耐德</v>
          </cell>
          <cell r="C885" t="str">
            <v>12.50</v>
          </cell>
        </row>
        <row r="886">
          <cell r="A886">
            <v>24010100006</v>
          </cell>
          <cell r="B886" t="str">
            <v>小型断路器_OSMC32N1C20K_施耐德</v>
          </cell>
          <cell r="C886" t="str">
            <v>10.88</v>
          </cell>
        </row>
        <row r="887">
          <cell r="A887">
            <v>24010100007</v>
          </cell>
          <cell r="B887" t="str">
            <v>小型断路器_OSMC32N1C10K_施耐德</v>
          </cell>
          <cell r="C887" t="str">
            <v>10.69</v>
          </cell>
        </row>
        <row r="888">
          <cell r="A888">
            <v>24010100008</v>
          </cell>
          <cell r="B888" t="str">
            <v>小型断路器_OSMC32N2C6K_施耐德</v>
          </cell>
          <cell r="C888" t="str">
            <v>33.34</v>
          </cell>
        </row>
        <row r="889">
          <cell r="A889">
            <v>24010100009</v>
          </cell>
          <cell r="B889" t="str">
            <v>小型断路器_DZ47LE-2P-D25A_德力西_因故淘汰，不再使用</v>
          </cell>
          <cell r="C889" t="str">
            <v>27.35</v>
          </cell>
        </row>
        <row r="890">
          <cell r="A890">
            <v>24010100012</v>
          </cell>
          <cell r="B890" t="str">
            <v>小型断路器_IC65N-3P-D10A_施耐德</v>
          </cell>
          <cell r="C890" t="str">
            <v>93.85</v>
          </cell>
        </row>
        <row r="891">
          <cell r="A891">
            <v>24010100035</v>
          </cell>
          <cell r="B891" t="str">
            <v>小型断路器_IC65N-4P-D20A_施耐德</v>
          </cell>
          <cell r="C891" t="str">
            <v>138.98</v>
          </cell>
        </row>
        <row r="892">
          <cell r="A892">
            <v>24010100052</v>
          </cell>
          <cell r="B892" t="str">
            <v>小型断路器_OSMC32N2C20K_施耐德</v>
          </cell>
          <cell r="C892" t="str">
            <v>26.42</v>
          </cell>
        </row>
        <row r="893">
          <cell r="A893">
            <v>24010100053</v>
          </cell>
          <cell r="B893" t="str">
            <v>小型断路器_OSMC32N2C32K_施耐德</v>
          </cell>
          <cell r="C893" t="str">
            <v>29.36</v>
          </cell>
        </row>
        <row r="894">
          <cell r="A894">
            <v>24010100054</v>
          </cell>
          <cell r="B894" t="str">
            <v>小型断路器_OSMC32N2C40K_施耐德</v>
          </cell>
          <cell r="C894" t="str">
            <v>36.20</v>
          </cell>
        </row>
        <row r="895">
          <cell r="A895">
            <v>24010100055</v>
          </cell>
          <cell r="B895" t="str">
            <v>小型断路器_OSMC32N3C16K_施耐德</v>
          </cell>
          <cell r="C895" t="str">
            <v>41.79</v>
          </cell>
        </row>
        <row r="896">
          <cell r="A896">
            <v>24010100056</v>
          </cell>
          <cell r="B896" t="str">
            <v>小型断路器_OSMC32N3C25K_施耐德</v>
          </cell>
          <cell r="C896" t="str">
            <v>45.32</v>
          </cell>
        </row>
        <row r="897">
          <cell r="A897">
            <v>24010100057</v>
          </cell>
          <cell r="B897" t="str">
            <v>小型断路器_OSMC32N3C32K_施耐德</v>
          </cell>
          <cell r="C897" t="str">
            <v>43.07</v>
          </cell>
        </row>
        <row r="898">
          <cell r="A898">
            <v>24010100058</v>
          </cell>
          <cell r="B898" t="str">
            <v>小型断路器_OSMC32N3C40K_施耐德</v>
          </cell>
          <cell r="C898" t="str">
            <v>55.09</v>
          </cell>
        </row>
        <row r="899">
          <cell r="A899">
            <v>24010100059</v>
          </cell>
          <cell r="B899" t="str">
            <v>小型断路器_OSMC32A3C63K_施耐德</v>
          </cell>
          <cell r="C899" t="str">
            <v>65.05</v>
          </cell>
        </row>
        <row r="900">
          <cell r="A900">
            <v>24010100060</v>
          </cell>
          <cell r="B900" t="str">
            <v>小型断路器_OSMC32A3D32K_施耐德</v>
          </cell>
          <cell r="C900" t="str">
            <v>55.46</v>
          </cell>
        </row>
        <row r="901">
          <cell r="A901">
            <v>24010100061</v>
          </cell>
          <cell r="B901" t="str">
            <v>小型断路器_OSMC32A3D63K_施耐德</v>
          </cell>
          <cell r="C901" t="str">
            <v>79.68</v>
          </cell>
        </row>
        <row r="902">
          <cell r="A902">
            <v>24010100062</v>
          </cell>
          <cell r="B902" t="str">
            <v>小型断路器_OSMC32N1C16K_施耐德</v>
          </cell>
          <cell r="C902" t="str">
            <v>10.69</v>
          </cell>
        </row>
        <row r="903">
          <cell r="A903">
            <v>24010100070</v>
          </cell>
          <cell r="B903" t="str">
            <v>小型断路器_DZ47-2P-C10A_德力西</v>
          </cell>
          <cell r="C903" t="str">
            <v>13.08</v>
          </cell>
        </row>
        <row r="904">
          <cell r="A904">
            <v>24010100071</v>
          </cell>
          <cell r="B904" t="str">
            <v>小型断路器_DZ47-3P-C25A_德力西</v>
          </cell>
          <cell r="C904" t="str">
            <v>19.23</v>
          </cell>
        </row>
        <row r="905">
          <cell r="A905">
            <v>24010100100</v>
          </cell>
          <cell r="B905" t="str">
            <v>小型断路器_IC65N-3P-D16A_施耐德</v>
          </cell>
          <cell r="C905" t="str">
            <v>93.84</v>
          </cell>
        </row>
        <row r="906">
          <cell r="A906">
            <v>24010100101</v>
          </cell>
          <cell r="B906" t="str">
            <v>小型断路器_IC65N-3P-D32A_施耐德</v>
          </cell>
          <cell r="C906" t="str">
            <v>101.44</v>
          </cell>
        </row>
        <row r="907">
          <cell r="A907">
            <v>24010100107</v>
          </cell>
          <cell r="B907" t="str">
            <v>小型断路器_NB1-63-2P-C10A_正泰</v>
          </cell>
          <cell r="C907" t="str">
            <v>32.05</v>
          </cell>
        </row>
        <row r="908">
          <cell r="A908">
            <v>24010100110</v>
          </cell>
          <cell r="B908" t="str">
            <v>小型断路器_IC65N-1P-16A_DC_施耐德</v>
          </cell>
          <cell r="C908" t="str">
            <v>16.51</v>
          </cell>
        </row>
        <row r="909">
          <cell r="A909">
            <v>24010100111</v>
          </cell>
          <cell r="B909" t="str">
            <v>小型断路器_IC65N-1P-6A_DC_施耐德</v>
          </cell>
          <cell r="C909" t="str">
            <v>22.54</v>
          </cell>
        </row>
        <row r="910">
          <cell r="A910">
            <v>24010100112</v>
          </cell>
          <cell r="B910" t="str">
            <v>小型断路器_IC65N-1P-C10A_施耐德</v>
          </cell>
          <cell r="C910" t="str">
            <v>18.23</v>
          </cell>
        </row>
        <row r="911">
          <cell r="A911">
            <v>24010100114</v>
          </cell>
          <cell r="B911" t="str">
            <v>小型断路器_IC65N-1P-40A_DC_施耐德</v>
          </cell>
          <cell r="C911" t="str">
            <v>22.54</v>
          </cell>
        </row>
        <row r="912">
          <cell r="A912">
            <v>24010100118</v>
          </cell>
          <cell r="B912" t="str">
            <v>小型断路器_NB1-63-3P-D16A_正泰</v>
          </cell>
          <cell r="C912" t="str">
            <v>39.75</v>
          </cell>
        </row>
        <row r="913">
          <cell r="A913">
            <v>24010100119</v>
          </cell>
          <cell r="B913" t="str">
            <v>小型断路器_IC65N-4P-D40A_施耐德</v>
          </cell>
          <cell r="C913" t="str">
            <v>150.23</v>
          </cell>
        </row>
        <row r="914">
          <cell r="A914">
            <v>24010100120</v>
          </cell>
          <cell r="B914" t="str">
            <v>小型断路器_IC65N-2P-D4A_施耐德</v>
          </cell>
          <cell r="C914" t="str">
            <v>97.73</v>
          </cell>
        </row>
        <row r="915">
          <cell r="A915">
            <v>24010100121</v>
          </cell>
          <cell r="B915" t="str">
            <v>小型断路器_IC65N-2P-D6A_施耐德</v>
          </cell>
          <cell r="C915" t="str">
            <v>75.06</v>
          </cell>
        </row>
        <row r="916">
          <cell r="A916">
            <v>24010100122</v>
          </cell>
          <cell r="B916" t="str">
            <v>小型断路器_IC65N-2P-D10A_施耐德</v>
          </cell>
          <cell r="C916" t="str">
            <v>60.74</v>
          </cell>
        </row>
        <row r="917">
          <cell r="A917">
            <v>24010100123</v>
          </cell>
          <cell r="B917" t="str">
            <v>小型断路器_IC65N-2P-D16A_施耐德</v>
          </cell>
          <cell r="C917" t="str">
            <v>60.74</v>
          </cell>
        </row>
        <row r="918">
          <cell r="A918">
            <v>24010100128</v>
          </cell>
          <cell r="B918" t="str">
            <v>小型断路器_IC65N-1P-C20A_DC_施耐德</v>
          </cell>
          <cell r="C918" t="str">
            <v>18.58</v>
          </cell>
        </row>
        <row r="919">
          <cell r="A919">
            <v>24010100129</v>
          </cell>
          <cell r="B919" t="str">
            <v>小型断路器_OSMC32N-1P-C5A_施耐德</v>
          </cell>
          <cell r="C919" t="str">
            <v>0.00</v>
          </cell>
        </row>
        <row r="920">
          <cell r="A920">
            <v>24010100134</v>
          </cell>
          <cell r="B920" t="str">
            <v>小型断路器_5SN6-1P-C6A_5SN61067CN_西门子</v>
          </cell>
          <cell r="C920" t="str">
            <v>17.04</v>
          </cell>
        </row>
        <row r="921">
          <cell r="A921">
            <v>24010100135</v>
          </cell>
          <cell r="B921" t="str">
            <v>小型断路器_5SN6-1P-C10A_5SN61107CN_西门子</v>
          </cell>
          <cell r="C921" t="str">
            <v>12.54</v>
          </cell>
        </row>
        <row r="922">
          <cell r="A922">
            <v>24010100136</v>
          </cell>
          <cell r="B922" t="str">
            <v>小型断路器_5SN6-1P-C16A_5SN61167CN_西门子</v>
          </cell>
          <cell r="C922" t="str">
            <v>12.54</v>
          </cell>
        </row>
        <row r="923">
          <cell r="A923">
            <v>24010100137</v>
          </cell>
          <cell r="B923" t="str">
            <v>小型断路器_5SN6-1P-C20A_5SN61207CN_西门子</v>
          </cell>
          <cell r="C923" t="str">
            <v>12.54</v>
          </cell>
        </row>
        <row r="924">
          <cell r="A924">
            <v>24010100138</v>
          </cell>
          <cell r="B924" t="str">
            <v>小型断路器_5SN6-1P-C25A_5SN61257CN_西门子</v>
          </cell>
          <cell r="C924" t="str">
            <v>14.07</v>
          </cell>
        </row>
        <row r="925">
          <cell r="A925">
            <v>24010100139</v>
          </cell>
          <cell r="B925" t="str">
            <v>小型断路器_5SN6-1P-C32A_5SN61327CN_西门子</v>
          </cell>
          <cell r="C925" t="str">
            <v>14.07</v>
          </cell>
        </row>
        <row r="926">
          <cell r="A926">
            <v>24010100140</v>
          </cell>
          <cell r="B926" t="str">
            <v>小型断路器_5SN6-1P-C40A_5SN61407CN_西门子</v>
          </cell>
          <cell r="C926" t="str">
            <v>17.04</v>
          </cell>
        </row>
        <row r="927">
          <cell r="A927">
            <v>24010100141</v>
          </cell>
          <cell r="B927" t="str">
            <v>小型断路器_5SN6-1P-C50A_5SN61507CN_西门子</v>
          </cell>
          <cell r="C927" t="str">
            <v>20.63</v>
          </cell>
        </row>
        <row r="928">
          <cell r="A928">
            <v>24010100142</v>
          </cell>
          <cell r="B928" t="str">
            <v>小型断路器_5SN6-1P-C63A_5SN61637CN_西门子</v>
          </cell>
          <cell r="C928" t="str">
            <v>22.64</v>
          </cell>
        </row>
        <row r="929">
          <cell r="A929">
            <v>24010100143</v>
          </cell>
          <cell r="B929" t="str">
            <v>小型断路器_5SN6-2P-C6A_5SN62067CN_西门子</v>
          </cell>
          <cell r="C929" t="str">
            <v>40.73</v>
          </cell>
        </row>
        <row r="930">
          <cell r="A930">
            <v>24010100144</v>
          </cell>
          <cell r="B930" t="str">
            <v>小型断路器_5SN6-2P-C10A_5SN62107CN_西门子</v>
          </cell>
          <cell r="C930" t="str">
            <v>30.63</v>
          </cell>
        </row>
        <row r="931">
          <cell r="A931">
            <v>24010100145</v>
          </cell>
          <cell r="B931" t="str">
            <v>小型断路器_5SN6-2P-C16A_5SN62167CN_西门子</v>
          </cell>
          <cell r="C931" t="str">
            <v>30.63</v>
          </cell>
        </row>
        <row r="932">
          <cell r="A932">
            <v>24010100146</v>
          </cell>
          <cell r="B932" t="str">
            <v>小型断路器_5SN6-2P-C20A_5SN62207CN_西门子</v>
          </cell>
          <cell r="C932" t="str">
            <v>30.63</v>
          </cell>
        </row>
        <row r="933">
          <cell r="A933">
            <v>24010100147</v>
          </cell>
          <cell r="B933" t="str">
            <v>小型断路器_5SN6-2P-C25A_5SN62257CN_西门子</v>
          </cell>
          <cell r="C933" t="str">
            <v>33.74</v>
          </cell>
        </row>
        <row r="934">
          <cell r="A934">
            <v>24010100148</v>
          </cell>
          <cell r="B934" t="str">
            <v>小型断路器_5SN6-2P-C32A_5SN62327CN_西门子</v>
          </cell>
          <cell r="C934" t="str">
            <v>33.74</v>
          </cell>
        </row>
        <row r="935">
          <cell r="A935">
            <v>24010100149</v>
          </cell>
          <cell r="B935" t="str">
            <v>小型断路器_5SN6-2P-C40A_5SN62407CN_西门子</v>
          </cell>
          <cell r="C935" t="str">
            <v>41.21</v>
          </cell>
        </row>
        <row r="936">
          <cell r="A936">
            <v>24010100150</v>
          </cell>
          <cell r="B936" t="str">
            <v>小型断路器_5SN6-2P-C50A_5SN62507CN_西门子</v>
          </cell>
          <cell r="C936" t="str">
            <v>46.71</v>
          </cell>
        </row>
        <row r="937">
          <cell r="A937">
            <v>24010100151</v>
          </cell>
          <cell r="B937" t="str">
            <v>小型断路器_5SN6-2P-C63A_5SN62637CN_西门子</v>
          </cell>
          <cell r="C937" t="str">
            <v>49.73</v>
          </cell>
        </row>
        <row r="938">
          <cell r="A938">
            <v>24010100152</v>
          </cell>
          <cell r="B938" t="str">
            <v>小型断路器_5SN6-3P-C6A_5SN63067CN_西门子</v>
          </cell>
          <cell r="C938" t="str">
            <v>60.36</v>
          </cell>
        </row>
        <row r="939">
          <cell r="A939">
            <v>24010100153</v>
          </cell>
          <cell r="B939" t="str">
            <v>小型断路器_5SN6-3P-C10A_5SN63107CN_西门子</v>
          </cell>
          <cell r="C939" t="str">
            <v>48.77</v>
          </cell>
        </row>
        <row r="940">
          <cell r="A940">
            <v>24010100154</v>
          </cell>
          <cell r="B940" t="str">
            <v>小型断路器_5SN6-3P-C16A_5SN63167CN_西门子</v>
          </cell>
          <cell r="C940" t="str">
            <v>48.77</v>
          </cell>
        </row>
        <row r="941">
          <cell r="A941">
            <v>24010100155</v>
          </cell>
          <cell r="B941" t="str">
            <v>小型断路器_5SN6-3P-C20A_5SN63207CN_西门子</v>
          </cell>
          <cell r="C941" t="str">
            <v>48.77</v>
          </cell>
        </row>
        <row r="942">
          <cell r="A942">
            <v>24010100156</v>
          </cell>
          <cell r="B942" t="str">
            <v>小型断路器_5SN6-3P-C25A_5SN63257CN_西门子</v>
          </cell>
          <cell r="C942" t="str">
            <v>52.70</v>
          </cell>
        </row>
        <row r="943">
          <cell r="A943">
            <v>24010100157</v>
          </cell>
          <cell r="B943" t="str">
            <v>小型断路器_5SN6-3P-C32A_5SN63327CN_西门子</v>
          </cell>
          <cell r="C943" t="str">
            <v>52.70</v>
          </cell>
        </row>
        <row r="944">
          <cell r="A944">
            <v>24010100158</v>
          </cell>
          <cell r="B944" t="str">
            <v>小型断路器_5SN6-3P-C40A_5SN63407CN_西门子</v>
          </cell>
          <cell r="C944" t="str">
            <v>62.75</v>
          </cell>
        </row>
        <row r="945">
          <cell r="A945">
            <v>24010100159</v>
          </cell>
          <cell r="B945" t="str">
            <v>小型断路器_5SN6-3P-C50A_5SN63507CN_西门子</v>
          </cell>
          <cell r="C945" t="str">
            <v>70.36</v>
          </cell>
        </row>
        <row r="946">
          <cell r="A946">
            <v>24010100160</v>
          </cell>
          <cell r="B946" t="str">
            <v>小型断路器_5SN6-3P-C63A_5SN63637CN_西门子</v>
          </cell>
          <cell r="C946" t="str">
            <v>75.43</v>
          </cell>
        </row>
        <row r="947">
          <cell r="A947">
            <v>24010100161</v>
          </cell>
          <cell r="B947" t="str">
            <v>小型断路器_5SN6-3P-D10A_5SN63108CN_西门子</v>
          </cell>
          <cell r="C947" t="str">
            <v>68.44</v>
          </cell>
        </row>
        <row r="948">
          <cell r="A948">
            <v>24010100162</v>
          </cell>
          <cell r="B948" t="str">
            <v>小型断路器_5SN6-3P-D16A_5SN63168CN_西门子</v>
          </cell>
          <cell r="C948" t="str">
            <v>68.44</v>
          </cell>
        </row>
        <row r="949">
          <cell r="A949">
            <v>24010100163</v>
          </cell>
          <cell r="B949" t="str">
            <v>小型断路器_5SN6-3P-D20A_5SN63208CN_西门子</v>
          </cell>
          <cell r="C949" t="str">
            <v>68.44</v>
          </cell>
        </row>
        <row r="950">
          <cell r="A950">
            <v>24010100164</v>
          </cell>
          <cell r="B950" t="str">
            <v>小型断路器_5SN6-3P-D25A_5SN63258CN_西门子</v>
          </cell>
          <cell r="C950" t="str">
            <v>74.09</v>
          </cell>
        </row>
        <row r="951">
          <cell r="A951">
            <v>24010100165</v>
          </cell>
          <cell r="B951" t="str">
            <v>小型断路器_5SN6-3P-D32A_5SN63328CN_西门子</v>
          </cell>
          <cell r="C951" t="str">
            <v>74.09</v>
          </cell>
        </row>
        <row r="952">
          <cell r="A952">
            <v>24010100166</v>
          </cell>
          <cell r="B952" t="str">
            <v>小型断路器_5SN6-3P-D40A_5SN63408CN_西门子</v>
          </cell>
          <cell r="C952" t="str">
            <v>76.72</v>
          </cell>
        </row>
        <row r="953">
          <cell r="A953">
            <v>24010100167</v>
          </cell>
          <cell r="B953" t="str">
            <v>小型断路器_5SN6-3P-D50A_5SN63508CN_西门子</v>
          </cell>
          <cell r="C953" t="str">
            <v>87.69</v>
          </cell>
        </row>
        <row r="954">
          <cell r="A954">
            <v>24010100168</v>
          </cell>
          <cell r="B954" t="str">
            <v>小型断路器_5SN6-3P-D63A_5SN63638CN_西门子</v>
          </cell>
          <cell r="C954" t="str">
            <v>101.37</v>
          </cell>
        </row>
        <row r="955">
          <cell r="A955">
            <v>24010100169</v>
          </cell>
          <cell r="B955" t="str">
            <v>小型断路器_5SN6-3P+N-C6A_5SN66067CN_西门子</v>
          </cell>
          <cell r="C955" t="str">
            <v>75.43</v>
          </cell>
        </row>
        <row r="956">
          <cell r="A956">
            <v>24010100170</v>
          </cell>
          <cell r="B956" t="str">
            <v>小型断路器_5SN6-3P+N-C10A_5SN66107CN_西门子</v>
          </cell>
          <cell r="C956" t="str">
            <v>60.93</v>
          </cell>
        </row>
        <row r="957">
          <cell r="A957">
            <v>24010100171</v>
          </cell>
          <cell r="B957" t="str">
            <v>小型断路器_5SN6-3P+N-C16A_5SN66167CN_西门子</v>
          </cell>
          <cell r="C957" t="str">
            <v>60.93</v>
          </cell>
        </row>
        <row r="958">
          <cell r="A958">
            <v>24010100172</v>
          </cell>
          <cell r="B958" t="str">
            <v>小型断路器_5SN6-3P+N-C20A_5SN66207CN_西门子</v>
          </cell>
          <cell r="C958" t="str">
            <v>60.93</v>
          </cell>
        </row>
        <row r="959">
          <cell r="A959">
            <v>24010100173</v>
          </cell>
          <cell r="B959" t="str">
            <v>小型断路器_5SN6-3P+N-C25A_5SN66257CN_西门子</v>
          </cell>
          <cell r="C959" t="str">
            <v>65.86</v>
          </cell>
        </row>
        <row r="960">
          <cell r="A960">
            <v>24010100174</v>
          </cell>
          <cell r="B960" t="str">
            <v>小型断路器_5SN6-3P+N-C32A_5SN66327CN_西门子</v>
          </cell>
          <cell r="C960" t="str">
            <v>65.86</v>
          </cell>
        </row>
        <row r="961">
          <cell r="A961">
            <v>24010100175</v>
          </cell>
          <cell r="B961" t="str">
            <v>小型断路器_5SN6-3P+N-C40A_5SN66407CN_西门子</v>
          </cell>
          <cell r="C961" t="str">
            <v>78.45</v>
          </cell>
        </row>
        <row r="962">
          <cell r="A962">
            <v>24010100176</v>
          </cell>
          <cell r="B962" t="str">
            <v>小型断路器_5SN6-3P+N-C50A_5SN66507CN_西门子</v>
          </cell>
          <cell r="C962" t="str">
            <v>87.92</v>
          </cell>
        </row>
        <row r="963">
          <cell r="A963">
            <v>24010100177</v>
          </cell>
          <cell r="B963" t="str">
            <v>小型断路器_5SN6-3P+N-C63A_5SN66637CN_西门子</v>
          </cell>
          <cell r="C963" t="str">
            <v>94.29</v>
          </cell>
        </row>
        <row r="964">
          <cell r="A964">
            <v>24010100178</v>
          </cell>
          <cell r="B964" t="str">
            <v>小型断路器_5SL6-1P-C2A_5SL61027CC_西门子</v>
          </cell>
          <cell r="C964" t="str">
            <v>28.01</v>
          </cell>
        </row>
        <row r="965">
          <cell r="A965">
            <v>24010100179</v>
          </cell>
          <cell r="B965" t="str">
            <v>小型断路器_5SL6-1P-C4A_5SL61047CC_西门子</v>
          </cell>
          <cell r="C965" t="str">
            <v>25.13</v>
          </cell>
        </row>
        <row r="966">
          <cell r="A966">
            <v>24010100180</v>
          </cell>
          <cell r="B966" t="str">
            <v>小型断路器_5SL6-1P-C6A_5SL61067CC_西门子</v>
          </cell>
          <cell r="C966" t="str">
            <v>20.82</v>
          </cell>
        </row>
        <row r="967">
          <cell r="A967">
            <v>24010100181</v>
          </cell>
          <cell r="B967" t="str">
            <v>小型断路器_5SL6-1P-C10A_5SL61107CC_西门子</v>
          </cell>
          <cell r="C967" t="str">
            <v>15.18</v>
          </cell>
        </row>
        <row r="968">
          <cell r="A968">
            <v>24010100182</v>
          </cell>
          <cell r="B968" t="str">
            <v>小型断路器_5SL6-1P-C16A_5SL61167CC_西门子</v>
          </cell>
          <cell r="C968" t="str">
            <v>15.18</v>
          </cell>
        </row>
        <row r="969">
          <cell r="A969">
            <v>24010100183</v>
          </cell>
          <cell r="B969" t="str">
            <v>小型断路器_5SL6-1P-C20A_5SL61207CC_西门子</v>
          </cell>
          <cell r="C969" t="str">
            <v>15.18</v>
          </cell>
        </row>
        <row r="970">
          <cell r="A970">
            <v>24010100184</v>
          </cell>
          <cell r="B970" t="str">
            <v>小型断路器_5SL6-1P-C25A_5SL61257CC_西门子</v>
          </cell>
          <cell r="C970" t="str">
            <v>17.18</v>
          </cell>
        </row>
        <row r="971">
          <cell r="A971">
            <v>24010100185</v>
          </cell>
          <cell r="B971" t="str">
            <v>小型断路器_5SL6-1P-C32A_5SL61327CC_西门子</v>
          </cell>
          <cell r="C971" t="str">
            <v>17.18</v>
          </cell>
        </row>
        <row r="972">
          <cell r="A972">
            <v>24010100186</v>
          </cell>
          <cell r="B972" t="str">
            <v>小型断路器_5SL6-1P-C40A_5SL61407CC_西门子</v>
          </cell>
          <cell r="C972" t="str">
            <v>20.82</v>
          </cell>
        </row>
        <row r="973">
          <cell r="A973">
            <v>24010100187</v>
          </cell>
          <cell r="B973" t="str">
            <v>小型断路器_5SL6-2P-C2A_5SL62027CC_西门子</v>
          </cell>
          <cell r="C973" t="str">
            <v>62.99</v>
          </cell>
        </row>
        <row r="974">
          <cell r="A974">
            <v>24010100188</v>
          </cell>
          <cell r="B974" t="str">
            <v>小型断路器_5SL6-2P-C4A_5SL62047CC_西门子</v>
          </cell>
          <cell r="C974" t="str">
            <v>58.11</v>
          </cell>
        </row>
        <row r="975">
          <cell r="A975">
            <v>24010100189</v>
          </cell>
          <cell r="B975" t="str">
            <v>小型断路器_5SL6-2P-C6A_5SL62067CC_西门子</v>
          </cell>
          <cell r="C975" t="str">
            <v>49.54</v>
          </cell>
        </row>
        <row r="976">
          <cell r="A976">
            <v>24010100190</v>
          </cell>
          <cell r="B976" t="str">
            <v>小型断路器_5SL6-2P-C10A_5SL62107CC_西门子</v>
          </cell>
          <cell r="C976" t="str">
            <v>37.29</v>
          </cell>
        </row>
        <row r="977">
          <cell r="A977">
            <v>24010100191</v>
          </cell>
          <cell r="B977" t="str">
            <v>小型断路器_5SL6-2P-C16A_5SL62167CC_西门子</v>
          </cell>
          <cell r="C977" t="str">
            <v>37.29</v>
          </cell>
        </row>
        <row r="978">
          <cell r="A978">
            <v>24010100192</v>
          </cell>
          <cell r="B978" t="str">
            <v>小型断路器_5SL6-2P-C20A_5SL62207CC_西门子</v>
          </cell>
          <cell r="C978" t="str">
            <v>37.29</v>
          </cell>
        </row>
        <row r="979">
          <cell r="A979">
            <v>24010100193</v>
          </cell>
          <cell r="B979" t="str">
            <v>小型断路器_5SL6-2P-C25A_5SL62257CC_西门子</v>
          </cell>
          <cell r="C979" t="str">
            <v>40.97</v>
          </cell>
        </row>
        <row r="980">
          <cell r="A980">
            <v>24010100194</v>
          </cell>
          <cell r="B980" t="str">
            <v>小型断路器_5SL6-2P-C32A_5SL62327CC_西门子</v>
          </cell>
          <cell r="C980" t="str">
            <v>40.97</v>
          </cell>
        </row>
        <row r="981">
          <cell r="A981">
            <v>24010100195</v>
          </cell>
          <cell r="B981" t="str">
            <v>小型断路器_5SL6-2P-C40A_5SL62407CC_西门子</v>
          </cell>
          <cell r="C981" t="str">
            <v>50.21</v>
          </cell>
        </row>
        <row r="982">
          <cell r="A982">
            <v>24010100209</v>
          </cell>
          <cell r="B982" t="str">
            <v>小型断路器_IC65N-3P-D50A_施耐德</v>
          </cell>
          <cell r="C982" t="str">
            <v>120.02</v>
          </cell>
        </row>
        <row r="983">
          <cell r="A983">
            <v>24010100210</v>
          </cell>
          <cell r="B983" t="str">
            <v>小型断路器_IC65N-3P-D6A_施耐德</v>
          </cell>
          <cell r="C983" t="str">
            <v>105.11</v>
          </cell>
        </row>
        <row r="984">
          <cell r="A984">
            <v>24010100228</v>
          </cell>
          <cell r="B984" t="str">
            <v>小型断路器_DZ47-2P-D100A_德力西</v>
          </cell>
          <cell r="C984" t="str">
            <v>40.17</v>
          </cell>
        </row>
        <row r="985">
          <cell r="A985">
            <v>24010100229</v>
          </cell>
          <cell r="B985" t="str">
            <v>小型断路器_IC65N-2P-D25A_施耐德</v>
          </cell>
          <cell r="C985" t="str">
            <v>69.08</v>
          </cell>
        </row>
        <row r="986">
          <cell r="A986">
            <v>24010200036</v>
          </cell>
          <cell r="B986" t="str">
            <v>电动机断路器_GZ1E32N_24-32A_施耐德</v>
          </cell>
          <cell r="C986" t="str">
            <v>88.65</v>
          </cell>
        </row>
        <row r="987">
          <cell r="A987">
            <v>24010200037</v>
          </cell>
          <cell r="B987" t="str">
            <v>电动机断路器_GZ1E22N_20-25A_施耐德</v>
          </cell>
          <cell r="C987" t="str">
            <v>86.57</v>
          </cell>
        </row>
        <row r="988">
          <cell r="A988">
            <v>24010200038</v>
          </cell>
          <cell r="B988" t="str">
            <v>电动机断路器_GZ1E21N_17-23A_施耐德</v>
          </cell>
          <cell r="C988" t="str">
            <v>95.45</v>
          </cell>
        </row>
        <row r="989">
          <cell r="A989">
            <v>24010200039</v>
          </cell>
          <cell r="B989" t="str">
            <v>电动机断路器_GZ1E20N_13-18A_施耐德</v>
          </cell>
          <cell r="C989" t="str">
            <v>77.63</v>
          </cell>
        </row>
        <row r="990">
          <cell r="A990">
            <v>24010200040</v>
          </cell>
          <cell r="B990" t="str">
            <v>电动机断路器_GZ1E16N_9-14A_施耐德</v>
          </cell>
          <cell r="C990" t="str">
            <v>87.09</v>
          </cell>
        </row>
        <row r="991">
          <cell r="A991">
            <v>24010200041</v>
          </cell>
          <cell r="B991" t="str">
            <v>电动机断路器_GZ1E14N_6-10A_施耐德</v>
          </cell>
          <cell r="C991" t="str">
            <v>71.78</v>
          </cell>
        </row>
        <row r="992">
          <cell r="A992">
            <v>24010200042</v>
          </cell>
          <cell r="B992" t="str">
            <v>电动机断路器_GZ1E10N_4-6.3A_施耐德</v>
          </cell>
          <cell r="C992" t="str">
            <v>71.78</v>
          </cell>
        </row>
        <row r="993">
          <cell r="A993">
            <v>24010200043</v>
          </cell>
          <cell r="B993" t="str">
            <v>电动机断路器_GZ1E08N_2.5-4A_施耐德</v>
          </cell>
          <cell r="C993" t="str">
            <v>71.78</v>
          </cell>
        </row>
        <row r="994">
          <cell r="A994">
            <v>24010200044</v>
          </cell>
          <cell r="B994" t="str">
            <v>电动机断路器_GZ1E07N_1.6-2.5A_施耐德</v>
          </cell>
          <cell r="C994" t="str">
            <v>71.78</v>
          </cell>
        </row>
        <row r="995">
          <cell r="A995">
            <v>24010200045</v>
          </cell>
          <cell r="B995" t="str">
            <v>电动机断路器_GZ1E02N_0.16-0.25A_施耐德</v>
          </cell>
          <cell r="C995" t="str">
            <v>85.58</v>
          </cell>
        </row>
        <row r="996">
          <cell r="A996">
            <v>24010200046</v>
          </cell>
          <cell r="B996" t="str">
            <v>电动机断路器_GZ1E01N_0.1-0.16A_施耐德</v>
          </cell>
          <cell r="C996" t="str">
            <v>85.58</v>
          </cell>
        </row>
        <row r="997">
          <cell r="A997">
            <v>24010200047</v>
          </cell>
          <cell r="B997" t="str">
            <v>电动机断路器_GZ1E03N_0.25-0.4A_施耐德</v>
          </cell>
          <cell r="C997" t="str">
            <v>84.06</v>
          </cell>
        </row>
        <row r="998">
          <cell r="A998">
            <v>24010200048</v>
          </cell>
          <cell r="B998" t="str">
            <v>电动机断路器_GZ1E04N_0.4-0.63A_施耐德</v>
          </cell>
          <cell r="C998" t="str">
            <v>84.06</v>
          </cell>
        </row>
        <row r="999">
          <cell r="A999">
            <v>24010200049</v>
          </cell>
          <cell r="B999" t="str">
            <v>电动机断路器_GZ1E05N_0.63-1A_施耐德</v>
          </cell>
          <cell r="C999" t="str">
            <v>71.78</v>
          </cell>
        </row>
        <row r="1000">
          <cell r="A1000">
            <v>24010200050</v>
          </cell>
          <cell r="B1000" t="str">
            <v>电动机断路器_GZ1E06N_1-1.6A_施耐德</v>
          </cell>
          <cell r="C1000" t="str">
            <v>84.06</v>
          </cell>
        </row>
        <row r="1001">
          <cell r="A1001">
            <v>24010200052</v>
          </cell>
          <cell r="B1001" t="str">
            <v>电动机断路器_NS2-25X_2.5-4A_正泰</v>
          </cell>
          <cell r="C1001" t="str">
            <v>81.20</v>
          </cell>
        </row>
        <row r="1002">
          <cell r="A1002">
            <v>24010200053</v>
          </cell>
          <cell r="B1002" t="str">
            <v>电动机断路器_NS2-25X_1.6-2.5A_正泰</v>
          </cell>
          <cell r="C1002" t="str">
            <v>81.20</v>
          </cell>
        </row>
        <row r="1003">
          <cell r="A1003">
            <v>24010200054</v>
          </cell>
          <cell r="B1003" t="str">
            <v>电动机断路器_NS2-25X_1-1.6A_正泰</v>
          </cell>
          <cell r="C1003" t="str">
            <v>81.20</v>
          </cell>
        </row>
        <row r="1004">
          <cell r="A1004">
            <v>24010200056</v>
          </cell>
          <cell r="B1004" t="str">
            <v>电动机断路器_3RV6011-0AA15_0.11-0.16A_1NO+1NC…</v>
          </cell>
          <cell r="C1004" t="str">
            <v>106.65</v>
          </cell>
        </row>
        <row r="1005">
          <cell r="A1005">
            <v>24010200057</v>
          </cell>
          <cell r="B1005" t="str">
            <v>电动机断路器_3RV6011-0BA15_0.14-0.2A_1NO+1NC_…</v>
          </cell>
          <cell r="C1005" t="str">
            <v>106.65</v>
          </cell>
        </row>
        <row r="1006">
          <cell r="A1006">
            <v>24010200058</v>
          </cell>
          <cell r="B1006" t="str">
            <v>电动机断路器_3RV6011-0CA15_0.18-0.25A_1NO+1NC…</v>
          </cell>
          <cell r="C1006" t="str">
            <v>106.65</v>
          </cell>
        </row>
        <row r="1007">
          <cell r="A1007">
            <v>24010200059</v>
          </cell>
          <cell r="B1007" t="str">
            <v>电动机断路器_3RV6011-0DA15_0.22-0.32A_1NO+1NC…</v>
          </cell>
          <cell r="C1007" t="str">
            <v>106.65</v>
          </cell>
        </row>
        <row r="1008">
          <cell r="A1008">
            <v>24010200060</v>
          </cell>
          <cell r="B1008" t="str">
            <v>电动机断路器_3RV6011-0EA15_0.28-0.4A_1NO+1NC_…</v>
          </cell>
          <cell r="C1008" t="str">
            <v>106.65</v>
          </cell>
        </row>
        <row r="1009">
          <cell r="A1009">
            <v>24010200061</v>
          </cell>
          <cell r="B1009" t="str">
            <v>电动机断路器_3RV6011-0FA15_0.35-0.5A_1NO+1NC_…</v>
          </cell>
          <cell r="C1009" t="str">
            <v>106.65</v>
          </cell>
        </row>
        <row r="1010">
          <cell r="A1010">
            <v>24010200062</v>
          </cell>
          <cell r="B1010" t="str">
            <v>电动机断路器_3RV6011-0GA15_0.45-0.63A_1NO+1NC…</v>
          </cell>
          <cell r="C1010" t="str">
            <v>106.65</v>
          </cell>
        </row>
        <row r="1011">
          <cell r="A1011">
            <v>24010200063</v>
          </cell>
          <cell r="B1011" t="str">
            <v>电动机断路器_3RV6011-0HA15_0.55-0.8A_1NO+1NC_…</v>
          </cell>
          <cell r="C1011" t="str">
            <v>106.65</v>
          </cell>
        </row>
        <row r="1012">
          <cell r="A1012">
            <v>24010200064</v>
          </cell>
          <cell r="B1012" t="str">
            <v>电动机断路器_3RV6011-0JA15_0.7-1A_1NO+1NC_西门子</v>
          </cell>
          <cell r="C1012" t="str">
            <v>106.65</v>
          </cell>
        </row>
        <row r="1013">
          <cell r="A1013">
            <v>24010200065</v>
          </cell>
          <cell r="B1013" t="str">
            <v>电动机断路器_3RV6011-0KA15_0.9-1.25A_1NO+1NC_…</v>
          </cell>
          <cell r="C1013" t="str">
            <v>106.65</v>
          </cell>
        </row>
        <row r="1014">
          <cell r="A1014">
            <v>24010200066</v>
          </cell>
          <cell r="B1014" t="str">
            <v>电动机断路器_3RV6011-1AA15_1.1-1.6A_1NO+1NC_西…</v>
          </cell>
          <cell r="C1014" t="str">
            <v>106.65</v>
          </cell>
        </row>
        <row r="1015">
          <cell r="A1015">
            <v>24010200067</v>
          </cell>
          <cell r="B1015" t="str">
            <v>电动机断路器_3RV6011-1BA15_1.4-2A_1NO+1NC_西门子</v>
          </cell>
          <cell r="C1015" t="str">
            <v>106.65</v>
          </cell>
        </row>
        <row r="1016">
          <cell r="A1016">
            <v>24010200068</v>
          </cell>
          <cell r="B1016" t="str">
            <v>电动机断路器_3RV6011-1CA15_1.8-2.5A_1NO+1NC_西…</v>
          </cell>
          <cell r="C1016" t="str">
            <v>106.65</v>
          </cell>
        </row>
        <row r="1017">
          <cell r="A1017">
            <v>24010200069</v>
          </cell>
          <cell r="B1017" t="str">
            <v>电动机断路器_3RV6011-1DA15_2.2-3.2A_1NO+1NC_西…</v>
          </cell>
          <cell r="C1017" t="str">
            <v>106.65</v>
          </cell>
        </row>
        <row r="1018">
          <cell r="A1018">
            <v>24010200070</v>
          </cell>
          <cell r="B1018" t="str">
            <v>电动机断路器_3RV6011-1EA15_2.8-4A_1NO+1NC_西门子</v>
          </cell>
          <cell r="C1018" t="str">
            <v>106.65</v>
          </cell>
        </row>
        <row r="1019">
          <cell r="A1019">
            <v>24010200071</v>
          </cell>
          <cell r="B1019" t="str">
            <v>电动机断路器_3RV6011-1FA15_3.5-5A_1NO+1NC_西门子</v>
          </cell>
          <cell r="C1019" t="str">
            <v>106.65</v>
          </cell>
        </row>
        <row r="1020">
          <cell r="A1020">
            <v>24010200072</v>
          </cell>
          <cell r="B1020" t="str">
            <v>电动机断路器_3RV6011-1GA15_4.5-6.3A_1NO+1NC_西…</v>
          </cell>
          <cell r="C1020" t="str">
            <v>106.65</v>
          </cell>
        </row>
        <row r="1021">
          <cell r="A1021">
            <v>24010200073</v>
          </cell>
          <cell r="B1021" t="str">
            <v>电动机断路器_3RV6011-1HA15_5.5-8A_1NO+1NC_西门子</v>
          </cell>
          <cell r="C1021" t="str">
            <v>106.65</v>
          </cell>
        </row>
        <row r="1022">
          <cell r="A1022">
            <v>24010200074</v>
          </cell>
          <cell r="B1022" t="str">
            <v>电动机断路器_3RV6011-1JA15_7-10A_1NO+1NC_西门子</v>
          </cell>
          <cell r="C1022" t="str">
            <v>106.65</v>
          </cell>
        </row>
        <row r="1023">
          <cell r="A1023">
            <v>24010200075</v>
          </cell>
          <cell r="B1023" t="str">
            <v>电动机断路器_3RV6011-1KA15_9-12.5A_1NO+1NC_西门子</v>
          </cell>
          <cell r="C1023" t="str">
            <v>109.77</v>
          </cell>
        </row>
        <row r="1024">
          <cell r="A1024">
            <v>24010200076</v>
          </cell>
          <cell r="B1024" t="str">
            <v>电动机断路器_3RV6021-4AA15_11-16A_1NO+1NC_西门子</v>
          </cell>
          <cell r="C1024" t="str">
            <v>113.57</v>
          </cell>
        </row>
        <row r="1025">
          <cell r="A1025">
            <v>24010200077</v>
          </cell>
          <cell r="B1025" t="str">
            <v>电动机断路器_3RV6021-4BA15_14-20A_1NO+1NC_西门子</v>
          </cell>
          <cell r="C1025" t="str">
            <v>120.85</v>
          </cell>
        </row>
        <row r="1026">
          <cell r="A1026">
            <v>24010200078</v>
          </cell>
          <cell r="B1026" t="str">
            <v>电动机断路器_3RV6021-4CA15_17-22A_1NO+1NC_西门子</v>
          </cell>
          <cell r="C1026" t="str">
            <v>121.19</v>
          </cell>
        </row>
        <row r="1027">
          <cell r="A1027">
            <v>24010200079</v>
          </cell>
          <cell r="B1027" t="str">
            <v>电动机断路器_3RV6021-4DA15_20-25A_1NO+1NC_西门子</v>
          </cell>
          <cell r="C1027" t="str">
            <v>128.12</v>
          </cell>
        </row>
        <row r="1028">
          <cell r="A1028">
            <v>24010200080</v>
          </cell>
          <cell r="B1028" t="str">
            <v>电动机断路器_3RV6021-4NA15_23-28A_1NO+1NC_西门子</v>
          </cell>
          <cell r="C1028" t="str">
            <v>129.16</v>
          </cell>
        </row>
        <row r="1029">
          <cell r="A1029">
            <v>24010200081</v>
          </cell>
          <cell r="B1029" t="str">
            <v>电动机断路器_3RV6021-4EA15_27-32A_1NO+1NC_西门子</v>
          </cell>
          <cell r="C1029" t="str">
            <v>130.54</v>
          </cell>
        </row>
        <row r="1030">
          <cell r="A1030">
            <v>24010200082</v>
          </cell>
          <cell r="B1030" t="str">
            <v>电动机断路器_3RV6021-4PA15_30-36A_1NO+1NC_西门子</v>
          </cell>
          <cell r="C1030" t="str">
            <v>256.24</v>
          </cell>
        </row>
        <row r="1031">
          <cell r="A1031">
            <v>24010200083</v>
          </cell>
          <cell r="B1031" t="str">
            <v>电动机断路器_3RV6021-4FA15_34-40A_1NO+1NC_西门子</v>
          </cell>
          <cell r="C1031" t="str">
            <v>290.86</v>
          </cell>
        </row>
        <row r="1032">
          <cell r="A1032">
            <v>24010200084</v>
          </cell>
          <cell r="B1032" t="str">
            <v>电动机断路器_3RV6011-0AA10_0.11-0.16A_西门子</v>
          </cell>
          <cell r="C1032" t="str">
            <v>92.80</v>
          </cell>
        </row>
        <row r="1033">
          <cell r="A1033">
            <v>24010200085</v>
          </cell>
          <cell r="B1033" t="str">
            <v>电动机断路器_3RV6011-0BA10_0.14-0.2A_西门子</v>
          </cell>
          <cell r="C1033" t="str">
            <v>92.80</v>
          </cell>
        </row>
        <row r="1034">
          <cell r="A1034">
            <v>24010200086</v>
          </cell>
          <cell r="B1034" t="str">
            <v>电动机断路器_3RV6011-0CA10_0.18-0.25A_西门子</v>
          </cell>
          <cell r="C1034" t="str">
            <v>92.80</v>
          </cell>
        </row>
        <row r="1035">
          <cell r="A1035">
            <v>24010200087</v>
          </cell>
          <cell r="B1035" t="str">
            <v>电动机断路器_3RV6011-0DA10_0.22-0.32A_西门子</v>
          </cell>
          <cell r="C1035" t="str">
            <v>92.80</v>
          </cell>
        </row>
        <row r="1036">
          <cell r="A1036">
            <v>24010200088</v>
          </cell>
          <cell r="B1036" t="str">
            <v>电动机断路器_3RV6011-0EA10_0.28-0.4A_西门子</v>
          </cell>
          <cell r="C1036" t="str">
            <v>92.80</v>
          </cell>
        </row>
        <row r="1037">
          <cell r="A1037">
            <v>24010200089</v>
          </cell>
          <cell r="B1037" t="str">
            <v>电动机断路器_3RV6011-0FA10_0.35-0.5A_西门子</v>
          </cell>
          <cell r="C1037" t="str">
            <v>92.80</v>
          </cell>
        </row>
        <row r="1038">
          <cell r="A1038">
            <v>24010200090</v>
          </cell>
          <cell r="B1038" t="str">
            <v>电动机断路器_3RV6011-0GA10_0.45-0.63A_西门子</v>
          </cell>
          <cell r="C1038" t="str">
            <v>92.80</v>
          </cell>
        </row>
        <row r="1039">
          <cell r="A1039">
            <v>24010200091</v>
          </cell>
          <cell r="B1039" t="str">
            <v>电动机断路器_3RV6011-0HA10_0.55-0.8A_西门子</v>
          </cell>
          <cell r="C1039" t="str">
            <v>92.80</v>
          </cell>
        </row>
        <row r="1040">
          <cell r="A1040">
            <v>24010200092</v>
          </cell>
          <cell r="B1040" t="str">
            <v>电动机断路器_3RV6011-0JA10_0.7-1A_西门子</v>
          </cell>
          <cell r="C1040" t="str">
            <v>92.80</v>
          </cell>
        </row>
        <row r="1041">
          <cell r="A1041">
            <v>24010200093</v>
          </cell>
          <cell r="B1041" t="str">
            <v>电动机断路器_3RV6011-0KA10_0.9-1.25A_西门子</v>
          </cell>
          <cell r="C1041" t="str">
            <v>92.80</v>
          </cell>
        </row>
        <row r="1042">
          <cell r="A1042">
            <v>24010200094</v>
          </cell>
          <cell r="B1042" t="str">
            <v>电动机断路器_3RV6011-1AA10_1.1-1.6A_西门子</v>
          </cell>
          <cell r="C1042" t="str">
            <v>92.80</v>
          </cell>
        </row>
        <row r="1043">
          <cell r="A1043">
            <v>24010200095</v>
          </cell>
          <cell r="B1043" t="str">
            <v>电动机断路器_3RV6011-1BA10_1.4-2A_西门子</v>
          </cell>
          <cell r="C1043" t="str">
            <v>92.80</v>
          </cell>
        </row>
        <row r="1044">
          <cell r="A1044">
            <v>24010200096</v>
          </cell>
          <cell r="B1044" t="str">
            <v>电动机断路器_3RV6011-1CA10_1.8-2.5A_西门子</v>
          </cell>
          <cell r="C1044" t="str">
            <v>92.80</v>
          </cell>
        </row>
        <row r="1045">
          <cell r="A1045">
            <v>24010200097</v>
          </cell>
          <cell r="B1045" t="str">
            <v>电动机断路器_3RV6011-1DA10_2.2-3.2A_西门子</v>
          </cell>
          <cell r="C1045" t="str">
            <v>92.80</v>
          </cell>
        </row>
        <row r="1046">
          <cell r="A1046">
            <v>24010200098</v>
          </cell>
          <cell r="B1046" t="str">
            <v>电动机断路器_3RV6011-1EA10_2.8-4A_西门子</v>
          </cell>
          <cell r="C1046" t="str">
            <v>92.80</v>
          </cell>
        </row>
        <row r="1047">
          <cell r="A1047">
            <v>24010200099</v>
          </cell>
          <cell r="B1047" t="str">
            <v>电动机断路器_3RV6011-1FA10_3.5-5A_西门子</v>
          </cell>
          <cell r="C1047" t="str">
            <v>92.80</v>
          </cell>
        </row>
        <row r="1048">
          <cell r="A1048">
            <v>24010200100</v>
          </cell>
          <cell r="B1048" t="str">
            <v>电动机断路器_3RV6011-1GA10_4.5-6.3A_西门子</v>
          </cell>
          <cell r="C1048" t="str">
            <v>92.80</v>
          </cell>
        </row>
        <row r="1049">
          <cell r="A1049">
            <v>24010200101</v>
          </cell>
          <cell r="B1049" t="str">
            <v>电动机断路器_3RV6011-1HA10_5.5-8A_西门子</v>
          </cell>
          <cell r="C1049" t="str">
            <v>92.80</v>
          </cell>
        </row>
        <row r="1050">
          <cell r="A1050">
            <v>24010200102</v>
          </cell>
          <cell r="B1050" t="str">
            <v>电动机断路器_3RV6011-1JA10_7-10A_西门子</v>
          </cell>
          <cell r="C1050" t="str">
            <v>92.80</v>
          </cell>
        </row>
        <row r="1051">
          <cell r="A1051">
            <v>24010200103</v>
          </cell>
          <cell r="B1051" t="str">
            <v>电动机断路器_3RV6011-1KA10_9-12.5A_西门子</v>
          </cell>
          <cell r="C1051" t="str">
            <v>95.92</v>
          </cell>
        </row>
        <row r="1052">
          <cell r="A1052">
            <v>24010200104</v>
          </cell>
          <cell r="B1052" t="str">
            <v>电动机断路器_3RV6021-4AA10_11-16A_西门子</v>
          </cell>
          <cell r="C1052" t="str">
            <v>99.72</v>
          </cell>
        </row>
        <row r="1053">
          <cell r="A1053">
            <v>24010200105</v>
          </cell>
          <cell r="B1053" t="str">
            <v>电动机断路器_3RV6021-4BA10_14-20A_西门子</v>
          </cell>
          <cell r="C1053" t="str">
            <v>107.69</v>
          </cell>
        </row>
        <row r="1054">
          <cell r="A1054">
            <v>24010200106</v>
          </cell>
          <cell r="B1054" t="str">
            <v>电动机断路器_3RV6021-4CA10_17-22A_西门子</v>
          </cell>
          <cell r="C1054" t="str">
            <v>107.69</v>
          </cell>
        </row>
        <row r="1055">
          <cell r="A1055">
            <v>24010200107</v>
          </cell>
          <cell r="B1055" t="str">
            <v>电动机断路器_3RV6021-4DA10_20-25A_西门子</v>
          </cell>
          <cell r="C1055" t="str">
            <v>114.27</v>
          </cell>
        </row>
        <row r="1056">
          <cell r="A1056">
            <v>24010200108</v>
          </cell>
          <cell r="B1056" t="str">
            <v>电动机断路器_3RV6021-4NA10_23-28A_西门子</v>
          </cell>
          <cell r="C1056" t="str">
            <v>115.31</v>
          </cell>
        </row>
        <row r="1057">
          <cell r="A1057">
            <v>24010200109</v>
          </cell>
          <cell r="B1057" t="str">
            <v>电动机断路器_3RV6021-4EA10_27-32A_西门子</v>
          </cell>
          <cell r="C1057" t="str">
            <v>116.69</v>
          </cell>
        </row>
        <row r="1058">
          <cell r="A1058">
            <v>24010200110</v>
          </cell>
          <cell r="B1058" t="str">
            <v>电动机断路器_3RV6021-4PA10_30-36A_西门子</v>
          </cell>
          <cell r="C1058" t="str">
            <v>242.39</v>
          </cell>
        </row>
        <row r="1059">
          <cell r="A1059">
            <v>24010200111</v>
          </cell>
          <cell r="B1059" t="str">
            <v>电动机断路器_3RV6021-4FA10_34-40A_西门子</v>
          </cell>
          <cell r="C1059" t="str">
            <v>277.01</v>
          </cell>
        </row>
        <row r="1060">
          <cell r="A1060">
            <v>24010200112</v>
          </cell>
          <cell r="B1060" t="str">
            <v>电动机断路器_3RV5031-4HA10_40-50A_西门子</v>
          </cell>
          <cell r="C1060" t="str">
            <v>318.56</v>
          </cell>
        </row>
        <row r="1061">
          <cell r="A1061">
            <v>24010200113</v>
          </cell>
          <cell r="B1061" t="str">
            <v>电动机断路器_3RV5041-4JA10_45-63A_西门子</v>
          </cell>
          <cell r="C1061" t="str">
            <v>322.03</v>
          </cell>
        </row>
        <row r="1062">
          <cell r="A1062">
            <v>24010200114</v>
          </cell>
          <cell r="B1062" t="str">
            <v>电动机断路器_3RV5041-4KA10_57-75A_西门子</v>
          </cell>
          <cell r="C1062" t="str">
            <v>353.19</v>
          </cell>
        </row>
        <row r="1063">
          <cell r="A1063">
            <v>24010200115</v>
          </cell>
          <cell r="B1063" t="str">
            <v>电动机断路器_3RV5041-4LA10_70-90A_西门子</v>
          </cell>
          <cell r="C1063" t="str">
            <v>377.43</v>
          </cell>
        </row>
        <row r="1064">
          <cell r="A1064">
            <v>24010200116</v>
          </cell>
          <cell r="B1064" t="str">
            <v>电动机断路器_3RV5041-4MA10_80-100A_西门子</v>
          </cell>
          <cell r="C1064" t="str">
            <v>415.52</v>
          </cell>
        </row>
        <row r="1065">
          <cell r="A1065">
            <v>24010200121</v>
          </cell>
          <cell r="B1065" t="str">
            <v>电动机断路器_GV2-RT14_6-10A_施耐德</v>
          </cell>
          <cell r="C1065" t="str">
            <v>306.49</v>
          </cell>
        </row>
        <row r="1066">
          <cell r="A1066">
            <v>24010300001</v>
          </cell>
          <cell r="B1066" t="str">
            <v>塑壳断路器_NSC630K3500K_施耐德</v>
          </cell>
          <cell r="C1066" t="str">
            <v>2210.10</v>
          </cell>
        </row>
        <row r="1067">
          <cell r="A1067">
            <v>24010300002</v>
          </cell>
          <cell r="B1067" t="str">
            <v>塑壳断路器_NS1250N-3P-1250A_施耐德</v>
          </cell>
          <cell r="C1067" t="str">
            <v>11604.08</v>
          </cell>
        </row>
        <row r="1068">
          <cell r="A1068">
            <v>24010300017</v>
          </cell>
          <cell r="B1068" t="str">
            <v>塑壳断路器_NSX100H-3P-50A_施耐德</v>
          </cell>
          <cell r="C1068" t="str">
            <v>0.00</v>
          </cell>
        </row>
        <row r="1069">
          <cell r="A1069">
            <v>24010300043</v>
          </cell>
          <cell r="B1069" t="str">
            <v>塑壳断路器_NSX160F-3P-100A_施耐德</v>
          </cell>
          <cell r="C1069" t="str">
            <v>663.18</v>
          </cell>
        </row>
        <row r="1070">
          <cell r="A1070">
            <v>24010300048</v>
          </cell>
          <cell r="B1070" t="str">
            <v>塑壳断路器_NSX100F-3P-50A_施耐德</v>
          </cell>
          <cell r="C1070" t="str">
            <v>476.66</v>
          </cell>
        </row>
        <row r="1071">
          <cell r="A1071">
            <v>24010300053</v>
          </cell>
          <cell r="B1071" t="str">
            <v>塑壳断路器_NS1000N-3P-1000A_电动操作AC220V_施耐德</v>
          </cell>
          <cell r="C1071" t="str">
            <v>10557.69</v>
          </cell>
        </row>
        <row r="1072">
          <cell r="A1072">
            <v>24010300054</v>
          </cell>
          <cell r="B1072" t="str">
            <v>塑壳断路器_T3S250-TMD-3P-R250A-FF_ABB</v>
          </cell>
          <cell r="C1072" t="str">
            <v>1047.86</v>
          </cell>
        </row>
        <row r="1073">
          <cell r="A1073">
            <v>24010300055</v>
          </cell>
          <cell r="B1073" t="str">
            <v>塑壳断路器_T2S160-TMD-3P-R160A-FF_ABB</v>
          </cell>
          <cell r="C1073" t="str">
            <v>820.51</v>
          </cell>
        </row>
        <row r="1074">
          <cell r="A1074">
            <v>24010300056</v>
          </cell>
          <cell r="B1074" t="str">
            <v>塑壳断路器_NS33466C-MIC2.0-3P-800A_延伸旋转手柄_施耐德</v>
          </cell>
          <cell r="C1074" t="str">
            <v>6303.31</v>
          </cell>
        </row>
        <row r="1075">
          <cell r="A1075">
            <v>24010300057</v>
          </cell>
          <cell r="B1075" t="str">
            <v>塑壳断路器_NS33472C-MIC2.0-3P-1000A_延伸旋转手柄_施…</v>
          </cell>
          <cell r="C1075" t="str">
            <v>8622.90</v>
          </cell>
        </row>
        <row r="1076">
          <cell r="A1076">
            <v>24010300058</v>
          </cell>
          <cell r="B1076" t="str">
            <v>塑壳断路器_NS33478C-MIC2.0-3P-1250A_延伸旋转手柄_施…</v>
          </cell>
          <cell r="C1076" t="str">
            <v>10672.03</v>
          </cell>
        </row>
        <row r="1077">
          <cell r="A1077">
            <v>24010300059</v>
          </cell>
          <cell r="B1077" t="str">
            <v>塑壳断路器_NSC400K3350K_施耐德</v>
          </cell>
          <cell r="C1077" t="str">
            <v>1353.32</v>
          </cell>
        </row>
        <row r="1078">
          <cell r="A1078">
            <v>24010300060</v>
          </cell>
          <cell r="B1078" t="str">
            <v>塑壳断路器_DZ20J-400/3300-250A_德力西</v>
          </cell>
          <cell r="C1078" t="str">
            <v>547.84</v>
          </cell>
        </row>
        <row r="1079">
          <cell r="A1079">
            <v>24010300061</v>
          </cell>
          <cell r="B1079" t="str">
            <v>塑壳断路器_DZ20J-400/3300-315A_德力西</v>
          </cell>
          <cell r="C1079" t="str">
            <v>547.84</v>
          </cell>
        </row>
        <row r="1080">
          <cell r="A1080">
            <v>24010300062</v>
          </cell>
          <cell r="B1080" t="str">
            <v>塑壳断路器_DZ20J-400/3300-400A_德力西</v>
          </cell>
          <cell r="C1080" t="str">
            <v>547.87</v>
          </cell>
        </row>
        <row r="1081">
          <cell r="A1081">
            <v>24010300063</v>
          </cell>
          <cell r="B1081" t="str">
            <v>塑壳断路器_DZ20J-100/3300-100A_德力西</v>
          </cell>
          <cell r="C1081" t="str">
            <v>112.82</v>
          </cell>
        </row>
        <row r="1082">
          <cell r="A1082">
            <v>24010300064</v>
          </cell>
          <cell r="B1082" t="str">
            <v>塑壳断路器_DZ20J- 225/3300-200A_德力西</v>
          </cell>
          <cell r="C1082" t="str">
            <v>221.37</v>
          </cell>
        </row>
        <row r="1083">
          <cell r="A1083">
            <v>24010300065</v>
          </cell>
          <cell r="B1083" t="str">
            <v>塑壳断路器_OS400N3350-350A_施耐德</v>
          </cell>
          <cell r="C1083" t="str">
            <v>1010.21</v>
          </cell>
        </row>
        <row r="1084">
          <cell r="A1084">
            <v>24010300066</v>
          </cell>
          <cell r="B1084" t="str">
            <v>塑壳断路器_OS400N3400-400A_施耐德</v>
          </cell>
          <cell r="C1084" t="str">
            <v>1010.21</v>
          </cell>
        </row>
        <row r="1085">
          <cell r="A1085">
            <v>24010300067</v>
          </cell>
          <cell r="B1085" t="str">
            <v>塑壳断路器_OS630N3630-630A_施耐德</v>
          </cell>
          <cell r="C1085" t="str">
            <v>1857.51</v>
          </cell>
        </row>
        <row r="1086">
          <cell r="A1086">
            <v>24010300068</v>
          </cell>
          <cell r="B1086" t="str">
            <v>塑壳断路器_OS630N3500-500A_施耐德</v>
          </cell>
          <cell r="C1086" t="str">
            <v>1857.51</v>
          </cell>
        </row>
        <row r="1087">
          <cell r="A1087">
            <v>24010300074</v>
          </cell>
          <cell r="B1087" t="str">
            <v>塑壳断路器_NSC160S4100_施耐德</v>
          </cell>
          <cell r="C1087" t="str">
            <v>511.82</v>
          </cell>
        </row>
        <row r="1088">
          <cell r="A1088">
            <v>24010300075</v>
          </cell>
          <cell r="B1088" t="str">
            <v>塑壳断路器_3VT63N50_TM_F/3P_3VT80501AA030AA0…</v>
          </cell>
          <cell r="C1088" t="str">
            <v>162.56</v>
          </cell>
        </row>
        <row r="1089">
          <cell r="A1089">
            <v>24010300076</v>
          </cell>
          <cell r="B1089" t="str">
            <v>塑壳断路器_3VT63N63_TM_F/3P_3VT80631AA030AA0…</v>
          </cell>
          <cell r="C1089" t="str">
            <v>162.56</v>
          </cell>
        </row>
        <row r="1090">
          <cell r="A1090">
            <v>24010300077</v>
          </cell>
          <cell r="B1090" t="str">
            <v>塑壳断路器_3VT100N80_TM_F/3P_3VT81081AA030AA…</v>
          </cell>
          <cell r="C1090" t="str">
            <v>176.91</v>
          </cell>
        </row>
        <row r="1091">
          <cell r="A1091">
            <v>24010300078</v>
          </cell>
          <cell r="B1091" t="str">
            <v>塑壳断路器_3VT100N100_TM_F/3P_3VT81101AA030A…</v>
          </cell>
          <cell r="C1091" t="str">
            <v>176.91</v>
          </cell>
        </row>
        <row r="1092">
          <cell r="A1092">
            <v>24010300079</v>
          </cell>
          <cell r="B1092" t="str">
            <v>塑壳断路器_3VT160N125_TM_F/3P_3VT82121AA030A…</v>
          </cell>
          <cell r="C1092" t="str">
            <v>306.53</v>
          </cell>
        </row>
        <row r="1093">
          <cell r="A1093">
            <v>24010300080</v>
          </cell>
          <cell r="B1093" t="str">
            <v>塑壳断路器_3VT160N160_TM_F/3P_3VT82161AA030A…</v>
          </cell>
          <cell r="C1093" t="str">
            <v>306.53</v>
          </cell>
        </row>
        <row r="1094">
          <cell r="A1094">
            <v>24010300081</v>
          </cell>
          <cell r="B1094" t="str">
            <v>塑壳断路器_3VT250N200_TM_F/3P_3VT83201AA030A…</v>
          </cell>
          <cell r="C1094" t="str">
            <v>388.02</v>
          </cell>
        </row>
        <row r="1095">
          <cell r="A1095">
            <v>24010300082</v>
          </cell>
          <cell r="B1095" t="str">
            <v>塑壳断路器_3VT250N250_TM_F/3P_3VT83251AA030A…</v>
          </cell>
          <cell r="C1095" t="str">
            <v>388.02</v>
          </cell>
        </row>
        <row r="1096">
          <cell r="A1096">
            <v>24010300083</v>
          </cell>
          <cell r="B1096" t="str">
            <v>塑壳断路器_3VT400N315_TM_F/3P_3VT84311AA030A…</v>
          </cell>
          <cell r="C1096" t="str">
            <v>1164.49</v>
          </cell>
        </row>
        <row r="1097">
          <cell r="A1097">
            <v>24010300084</v>
          </cell>
          <cell r="B1097" t="str">
            <v>塑壳断路器_3VT400N400_TM_F/3P_3VT84401AA030A…</v>
          </cell>
          <cell r="C1097" t="str">
            <v>1164.49</v>
          </cell>
        </row>
        <row r="1098">
          <cell r="A1098">
            <v>24010300085</v>
          </cell>
          <cell r="B1098" t="str">
            <v>塑壳断路器_3VT630N500_TM_F/3P_3VT85501AA030A…</v>
          </cell>
          <cell r="C1098" t="str">
            <v>2121.67</v>
          </cell>
        </row>
        <row r="1099">
          <cell r="A1099">
            <v>24010300086</v>
          </cell>
          <cell r="B1099" t="str">
            <v>塑壳断路器_3VT630N630_TM_F/3P_3VT85631AA030A…</v>
          </cell>
          <cell r="C1099" t="str">
            <v>2121.67</v>
          </cell>
        </row>
        <row r="1100">
          <cell r="A1100">
            <v>24010300087</v>
          </cell>
          <cell r="B1100" t="str">
            <v>塑壳断路器_3VT63N50_TM_F-3P_1CO_3VT80501AA03…</v>
          </cell>
          <cell r="C1100" t="str">
            <v>228.42</v>
          </cell>
        </row>
        <row r="1101">
          <cell r="A1101">
            <v>24010300088</v>
          </cell>
          <cell r="B1101" t="str">
            <v>塑壳断路器_3VT63N63_TM_F-3P_1CO_3VT80631AA03…</v>
          </cell>
          <cell r="C1101" t="str">
            <v>228.42</v>
          </cell>
        </row>
        <row r="1102">
          <cell r="A1102">
            <v>24010300089</v>
          </cell>
          <cell r="B1102" t="str">
            <v>塑壳断路器_3VT100N80_TM_F-3P_1CO_3VT81081AA0…</v>
          </cell>
          <cell r="C1102" t="str">
            <v>358.04</v>
          </cell>
        </row>
        <row r="1103">
          <cell r="A1103">
            <v>24010300090</v>
          </cell>
          <cell r="B1103" t="str">
            <v>塑壳断路器_3VT100N100_TM_F-3P_1CO_3VT81101AA…</v>
          </cell>
          <cell r="C1103" t="str">
            <v>358.04</v>
          </cell>
        </row>
        <row r="1104">
          <cell r="A1104">
            <v>24010300091</v>
          </cell>
          <cell r="B1104" t="str">
            <v>塑壳断路器_3VT160N125_TM_F-3P_1CO_3VT82121AA…</v>
          </cell>
          <cell r="C1104" t="str">
            <v>439.53</v>
          </cell>
        </row>
        <row r="1105">
          <cell r="A1105">
            <v>24010300092</v>
          </cell>
          <cell r="B1105" t="str">
            <v>塑壳断路器_3VT160N160_TM_F-3P_1CO_3VT82161AA…</v>
          </cell>
          <cell r="C1105" t="str">
            <v>439.53</v>
          </cell>
        </row>
        <row r="1106">
          <cell r="A1106">
            <v>24010300093</v>
          </cell>
          <cell r="B1106" t="str">
            <v>塑壳断路器_3VT250N200_TM_F-3P_1CO_3VT83201AA…</v>
          </cell>
          <cell r="C1106" t="str">
            <v>1216.00</v>
          </cell>
        </row>
        <row r="1107">
          <cell r="A1107">
            <v>24010300094</v>
          </cell>
          <cell r="B1107" t="str">
            <v>塑壳断路器_3VT250N250_TM_F-3P_1CO_3VT83251AA…</v>
          </cell>
          <cell r="C1107" t="str">
            <v>1216.00</v>
          </cell>
        </row>
        <row r="1108">
          <cell r="A1108">
            <v>24010300095</v>
          </cell>
          <cell r="B1108" t="str">
            <v>塑壳断路器_3VT400N315_TM_F-3P_1CO_3VT84311AA…</v>
          </cell>
          <cell r="C1108" t="str">
            <v>2173.18</v>
          </cell>
        </row>
        <row r="1109">
          <cell r="A1109">
            <v>24010300096</v>
          </cell>
          <cell r="B1109" t="str">
            <v>塑壳断路器_3VT400N400_TM_F-3P_1CO_3VT84401AA…</v>
          </cell>
          <cell r="C1109" t="str">
            <v>2173.18</v>
          </cell>
        </row>
        <row r="1110">
          <cell r="A1110">
            <v>24010300097</v>
          </cell>
          <cell r="B1110" t="str">
            <v>塑壳断路器_3VT630N500_TM_F-3P_1CO_3VT85501AA…</v>
          </cell>
          <cell r="C1110" t="str">
            <v>214.07</v>
          </cell>
        </row>
        <row r="1111">
          <cell r="A1111">
            <v>24010300098</v>
          </cell>
          <cell r="B1111" t="str">
            <v>塑壳断路器_3VT630N630_TM_F-3P_1CO_3VT85631AA…</v>
          </cell>
          <cell r="C1111" t="str">
            <v>214.07</v>
          </cell>
        </row>
        <row r="1112">
          <cell r="A1112">
            <v>24010300099</v>
          </cell>
          <cell r="B1112" t="str">
            <v>塑壳断路器_3VA1N100_R100_TM210_F/3P_3VA10103…</v>
          </cell>
          <cell r="C1112" t="str">
            <v>274.44</v>
          </cell>
        </row>
        <row r="1113">
          <cell r="A1113">
            <v>24010300100</v>
          </cell>
          <cell r="B1113" t="str">
            <v>塑壳断路器_3VA1N160_R125_TM210_F/3P_3VA11123…</v>
          </cell>
          <cell r="C1113" t="str">
            <v>371.56</v>
          </cell>
        </row>
        <row r="1114">
          <cell r="A1114">
            <v>24010300101</v>
          </cell>
          <cell r="B1114" t="str">
            <v>塑壳断路器_3VA1N160_R160_TM210_F/3P_3VA11163…</v>
          </cell>
          <cell r="C1114" t="str">
            <v>506.67</v>
          </cell>
        </row>
        <row r="1115">
          <cell r="A1115">
            <v>24010300102</v>
          </cell>
          <cell r="B1115" t="str">
            <v>塑壳断路器_3VA1S250_R200_TM240_F/3P_3VA12204…</v>
          </cell>
          <cell r="C1115" t="str">
            <v>844.44</v>
          </cell>
        </row>
        <row r="1116">
          <cell r="A1116">
            <v>24010300103</v>
          </cell>
          <cell r="B1116" t="str">
            <v>塑壳断路器_3VA1S250_R250_TM240_F/3P_3VA12254…</v>
          </cell>
          <cell r="C1116" t="str">
            <v>844.44</v>
          </cell>
        </row>
        <row r="1117">
          <cell r="A1117">
            <v>24010300104</v>
          </cell>
          <cell r="B1117" t="str">
            <v>塑壳断路器_3VA2M400_R400_ETU320_F/3P_3VA2340…</v>
          </cell>
          <cell r="C1117" t="str">
            <v>1343.51</v>
          </cell>
        </row>
        <row r="1118">
          <cell r="A1118">
            <v>24010300105</v>
          </cell>
          <cell r="B1118" t="str">
            <v>塑壳断路器_3VA2M630_R630_ETU320_F/3P_3VA2463…</v>
          </cell>
          <cell r="C1118" t="str">
            <v>2478.02</v>
          </cell>
        </row>
        <row r="1119">
          <cell r="A1119">
            <v>24010300106</v>
          </cell>
          <cell r="B1119" t="str">
            <v>塑壳断路器_3VL800H800_ETU10_F/3P_MO_AC220_3V…</v>
          </cell>
          <cell r="C1119" t="str">
            <v>7125.42</v>
          </cell>
        </row>
        <row r="1120">
          <cell r="A1120">
            <v>24010300107</v>
          </cell>
          <cell r="B1120" t="str">
            <v>塑壳断路器_3VL1250H1000_ETU10_F/3P_MO_AC220_…</v>
          </cell>
          <cell r="C1120" t="str">
            <v>9734.76</v>
          </cell>
        </row>
        <row r="1121">
          <cell r="A1121">
            <v>24010300108</v>
          </cell>
          <cell r="B1121" t="str">
            <v>塑壳断路器_3VL1250H1250_ETU10_F/3P_MO_AC220_…</v>
          </cell>
          <cell r="C1121" t="str">
            <v>10476.18</v>
          </cell>
        </row>
        <row r="1122">
          <cell r="A1122">
            <v>24010300109</v>
          </cell>
          <cell r="B1122" t="str">
            <v>塑壳断路器_3VL1600H1600_ETU10_F/3P_MO_AC220_…</v>
          </cell>
          <cell r="C1122" t="str">
            <v>13137.02</v>
          </cell>
        </row>
        <row r="1123">
          <cell r="A1123">
            <v>24010300110</v>
          </cell>
          <cell r="B1123" t="str">
            <v>塑壳断路器_NSX400F-3P-320A_MIC2.3m_施耐德</v>
          </cell>
          <cell r="C1123" t="str">
            <v>1983.95</v>
          </cell>
        </row>
        <row r="1124">
          <cell r="A1124">
            <v>24010300115</v>
          </cell>
          <cell r="B1124" t="str">
            <v>塑壳断路器_T3S250-MA-R200-FF-3P_ABB</v>
          </cell>
          <cell r="C1124" t="str">
            <v>1279.13</v>
          </cell>
        </row>
        <row r="1125">
          <cell r="A1125">
            <v>24010300116</v>
          </cell>
          <cell r="B1125" t="str">
            <v>塑壳断路器_NSX250N-TMD-3P-250A_施耐德</v>
          </cell>
          <cell r="C1125" t="str">
            <v>1194.06</v>
          </cell>
        </row>
        <row r="1126">
          <cell r="A1126">
            <v>24010300117</v>
          </cell>
          <cell r="B1126" t="str">
            <v>塑壳断路器_CVS630N-TMD-3P-500A_施耐德</v>
          </cell>
          <cell r="C1126" t="str">
            <v>2399.67</v>
          </cell>
        </row>
        <row r="1127">
          <cell r="A1127">
            <v>24010300118</v>
          </cell>
          <cell r="B1127" t="str">
            <v>塑壳断路器_CVS250N-TMD-3P-200A_施耐德</v>
          </cell>
          <cell r="C1127" t="str">
            <v>875.80</v>
          </cell>
        </row>
        <row r="1128">
          <cell r="A1128">
            <v>24010300119</v>
          </cell>
          <cell r="B1128" t="str">
            <v>塑壳断路器_CVS160N-TMD-3P-160A_施耐德</v>
          </cell>
          <cell r="C1128" t="str">
            <v>439.06</v>
          </cell>
        </row>
        <row r="1129">
          <cell r="A1129">
            <v>24010300120</v>
          </cell>
          <cell r="B1129" t="str">
            <v>塑壳断路器_CVS100N-TMD-3P-80A_施耐德</v>
          </cell>
          <cell r="C1129" t="str">
            <v>361.63</v>
          </cell>
        </row>
        <row r="1130">
          <cell r="A1130">
            <v>24010300121</v>
          </cell>
          <cell r="B1130" t="str">
            <v>塑壳断路器_CVS100N-TMD-3P-63A_施耐德</v>
          </cell>
          <cell r="C1130" t="str">
            <v>361.63</v>
          </cell>
        </row>
        <row r="1131">
          <cell r="A1131">
            <v>24010300122</v>
          </cell>
          <cell r="B1131" t="str">
            <v>塑壳断路器_CVS100N-TMD-3P-50A_施耐德</v>
          </cell>
          <cell r="C1131" t="str">
            <v>361.63</v>
          </cell>
        </row>
        <row r="1132">
          <cell r="A1132">
            <v>24010300123</v>
          </cell>
          <cell r="B1132" t="str">
            <v>塑壳断路器_CVS100N-TMD-3P-40A_施耐德</v>
          </cell>
          <cell r="C1132" t="str">
            <v>361.63</v>
          </cell>
        </row>
        <row r="1133">
          <cell r="A1133">
            <v>24010300124</v>
          </cell>
          <cell r="B1133" t="str">
            <v>塑壳断路器_CVS100N-TMD-3P-32A_施耐德</v>
          </cell>
          <cell r="C1133" t="str">
            <v>361.63</v>
          </cell>
        </row>
        <row r="1134">
          <cell r="A1134">
            <v>24010300125</v>
          </cell>
          <cell r="B1134" t="str">
            <v>塑壳断路器_CVS100N-TMD-3P-25A_施耐德</v>
          </cell>
          <cell r="C1134" t="str">
            <v>361.63</v>
          </cell>
        </row>
        <row r="1135">
          <cell r="A1135">
            <v>24010300126</v>
          </cell>
          <cell r="B1135" t="str">
            <v>塑壳断路器_CVS100N-TMD-3P-16A_施耐德</v>
          </cell>
          <cell r="C1135" t="str">
            <v>361.63</v>
          </cell>
        </row>
        <row r="1136">
          <cell r="A1136">
            <v>24010300127</v>
          </cell>
          <cell r="B1136" t="str">
            <v>塑壳断路器_CVS160N-MA-3P-150A_施耐德</v>
          </cell>
          <cell r="C1136" t="str">
            <v>597.95</v>
          </cell>
        </row>
        <row r="1137">
          <cell r="A1137">
            <v>24010300128</v>
          </cell>
          <cell r="B1137" t="str">
            <v>塑壳断路器_CVS160N-MA-3P-100A_施耐德</v>
          </cell>
          <cell r="C1137" t="str">
            <v>597.95</v>
          </cell>
        </row>
        <row r="1138">
          <cell r="A1138">
            <v>24010300129</v>
          </cell>
          <cell r="B1138" t="str">
            <v>塑壳断路器_CVS100N-MA-3P-100A_施耐德</v>
          </cell>
          <cell r="C1138" t="str">
            <v>397.96</v>
          </cell>
        </row>
        <row r="1139">
          <cell r="A1139">
            <v>24010300130</v>
          </cell>
          <cell r="B1139" t="str">
            <v>塑壳断路器_CVS100N-MA-3P-50A_施耐德</v>
          </cell>
          <cell r="C1139" t="str">
            <v>397.96</v>
          </cell>
        </row>
        <row r="1140">
          <cell r="A1140">
            <v>24010300131</v>
          </cell>
          <cell r="B1140" t="str">
            <v>塑壳断路器_CVS100N-MA-3P-25A_施耐德</v>
          </cell>
          <cell r="C1140" t="str">
            <v>397.96</v>
          </cell>
        </row>
        <row r="1141">
          <cell r="A1141">
            <v>24010300132</v>
          </cell>
          <cell r="B1141" t="str">
            <v>塑壳断路器_CVS100N-MA-3P-12.5A_施耐德</v>
          </cell>
          <cell r="C1141" t="str">
            <v>397.96</v>
          </cell>
        </row>
        <row r="1142">
          <cell r="A1142">
            <v>24010300133</v>
          </cell>
          <cell r="B1142" t="str">
            <v>塑壳断路器_CVS100N-MA-3P-6.3A_施耐德</v>
          </cell>
          <cell r="C1142" t="str">
            <v>397.96</v>
          </cell>
        </row>
        <row r="1143">
          <cell r="A1143">
            <v>24010300141</v>
          </cell>
          <cell r="B1143" t="str">
            <v>塑壳断路器_3VT160H160_TM_F/3P_+1CO_3VT82162B…</v>
          </cell>
          <cell r="C1143" t="str">
            <v>622.78</v>
          </cell>
        </row>
        <row r="1144">
          <cell r="A1144">
            <v>24010300142</v>
          </cell>
          <cell r="B1144" t="str">
            <v>塑壳断路器_3VT160N100_TM_F/3P_+1CO_3VT82101A…</v>
          </cell>
          <cell r="C1144" t="str">
            <v>564.28</v>
          </cell>
        </row>
        <row r="1145">
          <cell r="A1145">
            <v>24010300143</v>
          </cell>
          <cell r="B1145" t="str">
            <v>塑壳断路器_3VT250N160_TM_F/3P_3VT83161AA030A…</v>
          </cell>
          <cell r="C1145" t="str">
            <v>463.43</v>
          </cell>
        </row>
        <row r="1146">
          <cell r="A1146">
            <v>24010300150</v>
          </cell>
          <cell r="B1146" t="str">
            <v>塑壳断路器_NM1-800S/3300/800A_含手柄_正泰</v>
          </cell>
          <cell r="C1146" t="str">
            <v>679.49</v>
          </cell>
        </row>
        <row r="1147">
          <cell r="A1147">
            <v>24010400001</v>
          </cell>
          <cell r="B1147" t="str">
            <v>固定式断路器_MVS12N3F202_电动AC220V_相间隔板_施耐德</v>
          </cell>
          <cell r="C1147" t="str">
            <v>12836.88</v>
          </cell>
        </row>
        <row r="1148">
          <cell r="A1148">
            <v>24010400002</v>
          </cell>
          <cell r="B1148" t="str">
            <v>固定式断路器_MT10H13PF+MIC5.0_电动AC220V_相间隔板_施…</v>
          </cell>
          <cell r="C1148" t="str">
            <v>16325.67</v>
          </cell>
        </row>
        <row r="1149">
          <cell r="A1149">
            <v>24010400003</v>
          </cell>
          <cell r="B1149" t="str">
            <v>固定式断路器_MT20H13PF+MIC5.0_电动AC220V_相间隔板_施…</v>
          </cell>
          <cell r="C1149" t="str">
            <v>22615.73</v>
          </cell>
        </row>
        <row r="1150">
          <cell r="A1150">
            <v>24010400004</v>
          </cell>
          <cell r="B1150" t="str">
            <v>固定式断路器_MVS12H3F202_电动AC220V_相间隔板_施耐德</v>
          </cell>
          <cell r="C1150" t="str">
            <v>14499.11</v>
          </cell>
        </row>
        <row r="1151">
          <cell r="A1151">
            <v>24010400005</v>
          </cell>
          <cell r="B1151" t="str">
            <v>抽屉式断路器_MVS16H3D202_电动AC220V_施耐德</v>
          </cell>
          <cell r="C1151" t="str">
            <v>18369.33</v>
          </cell>
        </row>
        <row r="1152">
          <cell r="A1152">
            <v>24010400007</v>
          </cell>
          <cell r="B1152" t="str">
            <v>固定式断路器_MVS16N3F202_电动AC220V_相间隔板_施耐德</v>
          </cell>
          <cell r="C1152" t="str">
            <v>13905.78</v>
          </cell>
        </row>
        <row r="1153">
          <cell r="A1153">
            <v>24010400010</v>
          </cell>
          <cell r="B1153" t="str">
            <v>抽屉式断路器_RMW1-4000-3P_电动AC220V_上海人民</v>
          </cell>
          <cell r="C1153" t="str">
            <v>25414.53</v>
          </cell>
        </row>
        <row r="1154">
          <cell r="A1154">
            <v>24010400011</v>
          </cell>
          <cell r="B1154" t="str">
            <v>抽屉式断路器_RMW1-3200-3P_电动AC220V_上海人民</v>
          </cell>
          <cell r="C1154" t="str">
            <v>18192.31</v>
          </cell>
        </row>
        <row r="1155">
          <cell r="A1155">
            <v>24010400012</v>
          </cell>
          <cell r="B1155" t="str">
            <v>固定式断路器_IZMX40B3-V25F_EO2_电动AC220V_伊顿</v>
          </cell>
          <cell r="C1155" t="str">
            <v>19234.46</v>
          </cell>
        </row>
        <row r="1156">
          <cell r="A1156">
            <v>24010400013</v>
          </cell>
          <cell r="B1156" t="str">
            <v>固定式断路器_IZMX40B3-V20F_EO2_电动AC220V_伊顿</v>
          </cell>
          <cell r="C1156" t="str">
            <v>15081.23</v>
          </cell>
        </row>
        <row r="1157">
          <cell r="A1157">
            <v>24010400014</v>
          </cell>
          <cell r="B1157" t="str">
            <v>固定式断路器_IZMX40B3-V16F_EO2_电动AC220V_伊顿</v>
          </cell>
          <cell r="C1157" t="str">
            <v>13772.92</v>
          </cell>
        </row>
        <row r="1158">
          <cell r="A1158">
            <v>24010400015</v>
          </cell>
          <cell r="B1158" t="str">
            <v>固定式断路器_IZMX40B3-V12F_EO2_电动AC220V_伊顿</v>
          </cell>
          <cell r="C1158" t="str">
            <v>12349.85</v>
          </cell>
        </row>
        <row r="1159">
          <cell r="A1159">
            <v>24010400016</v>
          </cell>
          <cell r="B1159" t="str">
            <v>固定式断路器_IZMX40B3-V10F_EO2_电动AC220V_伊顿</v>
          </cell>
          <cell r="C1159" t="str">
            <v>11642.15</v>
          </cell>
        </row>
        <row r="1160">
          <cell r="A1160">
            <v>24010400017</v>
          </cell>
          <cell r="B1160" t="str">
            <v>抽屉式断路器_3WT1S1600_ETU35WT_D/3P_电动AC220V_…</v>
          </cell>
          <cell r="C1160" t="str">
            <v>14950.02</v>
          </cell>
        </row>
        <row r="1161">
          <cell r="A1161">
            <v>24010400018</v>
          </cell>
          <cell r="B1161" t="str">
            <v>固定式断路器_3WT2S2500_ETU35WT_F/3P_电动AC220V_…</v>
          </cell>
          <cell r="C1161" t="str">
            <v>20724.42</v>
          </cell>
        </row>
        <row r="1162">
          <cell r="A1162">
            <v>24010400019</v>
          </cell>
          <cell r="B1162" t="str">
            <v>固定式断路器_3WT2S2000_ETU35WT_F/3P_电动AC220V_…</v>
          </cell>
          <cell r="C1162" t="str">
            <v>16999.87</v>
          </cell>
        </row>
        <row r="1163">
          <cell r="A1163">
            <v>24010400020</v>
          </cell>
          <cell r="B1163" t="str">
            <v>固定式断路器_3WT1S1600_ETU35WT_F/3P_电动AC220V_…</v>
          </cell>
          <cell r="C1163" t="str">
            <v>12864.11</v>
          </cell>
        </row>
        <row r="1164">
          <cell r="A1164">
            <v>24010400021</v>
          </cell>
          <cell r="B1164" t="str">
            <v>固定式断路器_3WT1S1250_ETU35WT_F/3P_电动AC220V_…</v>
          </cell>
          <cell r="C1164" t="str">
            <v>12389.06</v>
          </cell>
        </row>
        <row r="1165">
          <cell r="A1165">
            <v>24010400022</v>
          </cell>
          <cell r="B1165" t="str">
            <v>固定式断路器_3WT1S1000_ETU35WT_F/3P_电动AC220V_…</v>
          </cell>
          <cell r="C1165" t="str">
            <v>11613.47</v>
          </cell>
        </row>
        <row r="1166">
          <cell r="A1166">
            <v>24010400023</v>
          </cell>
          <cell r="B1166" t="str">
            <v>抽屉式断路器_MVS32H3D5A2_电动AC220V_相间隔板_施耐德</v>
          </cell>
          <cell r="C1166" t="str">
            <v>31124.89</v>
          </cell>
        </row>
        <row r="1167">
          <cell r="A1167">
            <v>24010400024</v>
          </cell>
          <cell r="B1167" t="str">
            <v>固定式断路器_MT25H13PF+MIC5.0_电动AC220V_相间隔板_施…</v>
          </cell>
          <cell r="C1167" t="str">
            <v>27671.55</v>
          </cell>
        </row>
        <row r="1168">
          <cell r="A1168">
            <v>24010400025</v>
          </cell>
          <cell r="B1168" t="str">
            <v>固定式断路器_MT12H13PF+MIC5.0_电动AC220V_相间隔板_施…</v>
          </cell>
          <cell r="C1168" t="str">
            <v>17323.08</v>
          </cell>
        </row>
        <row r="1169">
          <cell r="A1169">
            <v>24010400027</v>
          </cell>
          <cell r="B1169" t="str">
            <v>固定式断路器_DW17-2000A-3P_电动AC220V_垂直联结_正泰</v>
          </cell>
          <cell r="C1169" t="str">
            <v>4427.44</v>
          </cell>
        </row>
        <row r="1170">
          <cell r="A1170">
            <v>24010400028</v>
          </cell>
          <cell r="B1170" t="str">
            <v>固定式断路器_DW17-1600A-3P_电动AC220V_垂直联结_正泰</v>
          </cell>
          <cell r="C1170" t="str">
            <v>2869.49</v>
          </cell>
        </row>
        <row r="1171">
          <cell r="A1171">
            <v>24010400029</v>
          </cell>
          <cell r="B1171" t="str">
            <v>固定式断路器_DW17-1000A-3P_电动AC220V_垂直联结_正泰</v>
          </cell>
          <cell r="C1171" t="str">
            <v>2317.05</v>
          </cell>
        </row>
        <row r="1172">
          <cell r="A1172">
            <v>24010400030</v>
          </cell>
          <cell r="B1172" t="str">
            <v>固定式断路器_DW17-1250A-3P_电动AC220V_垂直联结_正泰</v>
          </cell>
          <cell r="C1172" t="str">
            <v>2726.41</v>
          </cell>
        </row>
        <row r="1173">
          <cell r="A1173">
            <v>24010400031</v>
          </cell>
          <cell r="B1173" t="str">
            <v>固定式断路器_DW17-2500A-3P_电动AC220V_垂直联结_正泰</v>
          </cell>
          <cell r="C1173" t="str">
            <v>5250.13</v>
          </cell>
        </row>
        <row r="1174">
          <cell r="A1174">
            <v>24010400032</v>
          </cell>
          <cell r="B1174" t="str">
            <v>固定式断路器_DW17-3200A-3P_电动AC220V_垂直联结_正泰</v>
          </cell>
          <cell r="C1174" t="str">
            <v>7770.26</v>
          </cell>
        </row>
        <row r="1175">
          <cell r="A1175">
            <v>24010400033</v>
          </cell>
          <cell r="B1175" t="str">
            <v>抽屉式断路器_HA2-3200A-3P_电动AC220V_上海精益</v>
          </cell>
          <cell r="C1175" t="str">
            <v>18055.56</v>
          </cell>
        </row>
        <row r="1176">
          <cell r="A1176">
            <v>24010500001</v>
          </cell>
          <cell r="B1176" t="str">
            <v>漏电断路器_IC65N-VIGI-4P-D25A_施耐德</v>
          </cell>
          <cell r="C1176" t="str">
            <v>142.69</v>
          </cell>
        </row>
        <row r="1177">
          <cell r="A1177">
            <v>24010500003</v>
          </cell>
          <cell r="B1177" t="str">
            <v>描述错误，待用</v>
          </cell>
          <cell r="C1177" t="str">
            <v>91.05</v>
          </cell>
        </row>
        <row r="1178">
          <cell r="A1178">
            <v>24010500004</v>
          </cell>
          <cell r="B1178" t="str">
            <v>漏电断路器_IC65N-VIGI-4P-D32A_施耐德</v>
          </cell>
          <cell r="C1178" t="str">
            <v>290.66</v>
          </cell>
        </row>
        <row r="1179">
          <cell r="A1179">
            <v>24010500010</v>
          </cell>
          <cell r="B1179" t="str">
            <v>漏电断路器_CVS100F-VIJ-TM100D-4P3D_施耐德</v>
          </cell>
          <cell r="C1179" t="str">
            <v>1210.26</v>
          </cell>
        </row>
        <row r="1180">
          <cell r="A1180">
            <v>24010500011</v>
          </cell>
          <cell r="B1180" t="str">
            <v>漏电断路器_5SU9/SN-1P+N-C10A_5SU93561CN10_西门子</v>
          </cell>
          <cell r="C1180" t="str">
            <v>65.09</v>
          </cell>
        </row>
        <row r="1181">
          <cell r="A1181">
            <v>24010500012</v>
          </cell>
          <cell r="B1181" t="str">
            <v>漏电断路器_5SU9/SN-1P+N-C16A_5SU93561CN16_西门子</v>
          </cell>
          <cell r="C1181" t="str">
            <v>65.09</v>
          </cell>
        </row>
        <row r="1182">
          <cell r="A1182">
            <v>24010500013</v>
          </cell>
          <cell r="B1182" t="str">
            <v>漏电断路器_5SU9/SN-1P+N-C20A_5SU93561CN20_西门子</v>
          </cell>
          <cell r="C1182" t="str">
            <v>65.09</v>
          </cell>
        </row>
        <row r="1183">
          <cell r="A1183">
            <v>24010500014</v>
          </cell>
          <cell r="B1183" t="str">
            <v>漏电断路器_5SU9/SN-1P+N-C25A_5SU93561CN25_西门子</v>
          </cell>
          <cell r="C1183" t="str">
            <v>67.68</v>
          </cell>
        </row>
        <row r="1184">
          <cell r="A1184">
            <v>24010500015</v>
          </cell>
          <cell r="B1184" t="str">
            <v>漏电断路器_5SU9/SN-4P-C25A_5SU93461CN25_西门子</v>
          </cell>
          <cell r="C1184" t="str">
            <v>150.39</v>
          </cell>
        </row>
        <row r="1185">
          <cell r="A1185">
            <v>24010500016</v>
          </cell>
          <cell r="B1185" t="str">
            <v>漏电断路器_5SU9/SN-4P-C32A_5SU93461CN32_西门子</v>
          </cell>
          <cell r="C1185" t="str">
            <v>150.39</v>
          </cell>
        </row>
        <row r="1186">
          <cell r="A1186">
            <v>24010500017</v>
          </cell>
          <cell r="B1186" t="str">
            <v>漏电断路器_5SU9/SN-4P-C40A_5SU93461CN40_西门子</v>
          </cell>
          <cell r="C1186" t="str">
            <v>162.93</v>
          </cell>
        </row>
        <row r="1187">
          <cell r="A1187">
            <v>24010500018</v>
          </cell>
          <cell r="B1187" t="str">
            <v>漏电断路器_5SU9/SN-4P-C50A_5SU93461CN50_西门子</v>
          </cell>
          <cell r="C1187" t="str">
            <v>220.60</v>
          </cell>
        </row>
        <row r="1188">
          <cell r="A1188">
            <v>24010500019</v>
          </cell>
          <cell r="B1188" t="str">
            <v>漏电断路器_5SU9/SN-4P-C63A_5SU93461CN63_西门子</v>
          </cell>
          <cell r="C1188" t="str">
            <v>228.88</v>
          </cell>
        </row>
        <row r="1189">
          <cell r="A1189">
            <v>24010500022</v>
          </cell>
          <cell r="B1189" t="str">
            <v>漏电断路器_IC65N-VIGI-4P-D50A_施耐德</v>
          </cell>
          <cell r="C1189" t="str">
            <v>371.95</v>
          </cell>
        </row>
        <row r="1190">
          <cell r="A1190">
            <v>24010500023</v>
          </cell>
          <cell r="B1190" t="str">
            <v>漏电断路器_VIGINSX160FMHTM160D/4P_施耐德</v>
          </cell>
          <cell r="C1190" t="str">
            <v>1610.26</v>
          </cell>
        </row>
        <row r="1191">
          <cell r="A1191">
            <v>24010500028</v>
          </cell>
          <cell r="B1191" t="str">
            <v>漏电断路器_DZ47LE-4/4-D60A_德力西</v>
          </cell>
          <cell r="C1191" t="str">
            <v>64.10</v>
          </cell>
        </row>
        <row r="1192">
          <cell r="A1192">
            <v>24010500041</v>
          </cell>
          <cell r="B1192" t="str">
            <v>漏电断路器_IC65N-VIGI-4P-D63A_施耐德</v>
          </cell>
          <cell r="C1192" t="str">
            <v>398.20</v>
          </cell>
        </row>
        <row r="1193">
          <cell r="A1193">
            <v>24010500045</v>
          </cell>
          <cell r="B1193" t="str">
            <v>漏电断路器_IC65N-VIGI-4P-D16A_施耐德</v>
          </cell>
          <cell r="C1193" t="str">
            <v>286.97</v>
          </cell>
        </row>
        <row r="1194">
          <cell r="A1194">
            <v>24011000001</v>
          </cell>
          <cell r="B1194" t="str">
            <v>刀开关_HD13-BX-600/31_旋转式_苏州燎原</v>
          </cell>
          <cell r="C1194" t="str">
            <v>627.35</v>
          </cell>
        </row>
        <row r="1195">
          <cell r="A1195">
            <v>24011000002</v>
          </cell>
          <cell r="B1195" t="str">
            <v>刀开关_HD13-BX-3000/31_旋转式_德力西</v>
          </cell>
          <cell r="C1195" t="str">
            <v>2927.35</v>
          </cell>
        </row>
        <row r="1196">
          <cell r="A1196">
            <v>24011100001</v>
          </cell>
          <cell r="B1196" t="str">
            <v>负荷开关_INS160-3P_黑色手柄_施耐德</v>
          </cell>
          <cell r="C1196" t="str">
            <v>470.85</v>
          </cell>
        </row>
        <row r="1197">
          <cell r="A1197">
            <v>24011100017</v>
          </cell>
          <cell r="B1197" t="str">
            <v>隔离开关_INT125-4P-D40A_施耐德</v>
          </cell>
          <cell r="C1197" t="str">
            <v>113.51</v>
          </cell>
        </row>
        <row r="1198">
          <cell r="A1198">
            <v>24011100018</v>
          </cell>
          <cell r="B1198" t="str">
            <v>隔离开关_INT125-4P-D80A_施耐德</v>
          </cell>
          <cell r="C1198" t="str">
            <v>197.99</v>
          </cell>
        </row>
        <row r="1199">
          <cell r="A1199">
            <v>24011900004</v>
          </cell>
          <cell r="B1199" t="str">
            <v>施耐德负荷开关_标准型INS160A-4P-380V_通用</v>
          </cell>
          <cell r="C1199" t="str">
            <v>508.73</v>
          </cell>
        </row>
        <row r="1200">
          <cell r="A1200">
            <v>24011900005</v>
          </cell>
          <cell r="B1200" t="str">
            <v>负荷开关_INS800-3P_黑色手柄_施耐德</v>
          </cell>
          <cell r="C1200" t="str">
            <v>4961.64</v>
          </cell>
        </row>
        <row r="1201">
          <cell r="A1201">
            <v>24011900006</v>
          </cell>
          <cell r="B1201" t="str">
            <v>负荷开关_INS100-3P_黑色手柄_施耐德</v>
          </cell>
          <cell r="C1201" t="str">
            <v>387.48</v>
          </cell>
        </row>
        <row r="1202">
          <cell r="A1202">
            <v>24018800001</v>
          </cell>
          <cell r="B1202" t="str">
            <v>浪涌保护器_MRP-4P-20KA_梅兰日兰</v>
          </cell>
          <cell r="C1202" t="str">
            <v>16924.92</v>
          </cell>
        </row>
        <row r="1203">
          <cell r="A1203">
            <v>24019900001</v>
          </cell>
          <cell r="B1203" t="str">
            <v>附件-断路器延伸旋转手柄_INS160-3P_施耐德</v>
          </cell>
          <cell r="C1203" t="str">
            <v>213.95</v>
          </cell>
        </row>
        <row r="1204">
          <cell r="A1204">
            <v>24019900004</v>
          </cell>
          <cell r="B1204" t="str">
            <v>附件-刀闸开关封套_HD13-BX-400/31_苏州燎原</v>
          </cell>
          <cell r="C1204" t="str">
            <v>42.73</v>
          </cell>
        </row>
        <row r="1205">
          <cell r="A1205">
            <v>24019900005</v>
          </cell>
          <cell r="B1205" t="str">
            <v>附件-刀闸开关标签_HD13-BX-400/31_苏州燎原</v>
          </cell>
          <cell r="C1205" t="str">
            <v>42.74</v>
          </cell>
        </row>
        <row r="1206">
          <cell r="A1206">
            <v>24019900006</v>
          </cell>
          <cell r="B1206" t="str">
            <v>附件-断路器挂锁装置_32631_施耐德</v>
          </cell>
          <cell r="C1206" t="str">
            <v>157.28</v>
          </cell>
        </row>
        <row r="1207">
          <cell r="A1207">
            <v>24019900007</v>
          </cell>
          <cell r="B1207" t="str">
            <v>附件-断路器相间隔板_NSC400-630A_德耀</v>
          </cell>
          <cell r="C1207" t="str">
            <v>22.65</v>
          </cell>
        </row>
        <row r="1208">
          <cell r="A1208">
            <v>24019900008</v>
          </cell>
          <cell r="B1208" t="str">
            <v>附件-断路器端子罩盖_NSC100TSHD3P_施耐德</v>
          </cell>
          <cell r="C1208" t="str">
            <v>41.80</v>
          </cell>
        </row>
        <row r="1209">
          <cell r="A1209">
            <v>24019900011</v>
          </cell>
          <cell r="B1209" t="str">
            <v>描述错误，待用</v>
          </cell>
          <cell r="C1209" t="str">
            <v>118.41</v>
          </cell>
        </row>
        <row r="1210">
          <cell r="A1210">
            <v>24019900012</v>
          </cell>
          <cell r="B1210" t="str">
            <v>附件-断路器相间隔板EIP_DB101149_施耐德</v>
          </cell>
          <cell r="C1210" t="str">
            <v>454.85</v>
          </cell>
        </row>
        <row r="1211">
          <cell r="A1211">
            <v>24019900014</v>
          </cell>
          <cell r="B1211" t="str">
            <v>附件-负荷开关壳体_VBFX-GE1_施耐德</v>
          </cell>
          <cell r="C1211" t="str">
            <v>99.57</v>
          </cell>
        </row>
        <row r="1212">
          <cell r="A1212">
            <v>24019900015</v>
          </cell>
          <cell r="B1212" t="str">
            <v>附件-断路器直接旋转手柄_PA33863_施耐德</v>
          </cell>
          <cell r="C1212" t="str">
            <v>332.69</v>
          </cell>
        </row>
        <row r="1213">
          <cell r="A1213">
            <v>24019900016</v>
          </cell>
          <cell r="B1213" t="str">
            <v>附件-小型断路器辅助触头_A9A26924_施耐德</v>
          </cell>
          <cell r="C1213" t="str">
            <v>51.42</v>
          </cell>
        </row>
        <row r="1214">
          <cell r="A1214">
            <v>24019900017</v>
          </cell>
          <cell r="B1214" t="str">
            <v>附件-负荷开关适配器板_KZ-106_施耐德</v>
          </cell>
          <cell r="C1214" t="str">
            <v>14.97</v>
          </cell>
        </row>
        <row r="1215">
          <cell r="A1215">
            <v>24019900018</v>
          </cell>
          <cell r="B1215" t="str">
            <v>附件-负荷开关操作手柄_KCG-2YZ_施耐德</v>
          </cell>
          <cell r="C1215" t="str">
            <v>70.29</v>
          </cell>
        </row>
        <row r="1216">
          <cell r="A1216">
            <v>24019900019</v>
          </cell>
          <cell r="B1216" t="str">
            <v>附件-断路器直接旋转手柄_LV432597_施耐德</v>
          </cell>
          <cell r="C1216" t="str">
            <v>174.00</v>
          </cell>
        </row>
        <row r="1217">
          <cell r="A1217">
            <v>24019900020</v>
          </cell>
          <cell r="B1217" t="str">
            <v>附件-隔离开关加长延伸旋转手柄_INS400-3P_施耐德</v>
          </cell>
          <cell r="C1217" t="str">
            <v>304.09</v>
          </cell>
        </row>
        <row r="1218">
          <cell r="A1218">
            <v>24019900021</v>
          </cell>
          <cell r="B1218" t="str">
            <v>附件-隔离开关加长延伸旋转手柄_INS250-3P_施耐德</v>
          </cell>
          <cell r="C1218" t="str">
            <v>224.05</v>
          </cell>
        </row>
        <row r="1219">
          <cell r="A1219">
            <v>24019900022</v>
          </cell>
          <cell r="B1219" t="str">
            <v>附件-报警触点_ISD_施耐德</v>
          </cell>
          <cell r="C1219" t="str">
            <v>60.74</v>
          </cell>
        </row>
        <row r="1220">
          <cell r="A1220">
            <v>24019900023</v>
          </cell>
          <cell r="B1220" t="str">
            <v>附件-电动机断路器辅助触头_3RV6901-1D_西门子</v>
          </cell>
          <cell r="C1220" t="str">
            <v>14.54</v>
          </cell>
        </row>
        <row r="1221">
          <cell r="A1221">
            <v>24019900024</v>
          </cell>
          <cell r="B1221" t="str">
            <v>附件-电动机断路器辅助触头_3RV6901-1F_西门子</v>
          </cell>
          <cell r="C1221" t="str">
            <v>18.01</v>
          </cell>
        </row>
        <row r="1222">
          <cell r="A1222">
            <v>24019900025</v>
          </cell>
          <cell r="B1222" t="str">
            <v>附件-电动机断路器辅助触头_3RV6901-1E_西门子</v>
          </cell>
          <cell r="C1222" t="str">
            <v>18.01</v>
          </cell>
        </row>
        <row r="1223">
          <cell r="A1223">
            <v>24019900026</v>
          </cell>
          <cell r="B1223" t="str">
            <v>附件-断路器延伸旋转手柄_3RV6926-0B_西门子</v>
          </cell>
          <cell r="C1223" t="str">
            <v>92.80</v>
          </cell>
        </row>
        <row r="1224">
          <cell r="A1224">
            <v>24019900027</v>
          </cell>
          <cell r="B1224" t="str">
            <v>附件-断路器连接模块_3RA1931-1AA00_西门子</v>
          </cell>
          <cell r="C1224" t="str">
            <v>32.20</v>
          </cell>
        </row>
        <row r="1225">
          <cell r="A1225">
            <v>24019900028</v>
          </cell>
          <cell r="B1225" t="str">
            <v>附件-电动机断路器辅助触头_3RV5901-1D_西门子</v>
          </cell>
          <cell r="C1225" t="str">
            <v>14.54</v>
          </cell>
        </row>
        <row r="1226">
          <cell r="A1226">
            <v>24019900029</v>
          </cell>
          <cell r="B1226" t="str">
            <v>附件-电动机断路器辅助触头_3RV5901-1F_西门子</v>
          </cell>
          <cell r="C1226" t="str">
            <v>18.01</v>
          </cell>
        </row>
        <row r="1227">
          <cell r="A1227">
            <v>24019900030</v>
          </cell>
          <cell r="B1227" t="str">
            <v>附件-电动机断路器辅助触头_3RV5901-1E_西门子</v>
          </cell>
          <cell r="C1227" t="str">
            <v>18.01</v>
          </cell>
        </row>
        <row r="1228">
          <cell r="A1228">
            <v>24019900031</v>
          </cell>
          <cell r="B1228" t="str">
            <v>附件-断路器延伸旋转手柄_3RV6926-0K_西门子</v>
          </cell>
          <cell r="C1228" t="str">
            <v>96.95</v>
          </cell>
        </row>
        <row r="1229">
          <cell r="A1229">
            <v>24019900032</v>
          </cell>
          <cell r="B1229" t="str">
            <v>附件-断路器连接模块_3RA1941-1AA00_西门子</v>
          </cell>
          <cell r="C1229" t="str">
            <v>36.26</v>
          </cell>
        </row>
        <row r="1230">
          <cell r="A1230">
            <v>24019900033</v>
          </cell>
          <cell r="B1230" t="str">
            <v>附件-断路器辅助触头_3VA99880AA12_1CO_西门子</v>
          </cell>
          <cell r="C1230" t="str">
            <v>38.00</v>
          </cell>
        </row>
        <row r="1231">
          <cell r="A1231">
            <v>24019900034</v>
          </cell>
          <cell r="B1231" t="str">
            <v>附件-断路器辅助触头_3VL98002AC00_4HS_西门子</v>
          </cell>
          <cell r="C1231" t="str">
            <v>129.20</v>
          </cell>
        </row>
        <row r="1232">
          <cell r="A1232">
            <v>24019900035</v>
          </cell>
          <cell r="B1232" t="str">
            <v>附件-断路器延伸旋转手柄_3VT91003MG10_轴长150mm_西门子</v>
          </cell>
          <cell r="C1232" t="str">
            <v>79.80</v>
          </cell>
        </row>
        <row r="1233">
          <cell r="A1233">
            <v>24019900036</v>
          </cell>
          <cell r="B1233" t="str">
            <v>附件-断路器延伸旋转手柄_3VT92003MG10_轴长150mm_西门子</v>
          </cell>
          <cell r="C1233" t="str">
            <v>79.80</v>
          </cell>
        </row>
        <row r="1234">
          <cell r="A1234">
            <v>24019900037</v>
          </cell>
          <cell r="B1234" t="str">
            <v>附件-断路器延伸旋转手柄_3VT93003MG10_轴长150mm_西门子</v>
          </cell>
          <cell r="C1234" t="str">
            <v>79.80</v>
          </cell>
        </row>
        <row r="1235">
          <cell r="A1235">
            <v>24019900038</v>
          </cell>
          <cell r="B1235" t="str">
            <v>附件-断路器延伸旋转手柄_3VT94003MG10_轴长150mm_西门子</v>
          </cell>
          <cell r="C1235" t="str">
            <v>112.31</v>
          </cell>
        </row>
        <row r="1236">
          <cell r="A1236">
            <v>24019900039</v>
          </cell>
          <cell r="B1236" t="str">
            <v>附件-断路器延伸旋转手柄_3VT95003MG10_轴长150mm_西门子</v>
          </cell>
          <cell r="C1236" t="str">
            <v>112.31</v>
          </cell>
        </row>
        <row r="1237">
          <cell r="A1237">
            <v>24019900040</v>
          </cell>
          <cell r="B1237" t="str">
            <v>附件-断路器直接旋转手柄_3VL96003HA00_西门子</v>
          </cell>
          <cell r="C1237" t="str">
            <v>141.87</v>
          </cell>
        </row>
        <row r="1238">
          <cell r="A1238">
            <v>24019900042</v>
          </cell>
          <cell r="B1238" t="str">
            <v>附件-断路器直接旋转手柄_3VL98003HA00_西门子</v>
          </cell>
          <cell r="C1238" t="str">
            <v>252.49</v>
          </cell>
        </row>
        <row r="1239">
          <cell r="A1239">
            <v>24019900043</v>
          </cell>
          <cell r="B1239" t="str">
            <v>附件-断路器延伸旋转手柄_3VL96003HF05_轴长150mm_西门子</v>
          </cell>
          <cell r="C1239" t="str">
            <v>102.60</v>
          </cell>
        </row>
        <row r="1240">
          <cell r="A1240">
            <v>24019900044</v>
          </cell>
          <cell r="B1240" t="str">
            <v>附件-断路器延伸旋转手柄_3VL98003HF05_轴长150mm_西门子</v>
          </cell>
          <cell r="C1240" t="str">
            <v>143.98</v>
          </cell>
        </row>
        <row r="1241">
          <cell r="A1241">
            <v>24019900045</v>
          </cell>
          <cell r="B1241" t="str">
            <v>附件-断路器辅助触头_5ST30100CC_1NO+1NC_5SL适配_西门子</v>
          </cell>
          <cell r="C1241" t="str">
            <v>44.53</v>
          </cell>
        </row>
        <row r="1242">
          <cell r="A1242">
            <v>24019900047</v>
          </cell>
          <cell r="B1242" t="str">
            <v>附件-断路器相间隔板_28959_施耐德</v>
          </cell>
          <cell r="C1242" t="str">
            <v>55.35</v>
          </cell>
        </row>
        <row r="1243">
          <cell r="A1243">
            <v>24019900048</v>
          </cell>
          <cell r="B1243" t="str">
            <v>附件-断路器挂锁装置_挂锁PLL Plate OC/T1-3_ABB</v>
          </cell>
          <cell r="C1243" t="str">
            <v>98.72</v>
          </cell>
        </row>
        <row r="1244">
          <cell r="A1244">
            <v>24019900049</v>
          </cell>
          <cell r="B1244" t="str">
            <v>附件-断路器相间隔板_31315_施耐德</v>
          </cell>
          <cell r="C1244" t="str">
            <v>48.76</v>
          </cell>
        </row>
        <row r="1245">
          <cell r="A1245">
            <v>24019900050</v>
          </cell>
          <cell r="B1245" t="str">
            <v>附件-负荷开关延伸旋转手柄_INS800-3P_施耐德</v>
          </cell>
          <cell r="C1245" t="str">
            <v>870.73</v>
          </cell>
        </row>
        <row r="1246">
          <cell r="A1246">
            <v>24019900051</v>
          </cell>
          <cell r="B1246" t="str">
            <v>附件-微型断路器延伸旋转手柄_A9A27005_配IC65_施耐德</v>
          </cell>
          <cell r="C1246" t="str">
            <v>94.39</v>
          </cell>
        </row>
        <row r="1247">
          <cell r="A1247">
            <v>24019900053</v>
          </cell>
          <cell r="B1247" t="str">
            <v>附件-负荷开关主极模块_VZ-01_施耐德</v>
          </cell>
          <cell r="C1247" t="str">
            <v>36.33</v>
          </cell>
        </row>
        <row r="1248">
          <cell r="A1248">
            <v>24020100001</v>
          </cell>
          <cell r="B1248" t="str">
            <v>交流接触器_CJX2-6511_220V/50Hz_德力西</v>
          </cell>
          <cell r="C1248" t="str">
            <v>189.75</v>
          </cell>
        </row>
        <row r="1249">
          <cell r="A1249">
            <v>24020100003</v>
          </cell>
          <cell r="B1249" t="str">
            <v>交流接触器_LC1D40AQ7C_380V/50/60Hz_施耐德</v>
          </cell>
          <cell r="C1249" t="str">
            <v>123.44</v>
          </cell>
        </row>
        <row r="1250">
          <cell r="A1250">
            <v>24020100025</v>
          </cell>
          <cell r="B1250" t="str">
            <v>交流接触器_LC1N120M5N_220V/50Hz_施耐德</v>
          </cell>
          <cell r="C1250" t="str">
            <v>360.87</v>
          </cell>
        </row>
        <row r="1251">
          <cell r="A1251">
            <v>24020100026</v>
          </cell>
          <cell r="B1251" t="str">
            <v>交流接触器_LC1N160M5N_220V/50Hz_施耐德</v>
          </cell>
          <cell r="C1251" t="str">
            <v>375.07</v>
          </cell>
        </row>
        <row r="1252">
          <cell r="A1252">
            <v>24020100027</v>
          </cell>
          <cell r="B1252" t="str">
            <v>交流接触器_LC1N200M5N_220V/50Hz_施耐德</v>
          </cell>
          <cell r="C1252" t="str">
            <v>674.61</v>
          </cell>
        </row>
        <row r="1253">
          <cell r="A1253">
            <v>24020100028</v>
          </cell>
          <cell r="B1253" t="str">
            <v>交流接触器_LC1N250M5N_220V/50Hz_施耐德</v>
          </cell>
          <cell r="C1253" t="str">
            <v>953.24</v>
          </cell>
        </row>
        <row r="1254">
          <cell r="A1254">
            <v>24020100029</v>
          </cell>
          <cell r="B1254" t="str">
            <v>交流接触器_LC1N300M5N_220V/50Hz_施耐德</v>
          </cell>
          <cell r="C1254" t="str">
            <v>1205.60</v>
          </cell>
        </row>
        <row r="1255">
          <cell r="A1255">
            <v>24020100030</v>
          </cell>
          <cell r="B1255" t="str">
            <v>交流接触器_LC1N400M5N_220V/50Hz_施耐德</v>
          </cell>
          <cell r="C1255" t="str">
            <v>2281.81</v>
          </cell>
        </row>
        <row r="1256">
          <cell r="A1256">
            <v>24020100031</v>
          </cell>
          <cell r="B1256" t="str">
            <v>交流接触器_LC1N500M5N_220V/50Hz_施耐德</v>
          </cell>
          <cell r="C1256" t="str">
            <v>3232.91</v>
          </cell>
        </row>
        <row r="1257">
          <cell r="A1257">
            <v>24020100032</v>
          </cell>
          <cell r="B1257" t="str">
            <v>交流接触器_LC1N630M5N_220V/50Hz_施耐德</v>
          </cell>
          <cell r="C1257" t="str">
            <v>4480.43</v>
          </cell>
        </row>
        <row r="1258">
          <cell r="A1258">
            <v>24020100045</v>
          </cell>
          <cell r="B1258" t="str">
            <v>交流接触器_LC1E1201M5N_220V/50Hz_施耐德</v>
          </cell>
          <cell r="C1258" t="str">
            <v>29.66</v>
          </cell>
        </row>
        <row r="1259">
          <cell r="A1259">
            <v>24020100046</v>
          </cell>
          <cell r="B1259" t="str">
            <v>交流接触器_LC1D40AF7C_110V/50/60Hz_施耐德</v>
          </cell>
          <cell r="C1259" t="str">
            <v>123.44</v>
          </cell>
        </row>
        <row r="1260">
          <cell r="A1260">
            <v>24020100048</v>
          </cell>
          <cell r="B1260" t="str">
            <v>交流接触器_3TS5011-0XM0_105A_220V/50Hz_1NO+1…</v>
          </cell>
          <cell r="C1260" t="str">
            <v>285.51</v>
          </cell>
        </row>
        <row r="1261">
          <cell r="A1261">
            <v>24020100049</v>
          </cell>
          <cell r="B1261" t="str">
            <v>交流接触器_3TS4911-0XM0_85A_220V/50Hz_1NO+1N…</v>
          </cell>
          <cell r="C1261" t="str">
            <v>201.46</v>
          </cell>
        </row>
        <row r="1262">
          <cell r="A1262">
            <v>24020100050</v>
          </cell>
          <cell r="B1262" t="str">
            <v>交流接触器_3TS4811-0XM0_75A_220V/50Hz_1NO+1N…</v>
          </cell>
          <cell r="C1262" t="str">
            <v>158.65</v>
          </cell>
        </row>
        <row r="1263">
          <cell r="A1263">
            <v>24020100051</v>
          </cell>
          <cell r="B1263" t="str">
            <v>交流接触器_3TS4711-0XM0_65A_220V/50Hz_1NO+1N…</v>
          </cell>
          <cell r="C1263" t="str">
            <v>125.60</v>
          </cell>
        </row>
        <row r="1264">
          <cell r="A1264">
            <v>24020100052</v>
          </cell>
          <cell r="B1264" t="str">
            <v>交流接触器_3TS3611-0XM0_45A_220V/50Hz_1NO+1N…</v>
          </cell>
          <cell r="C1264" t="str">
            <v>102.94</v>
          </cell>
        </row>
        <row r="1265">
          <cell r="A1265">
            <v>24020100053</v>
          </cell>
          <cell r="B1265" t="str">
            <v>交流接触器_3TS3511-0XM0_40A_220V/50Hz_1NO+1N…</v>
          </cell>
          <cell r="C1265" t="str">
            <v>70.20</v>
          </cell>
        </row>
        <row r="1266">
          <cell r="A1266">
            <v>24020100054</v>
          </cell>
          <cell r="B1266" t="str">
            <v>交流接触器_3TS3411-0XM0_32A_220V/50Hz_1NO+1N…</v>
          </cell>
          <cell r="C1266" t="str">
            <v>44.10</v>
          </cell>
        </row>
        <row r="1267">
          <cell r="A1267">
            <v>24020100055</v>
          </cell>
          <cell r="B1267" t="str">
            <v>交流接触器_3TS3311-0XM0_25A_220V/50Hz_1NO+1N…</v>
          </cell>
          <cell r="C1267" t="str">
            <v>36.29</v>
          </cell>
        </row>
        <row r="1268">
          <cell r="A1268">
            <v>24020100056</v>
          </cell>
          <cell r="B1268" t="str">
            <v>交流接触器_3TS3210-0XM0_18A_220V/50Hz_1NO_西门子</v>
          </cell>
          <cell r="C1268" t="str">
            <v>31.51</v>
          </cell>
        </row>
        <row r="1269">
          <cell r="A1269">
            <v>24020100057</v>
          </cell>
          <cell r="B1269" t="str">
            <v>交流接触器_3TS3110-0XM0_12A_220V/50Hz_1NO_西门子</v>
          </cell>
          <cell r="C1269" t="str">
            <v>24.96</v>
          </cell>
        </row>
        <row r="1270">
          <cell r="A1270">
            <v>24020100058</v>
          </cell>
          <cell r="B1270" t="str">
            <v>交流接触器_3TS3010-0XM0_9A_220V/50Hz_1NO_西门子</v>
          </cell>
          <cell r="C1270" t="str">
            <v>22.51</v>
          </cell>
        </row>
        <row r="1271">
          <cell r="A1271">
            <v>24020100059</v>
          </cell>
          <cell r="B1271" t="str">
            <v>交流接触器_3RT5075-6AP36_400A_220-240V/50/60…</v>
          </cell>
          <cell r="C1271" t="str">
            <v>1835.20</v>
          </cell>
        </row>
        <row r="1272">
          <cell r="A1272">
            <v>24020100060</v>
          </cell>
          <cell r="B1272" t="str">
            <v>交流接触器_3RT5076-6AP36_500A_220-240V/50/60…</v>
          </cell>
          <cell r="C1272" t="str">
            <v>3289.52</v>
          </cell>
        </row>
        <row r="1273">
          <cell r="A1273">
            <v>24020100061</v>
          </cell>
          <cell r="B1273" t="str">
            <v>交流接触器_3TS2910-0XM0_6A_220V/50Hz_1NO_西门子</v>
          </cell>
          <cell r="C1273" t="str">
            <v>18.67</v>
          </cell>
        </row>
        <row r="1274">
          <cell r="A1274">
            <v>24020100062</v>
          </cell>
          <cell r="B1274" t="str">
            <v>交流接触器_3RT5066-6AP36_300A_220-240V/50/60…</v>
          </cell>
          <cell r="C1274" t="str">
            <v>1364.28</v>
          </cell>
        </row>
        <row r="1275">
          <cell r="A1275">
            <v>24020100063</v>
          </cell>
          <cell r="B1275" t="str">
            <v>交流接触器_3RT5065-6AP36_265A_220-240V/50/60…</v>
          </cell>
          <cell r="C1275" t="str">
            <v>1142.67</v>
          </cell>
        </row>
        <row r="1276">
          <cell r="A1276">
            <v>24020100064</v>
          </cell>
          <cell r="B1276" t="str">
            <v>交流接触器_3RT5064-6AP36_225A_220-240V/50/60…</v>
          </cell>
          <cell r="C1276" t="str">
            <v>706.38</v>
          </cell>
        </row>
        <row r="1277">
          <cell r="A1277">
            <v>24020100065</v>
          </cell>
          <cell r="B1277" t="str">
            <v>交流接触器_3RT5056-6AP36_185A_220-240V/50/60…</v>
          </cell>
          <cell r="C1277" t="str">
            <v>491.70</v>
          </cell>
        </row>
        <row r="1278">
          <cell r="A1278">
            <v>24020100066</v>
          </cell>
          <cell r="B1278" t="str">
            <v>交流接触器_3RT5055-6AP36_150A_220-240V/50/60…</v>
          </cell>
          <cell r="C1278" t="str">
            <v>450.14</v>
          </cell>
        </row>
        <row r="1279">
          <cell r="A1279">
            <v>24020100067</v>
          </cell>
          <cell r="B1279" t="str">
            <v>交流接触器_3RT5054-1AP36_115A_220-240V/50/60…</v>
          </cell>
          <cell r="C1279" t="str">
            <v>412.06</v>
          </cell>
        </row>
        <row r="1280">
          <cell r="A1280">
            <v>24020100068</v>
          </cell>
          <cell r="B1280" t="str">
            <v>交流接触器_3RT5046-1AN20_95A_220-240V/50/60H…</v>
          </cell>
          <cell r="C1280" t="str">
            <v>280.82</v>
          </cell>
        </row>
        <row r="1281">
          <cell r="A1281">
            <v>24020100069</v>
          </cell>
          <cell r="B1281" t="str">
            <v>交流接触器_3RT5045-1AN20_80A_220-240V/50/60H…</v>
          </cell>
          <cell r="C1281" t="str">
            <v>216.42</v>
          </cell>
        </row>
        <row r="1282">
          <cell r="A1282">
            <v>24020100070</v>
          </cell>
          <cell r="B1282" t="str">
            <v>交流接触器_3RT5044-1AN20_65A_220-240V/50/60H…</v>
          </cell>
          <cell r="C1282" t="str">
            <v>172.09</v>
          </cell>
        </row>
        <row r="1283">
          <cell r="A1283">
            <v>24020100071</v>
          </cell>
          <cell r="B1283" t="str">
            <v>交流接触器_3RT5036-1AN20_50A_220-240V/50/60H…</v>
          </cell>
          <cell r="C1283" t="str">
            <v>134.00</v>
          </cell>
        </row>
        <row r="1284">
          <cell r="A1284">
            <v>24020100072</v>
          </cell>
          <cell r="B1284" t="str">
            <v>交流接触器_3RT5035-1AN20_40A_220-240V/50/60H…</v>
          </cell>
          <cell r="C1284" t="str">
            <v>95.57</v>
          </cell>
        </row>
        <row r="1285">
          <cell r="A1285">
            <v>24020100073</v>
          </cell>
          <cell r="B1285" t="str">
            <v>交流接触器_3RT6028-1AN20_38A_220-240V/50/60H…</v>
          </cell>
          <cell r="C1285" t="str">
            <v>88.99</v>
          </cell>
        </row>
        <row r="1286">
          <cell r="A1286">
            <v>24020100074</v>
          </cell>
          <cell r="B1286" t="str">
            <v>交流接触器_3RT6027-1AN20_32A_220-240V/50/60H…</v>
          </cell>
          <cell r="C1286" t="str">
            <v>79.29</v>
          </cell>
        </row>
        <row r="1287">
          <cell r="A1287">
            <v>24020100075</v>
          </cell>
          <cell r="B1287" t="str">
            <v>交流接触器_3RT6026-1AN20_25A_220-240V/50/60H…</v>
          </cell>
          <cell r="C1287" t="str">
            <v>58.52</v>
          </cell>
        </row>
        <row r="1288">
          <cell r="A1288">
            <v>24020100076</v>
          </cell>
          <cell r="B1288" t="str">
            <v>交流接触器_3RT6025-1AN20_17A_220-240V/50/60H…</v>
          </cell>
          <cell r="C1288" t="str">
            <v>49.52</v>
          </cell>
        </row>
        <row r="1289">
          <cell r="A1289">
            <v>24020100077</v>
          </cell>
          <cell r="B1289" t="str">
            <v>交流接触器_3RT6017-1AN21_12A_220-240V/50/60H…</v>
          </cell>
          <cell r="C1289" t="str">
            <v>35.63</v>
          </cell>
        </row>
        <row r="1290">
          <cell r="A1290">
            <v>24020100078</v>
          </cell>
          <cell r="B1290" t="str">
            <v>交流接触器_3RT6016-1AN21_9A_220-240V/50/60Hz…</v>
          </cell>
          <cell r="C1290" t="str">
            <v>32.42</v>
          </cell>
        </row>
        <row r="1291">
          <cell r="A1291">
            <v>24020100079</v>
          </cell>
          <cell r="B1291" t="str">
            <v>交流接触器_3RT6015-1AN21_7A_220-240V/50/60Hz…</v>
          </cell>
          <cell r="C1291" t="str">
            <v>32.20</v>
          </cell>
        </row>
        <row r="1292">
          <cell r="A1292">
            <v>24020100080</v>
          </cell>
          <cell r="B1292" t="str">
            <v>交流接触器_3TF6844-0CM7_620A_220-240V/50/60H…</v>
          </cell>
          <cell r="C1292" t="str">
            <v>9912.65</v>
          </cell>
        </row>
        <row r="1293">
          <cell r="A1293">
            <v>24020200001</v>
          </cell>
          <cell r="B1293" t="str">
            <v>直流接触器_LC1F225BD_24V_施耐德</v>
          </cell>
          <cell r="C1293" t="str">
            <v>1710.59</v>
          </cell>
        </row>
        <row r="1294">
          <cell r="A1294">
            <v>24020200002</v>
          </cell>
          <cell r="B1294" t="str">
            <v>直流接触器_LC1F185BD_24V_施耐德</v>
          </cell>
          <cell r="C1294" t="str">
            <v>1949.04</v>
          </cell>
        </row>
        <row r="1295">
          <cell r="A1295">
            <v>24020200003</v>
          </cell>
          <cell r="B1295" t="str">
            <v>直流接触器_LC1F265BD_24V_施耐德</v>
          </cell>
          <cell r="C1295" t="str">
            <v>2833.51</v>
          </cell>
        </row>
        <row r="1296">
          <cell r="A1296">
            <v>24020200004</v>
          </cell>
          <cell r="B1296" t="str">
            <v>直流接触器_3RT5076-6AB36_500A_24V_2NO+2NC_西门子</v>
          </cell>
          <cell r="C1296" t="str">
            <v>3289.52</v>
          </cell>
        </row>
        <row r="1297">
          <cell r="A1297">
            <v>24020200005</v>
          </cell>
          <cell r="B1297" t="str">
            <v>直流接触器_3RT5075-6AB36_400A_24V_2NO+2NC_西门子</v>
          </cell>
          <cell r="C1297" t="str">
            <v>1835.20</v>
          </cell>
        </row>
        <row r="1298">
          <cell r="A1298">
            <v>24020200006</v>
          </cell>
          <cell r="B1298" t="str">
            <v>直流接触器_3RT5066-6AB36_300A_24V_2NO+2NC_西门子</v>
          </cell>
          <cell r="C1298" t="str">
            <v>1364.28</v>
          </cell>
        </row>
        <row r="1299">
          <cell r="A1299">
            <v>24020200007</v>
          </cell>
          <cell r="B1299" t="str">
            <v>直流接触器_3RT5065-6AB36_265A_24V_2NO+2NC_西门子</v>
          </cell>
          <cell r="C1299" t="str">
            <v>1142.67</v>
          </cell>
        </row>
        <row r="1300">
          <cell r="A1300">
            <v>24020200008</v>
          </cell>
          <cell r="B1300" t="str">
            <v>直流接触器_3RT5064-6AB36_225A_24V_2NO+2NC_西门子</v>
          </cell>
          <cell r="C1300" t="str">
            <v>706.38</v>
          </cell>
        </row>
        <row r="1301">
          <cell r="A1301">
            <v>24020200009</v>
          </cell>
          <cell r="B1301" t="str">
            <v>直流接触器_3RT5056-6AB36_185A_24V_2NO+2NC_西门子</v>
          </cell>
          <cell r="C1301" t="str">
            <v>491.70</v>
          </cell>
        </row>
        <row r="1302">
          <cell r="A1302">
            <v>24020200010</v>
          </cell>
          <cell r="B1302" t="str">
            <v>直流接触器_3RT5055-6AB36_150A_24V_2NO+2NC_西门子</v>
          </cell>
          <cell r="C1302" t="str">
            <v>450.14</v>
          </cell>
        </row>
        <row r="1303">
          <cell r="A1303">
            <v>24020200011</v>
          </cell>
          <cell r="B1303" t="str">
            <v>直流接触器_3RT5054-1AB36_115A_24V_2NO+2NC_西门子</v>
          </cell>
          <cell r="C1303" t="str">
            <v>412.06</v>
          </cell>
        </row>
        <row r="1304">
          <cell r="A1304">
            <v>24020200012</v>
          </cell>
          <cell r="B1304" t="str">
            <v>直流接触器_3RT5046-1BB40_95A_24V_西门子</v>
          </cell>
          <cell r="C1304" t="str">
            <v>645.78</v>
          </cell>
        </row>
        <row r="1305">
          <cell r="A1305">
            <v>24020200013</v>
          </cell>
          <cell r="B1305" t="str">
            <v>直流接触器_3RT5045-1BB40_80A_24V_西门子</v>
          </cell>
          <cell r="C1305" t="str">
            <v>570.30</v>
          </cell>
        </row>
        <row r="1306">
          <cell r="A1306">
            <v>24020200014</v>
          </cell>
          <cell r="B1306" t="str">
            <v>直流接触器_3RT5044-1BB40_65A_24V_西门子</v>
          </cell>
          <cell r="C1306" t="str">
            <v>452.91</v>
          </cell>
        </row>
        <row r="1307">
          <cell r="A1307">
            <v>24020200015</v>
          </cell>
          <cell r="B1307" t="str">
            <v>直流接触器_3RT5036-1BB40_50A_24V_西门子</v>
          </cell>
          <cell r="C1307" t="str">
            <v>355.27</v>
          </cell>
        </row>
        <row r="1308">
          <cell r="A1308">
            <v>24020200016</v>
          </cell>
          <cell r="B1308" t="str">
            <v>直流接触器_3RT5035-1BB40_40A_24V_西门子</v>
          </cell>
          <cell r="C1308" t="str">
            <v>259.70</v>
          </cell>
        </row>
        <row r="1309">
          <cell r="A1309">
            <v>24020200017</v>
          </cell>
          <cell r="B1309" t="str">
            <v>直流接触器_3RT6028-1BB40_38A_24V_1NO+1NC_西门子</v>
          </cell>
          <cell r="C1309" t="str">
            <v>225.42</v>
          </cell>
        </row>
        <row r="1310">
          <cell r="A1310">
            <v>24020200018</v>
          </cell>
          <cell r="B1310" t="str">
            <v>直流接触器_3RT6027-1BB40_32A_24V_1NO+1NC_西门子</v>
          </cell>
          <cell r="C1310" t="str">
            <v>182.14</v>
          </cell>
        </row>
        <row r="1311">
          <cell r="A1311">
            <v>24020200019</v>
          </cell>
          <cell r="B1311" t="str">
            <v>直流接触器_3RT6026-1BB40_25A_24V_1NO+1NC_西门子</v>
          </cell>
          <cell r="C1311" t="str">
            <v>167.25</v>
          </cell>
        </row>
        <row r="1312">
          <cell r="A1312">
            <v>24020200020</v>
          </cell>
          <cell r="B1312" t="str">
            <v>直流接触器_3RT6025-1BB40_17A_24V_1NO+1NC_西门子</v>
          </cell>
          <cell r="C1312" t="str">
            <v>145.43</v>
          </cell>
        </row>
        <row r="1313">
          <cell r="A1313">
            <v>24020200021</v>
          </cell>
          <cell r="B1313" t="str">
            <v>直流接触器_3RT6017-1BB41_12A_24V_1NO_西门子</v>
          </cell>
          <cell r="C1313" t="str">
            <v>107.34</v>
          </cell>
        </row>
        <row r="1314">
          <cell r="A1314">
            <v>24020200022</v>
          </cell>
          <cell r="B1314" t="str">
            <v>直流接触器_3RT6016-1BB41_9A_24V_1NO_西门子</v>
          </cell>
          <cell r="C1314" t="str">
            <v>98.69</v>
          </cell>
        </row>
        <row r="1315">
          <cell r="A1315">
            <v>24020200023</v>
          </cell>
          <cell r="B1315" t="str">
            <v>直流接触器_3RT6015-1BB41_7A_24V_1NO_西门子</v>
          </cell>
          <cell r="C1315" t="str">
            <v>90.03</v>
          </cell>
        </row>
        <row r="1316">
          <cell r="A1316">
            <v>24020300001</v>
          </cell>
          <cell r="B1316" t="str">
            <v>切换电容接触器_LC1DPKM7C_220VAC/50/60Hz_施耐德</v>
          </cell>
          <cell r="C1316" t="str">
            <v>298.43</v>
          </cell>
        </row>
        <row r="1317">
          <cell r="A1317">
            <v>24029900003</v>
          </cell>
          <cell r="B1317" t="str">
            <v>附件-接触器辅助触点_CA5-31E_ABB</v>
          </cell>
          <cell r="C1317" t="str">
            <v>73.93</v>
          </cell>
        </row>
        <row r="1318">
          <cell r="A1318">
            <v>24029900004</v>
          </cell>
          <cell r="B1318" t="str">
            <v>附件-接触器主触头_LA5FG431_施耐德</v>
          </cell>
          <cell r="C1318" t="str">
            <v>671.98</v>
          </cell>
        </row>
        <row r="1319">
          <cell r="A1319">
            <v>24029900006</v>
          </cell>
          <cell r="B1319" t="str">
            <v>附件-接触器线圈_LX1-FG220_施耐德</v>
          </cell>
          <cell r="C1319" t="str">
            <v>321.47</v>
          </cell>
        </row>
        <row r="1320">
          <cell r="A1320">
            <v>24029900008</v>
          </cell>
          <cell r="B1320" t="str">
            <v>附件-接触器辅助触点_LANN31_施耐德</v>
          </cell>
          <cell r="C1320" t="str">
            <v>10.72</v>
          </cell>
        </row>
        <row r="1321">
          <cell r="A1321">
            <v>24029900009</v>
          </cell>
          <cell r="B1321" t="str">
            <v>附件-RC电路(电阻/电容)_LAD-4RCU_110-240V_施耐德</v>
          </cell>
          <cell r="C1321" t="str">
            <v>21.44</v>
          </cell>
        </row>
        <row r="1322">
          <cell r="A1322">
            <v>24029900010</v>
          </cell>
          <cell r="B1322" t="str">
            <v>附件-接触器辅助触点_3TX3010-2A_1NO_适配3TS_可挂4只_西门子</v>
          </cell>
          <cell r="C1322" t="str">
            <v>3.34</v>
          </cell>
        </row>
        <row r="1323">
          <cell r="A1323">
            <v>24029900011</v>
          </cell>
          <cell r="B1323" t="str">
            <v>附件-接触器辅助触点_3TX3001-2A_1NC_适配3TS_可挂4只_西门子</v>
          </cell>
          <cell r="C1323" t="str">
            <v>3.34</v>
          </cell>
        </row>
        <row r="1324">
          <cell r="A1324">
            <v>24029900012</v>
          </cell>
          <cell r="B1324" t="str">
            <v>附件-接触器辅助触点_3RH6911-1HA11_1NO+1NC_前装_西门子</v>
          </cell>
          <cell r="C1324" t="str">
            <v>4.16</v>
          </cell>
        </row>
        <row r="1325">
          <cell r="A1325">
            <v>24029900013</v>
          </cell>
          <cell r="B1325" t="str">
            <v>附件-接触器辅助触点_3RH6911-1HA22_2NO+2NC_前装_西门子</v>
          </cell>
          <cell r="C1325" t="str">
            <v>10.39</v>
          </cell>
        </row>
        <row r="1326">
          <cell r="A1326">
            <v>24029900014</v>
          </cell>
          <cell r="B1326" t="str">
            <v>附件-接触器辅助触点_3RH5921-1FA22_2NO+2NC_前装_西门子</v>
          </cell>
          <cell r="C1326" t="str">
            <v>8.66</v>
          </cell>
        </row>
        <row r="1327">
          <cell r="A1327">
            <v>24029900015</v>
          </cell>
          <cell r="B1327" t="str">
            <v>附件-接触器辅助触点_3RH6911-1DA11_1NO+1NC_侧装_西门子</v>
          </cell>
          <cell r="C1327" t="str">
            <v>13.16</v>
          </cell>
        </row>
        <row r="1328">
          <cell r="A1328">
            <v>24029900016</v>
          </cell>
          <cell r="B1328" t="str">
            <v>附件-接触器辅助触点_3RH6911-1DA20_2NO_侧装_西门子</v>
          </cell>
          <cell r="C1328" t="str">
            <v>13.16</v>
          </cell>
        </row>
        <row r="1329">
          <cell r="A1329">
            <v>24029900017</v>
          </cell>
          <cell r="B1329" t="str">
            <v>附件-接触器辅助触点_3RH6911-1DA02_2NC_侧装_西门子</v>
          </cell>
          <cell r="C1329" t="str">
            <v>13.16</v>
          </cell>
        </row>
        <row r="1330">
          <cell r="A1330">
            <v>24029900018</v>
          </cell>
          <cell r="B1330" t="str">
            <v>附件-接触器辅助触点_3RH6921-1DA11_1NO+1NC_侧装_西门子</v>
          </cell>
          <cell r="C1330" t="str">
            <v>13.16</v>
          </cell>
        </row>
        <row r="1331">
          <cell r="A1331">
            <v>24029900019</v>
          </cell>
          <cell r="B1331" t="str">
            <v>附件-接触器辅助触点_3RH6921-1DA20_2NO_侧装_西门子</v>
          </cell>
          <cell r="C1331" t="str">
            <v>13.16</v>
          </cell>
        </row>
        <row r="1332">
          <cell r="A1332">
            <v>24029900020</v>
          </cell>
          <cell r="B1332" t="str">
            <v>附件-接触器辅助触点_3RH6921-1DA02_2NC_侧装_西门子</v>
          </cell>
          <cell r="C1332" t="str">
            <v>13.16</v>
          </cell>
        </row>
        <row r="1333">
          <cell r="A1333">
            <v>24029900021</v>
          </cell>
          <cell r="B1333" t="str">
            <v>附件-接触器辅助触点_3RH5921-1EA11_1NO+1NC_侧装_西门子</v>
          </cell>
          <cell r="C1333" t="str">
            <v>13.16</v>
          </cell>
        </row>
        <row r="1334">
          <cell r="A1334">
            <v>24029900022</v>
          </cell>
          <cell r="B1334" t="str">
            <v>附件-RC电路(电阻/电容)_3RT6916-1CD00_西门子</v>
          </cell>
          <cell r="C1334" t="str">
            <v>17.31</v>
          </cell>
        </row>
        <row r="1335">
          <cell r="A1335">
            <v>24029900023</v>
          </cell>
          <cell r="B1335" t="str">
            <v>附件-RC电路(电阻/电容)_3RT6926-1CD00_西门子</v>
          </cell>
          <cell r="C1335" t="str">
            <v>17.31</v>
          </cell>
        </row>
        <row r="1336">
          <cell r="A1336">
            <v>24029900024</v>
          </cell>
          <cell r="B1336" t="str">
            <v>附件-RC电路(电阻/电容)_3RT5936-1CD00_西门子</v>
          </cell>
          <cell r="C1336" t="str">
            <v>23.55</v>
          </cell>
        </row>
        <row r="1337">
          <cell r="A1337">
            <v>24029900025</v>
          </cell>
          <cell r="B1337" t="str">
            <v>附件-RC电路(电阻/电容)_3RT5956-1CD00_西门子</v>
          </cell>
          <cell r="C1337" t="str">
            <v>34.63</v>
          </cell>
        </row>
        <row r="1338">
          <cell r="A1338">
            <v>24029900026</v>
          </cell>
          <cell r="B1338" t="str">
            <v>附件-接触器端子罩_3RH5946-4EA1_西门子</v>
          </cell>
          <cell r="C1338" t="str">
            <v>14.53</v>
          </cell>
        </row>
        <row r="1339">
          <cell r="A1339">
            <v>24029900029</v>
          </cell>
          <cell r="B1339" t="str">
            <v>附件-接触器电气互锁_LA9-D4002_施耐德</v>
          </cell>
          <cell r="C1339" t="str">
            <v>53.67</v>
          </cell>
        </row>
        <row r="1340">
          <cell r="A1340">
            <v>24029900030</v>
          </cell>
          <cell r="B1340" t="str">
            <v>附件-接触器电气互锁_LA9-D0902_施耐德</v>
          </cell>
          <cell r="C1340" t="str">
            <v>44.17</v>
          </cell>
        </row>
        <row r="1341">
          <cell r="A1341">
            <v>24029900031</v>
          </cell>
          <cell r="B1341" t="str">
            <v>附件-接触器电气互锁_LAD9R3_施耐德</v>
          </cell>
          <cell r="C1341" t="str">
            <v>165.16</v>
          </cell>
        </row>
        <row r="1342">
          <cell r="A1342">
            <v>24029900032</v>
          </cell>
          <cell r="B1342" t="str">
            <v>附件-接触器本体_LC1-F225_施耐德</v>
          </cell>
          <cell r="C1342" t="str">
            <v>1764.93</v>
          </cell>
        </row>
        <row r="1343">
          <cell r="A1343">
            <v>24029900033</v>
          </cell>
          <cell r="B1343" t="str">
            <v>附件-接触器线圈_LX4FG024_225A-DC24V_施耐德</v>
          </cell>
          <cell r="C1343" t="str">
            <v>1095.22</v>
          </cell>
        </row>
        <row r="1344">
          <cell r="A1344">
            <v>24030100001</v>
          </cell>
          <cell r="B1344" t="str">
            <v>变频器_FR-E740-2.2K-CHT_标准2.2kW_三菱</v>
          </cell>
          <cell r="C1344" t="str">
            <v>1442.74</v>
          </cell>
        </row>
        <row r="1345">
          <cell r="A1345">
            <v>24030100002</v>
          </cell>
          <cell r="B1345" t="str">
            <v>变频器_25B-D4P0N114_标准1.5kW_AB</v>
          </cell>
          <cell r="C1345" t="str">
            <v>1255.38</v>
          </cell>
        </row>
        <row r="1346">
          <cell r="A1346">
            <v>24030100003</v>
          </cell>
          <cell r="B1346" t="str">
            <v>变频器_MC07B0005-5A3-4-00_标准0.55kW_SEW</v>
          </cell>
          <cell r="C1346" t="str">
            <v>3072.65</v>
          </cell>
        </row>
        <row r="1347">
          <cell r="A1347">
            <v>24030100004</v>
          </cell>
          <cell r="B1347" t="str">
            <v>变频器_MC07B0030-5A3-4-00_标准3kW_SEW</v>
          </cell>
          <cell r="C1347" t="str">
            <v>4605.98</v>
          </cell>
        </row>
        <row r="1348">
          <cell r="A1348">
            <v>24030100005</v>
          </cell>
          <cell r="B1348" t="str">
            <v>变频器_MC07B0022-5A3-4-00_标准2.2kW_SEW</v>
          </cell>
          <cell r="C1348" t="str">
            <v>4541.88</v>
          </cell>
        </row>
        <row r="1349">
          <cell r="A1349">
            <v>24030100006</v>
          </cell>
          <cell r="B1349" t="str">
            <v>变频器_FC360-H18K-T4-E20-H2-B-X-C_标准18.5kW…</v>
          </cell>
          <cell r="C1349" t="str">
            <v>5036.75</v>
          </cell>
        </row>
        <row r="1350">
          <cell r="A1350">
            <v>24030100008</v>
          </cell>
          <cell r="B1350" t="str">
            <v>变频器_ACS550-01-03A3-4+J404_标准1.1kW_因故淘汰，…</v>
          </cell>
          <cell r="C1350" t="str">
            <v>1623.93</v>
          </cell>
        </row>
        <row r="1351">
          <cell r="A1351">
            <v>24030100009</v>
          </cell>
          <cell r="B1351" t="str">
            <v>变频器_20F11NC104JA0NNNNN_标准55kW_无操作面板_AB</v>
          </cell>
          <cell r="C1351" t="str">
            <v>12719.66</v>
          </cell>
        </row>
        <row r="1352">
          <cell r="A1352">
            <v>24030100013</v>
          </cell>
          <cell r="B1352" t="str">
            <v>变频器_20F1ANC367JN0NNNNN_标准200kW_无操作面板_AB</v>
          </cell>
          <cell r="C1352" t="str">
            <v>38530.77</v>
          </cell>
        </row>
        <row r="1353">
          <cell r="A1353">
            <v>24030100014</v>
          </cell>
          <cell r="B1353" t="str">
            <v>变频器_25B-D013N114_标准5.5kW_AB</v>
          </cell>
          <cell r="C1353" t="str">
            <v>2208.55</v>
          </cell>
        </row>
        <row r="1354">
          <cell r="A1354">
            <v>24030100015</v>
          </cell>
          <cell r="B1354" t="str">
            <v>变频器_25B-D010N114_标准4kW_AB</v>
          </cell>
          <cell r="C1354" t="str">
            <v>1836.58</v>
          </cell>
        </row>
        <row r="1355">
          <cell r="A1355">
            <v>24030100016</v>
          </cell>
          <cell r="B1355" t="str">
            <v>变频器_25B-D6P0N114_标准2.2kW_AB</v>
          </cell>
          <cell r="C1355" t="str">
            <v>1484.96</v>
          </cell>
        </row>
        <row r="1356">
          <cell r="A1356">
            <v>24030100017</v>
          </cell>
          <cell r="B1356" t="str">
            <v>变频器_25B-D030N114_标准15kW_AB</v>
          </cell>
          <cell r="C1356" t="str">
            <v>3864.96</v>
          </cell>
        </row>
        <row r="1357">
          <cell r="A1357">
            <v>24030100018</v>
          </cell>
          <cell r="B1357" t="str">
            <v>变频器_25B-D4P0N114_数据冻结，与24030100002重复_AB</v>
          </cell>
          <cell r="C1357" t="str">
            <v>1255.38</v>
          </cell>
        </row>
        <row r="1358">
          <cell r="A1358">
            <v>24030100019</v>
          </cell>
          <cell r="B1358" t="str">
            <v>变频器_25B-D017N114_标准7.5kW_AB</v>
          </cell>
          <cell r="C1358" t="str">
            <v>2644.44</v>
          </cell>
        </row>
        <row r="1359">
          <cell r="A1359">
            <v>24030100021</v>
          </cell>
          <cell r="B1359" t="str">
            <v>变频器_6SL3210-1KE17-5UF1_标准3kW_无操作面板_西门子</v>
          </cell>
          <cell r="C1359" t="str">
            <v>1441.88</v>
          </cell>
        </row>
        <row r="1360">
          <cell r="A1360">
            <v>24030100022</v>
          </cell>
          <cell r="B1360" t="str">
            <v>变频器_6SL3210-1KE18-8UF1_标准4kW_无操作面板_西门子</v>
          </cell>
          <cell r="C1360" t="str">
            <v>1807.48</v>
          </cell>
        </row>
        <row r="1361">
          <cell r="A1361">
            <v>24030100023</v>
          </cell>
          <cell r="B1361" t="str">
            <v>变频器_6SL3210-1KE21-3UF1_标准5.5kW_无操作面板_西门子</v>
          </cell>
          <cell r="C1361" t="str">
            <v>1937.61</v>
          </cell>
        </row>
        <row r="1362">
          <cell r="A1362">
            <v>24030100024</v>
          </cell>
          <cell r="B1362" t="str">
            <v>变频器_25B-D2P3N114_标准0.75kW_AB</v>
          </cell>
          <cell r="C1362" t="str">
            <v>1104.27</v>
          </cell>
        </row>
        <row r="1363">
          <cell r="A1363">
            <v>24030100025</v>
          </cell>
          <cell r="B1363" t="str">
            <v>变频器_20G1ALC567JN0NNNNN_标准315kW_含机柜-操作面板…</v>
          </cell>
          <cell r="C1363" t="str">
            <v>83512.82</v>
          </cell>
        </row>
        <row r="1364">
          <cell r="A1364">
            <v>24030100026</v>
          </cell>
          <cell r="B1364" t="str">
            <v>变频器_25B-D024N114_标准11kW_AB</v>
          </cell>
          <cell r="C1364" t="str">
            <v>3225.64</v>
          </cell>
        </row>
        <row r="1365">
          <cell r="A1365">
            <v>24030100028</v>
          </cell>
          <cell r="B1365" t="str">
            <v>变频器_FR-E740-3.7K-CHT_标准3.7kW_三菱</v>
          </cell>
          <cell r="C1365" t="str">
            <v>1690.60</v>
          </cell>
        </row>
        <row r="1366">
          <cell r="A1366">
            <v>24030100029</v>
          </cell>
          <cell r="B1366" t="str">
            <v>变频器_FR-E740-7.5K-CHT_标准7.5kW_三菱</v>
          </cell>
          <cell r="C1366" t="str">
            <v>2564.10</v>
          </cell>
        </row>
        <row r="1367">
          <cell r="A1367">
            <v>24030100030</v>
          </cell>
          <cell r="B1367" t="str">
            <v>变频器_FR-E740-1.5K-CHT_标准1.5kW_三菱</v>
          </cell>
          <cell r="C1367" t="str">
            <v>1175.21</v>
          </cell>
        </row>
        <row r="1368">
          <cell r="A1368">
            <v>24030100032</v>
          </cell>
          <cell r="B1368" t="str">
            <v>变频器_ATV303HU55N4_标准5.5kW_施耐德</v>
          </cell>
          <cell r="C1368" t="str">
            <v>2015.51</v>
          </cell>
        </row>
        <row r="1369">
          <cell r="A1369">
            <v>24030100033</v>
          </cell>
          <cell r="B1369" t="str">
            <v>变频器_ATV303HU75N4_标准7.5kW_施耐德</v>
          </cell>
          <cell r="C1369" t="str">
            <v>2363.25</v>
          </cell>
        </row>
        <row r="1370">
          <cell r="A1370">
            <v>24030100034</v>
          </cell>
          <cell r="B1370" t="str">
            <v>变频器_6SL3210-1KE15-8UF1_标准2.2kW_无操作面板_用2…</v>
          </cell>
          <cell r="C1370" t="str">
            <v>1329.85</v>
          </cell>
        </row>
        <row r="1371">
          <cell r="A1371">
            <v>24030100035</v>
          </cell>
          <cell r="B1371" t="str">
            <v>变频器_6SL3224-0BE31-8UA0_标准22kW_无操作面板_无控制…</v>
          </cell>
          <cell r="C1371" t="str">
            <v>4749.78</v>
          </cell>
        </row>
        <row r="1372">
          <cell r="A1372">
            <v>24030100036</v>
          </cell>
          <cell r="B1372" t="str">
            <v>变频器_6SL3224-0BE32-2UA0_标准30kW_无操作面板_无控制…</v>
          </cell>
          <cell r="C1372" t="str">
            <v>5201.33</v>
          </cell>
        </row>
        <row r="1373">
          <cell r="A1373">
            <v>24030100037</v>
          </cell>
          <cell r="B1373" t="str">
            <v>变频器_6SL3310-1GE37-5AA3_标准400kW_含控制单元+DR…</v>
          </cell>
          <cell r="C1373" t="str">
            <v>113675.21</v>
          </cell>
        </row>
        <row r="1374">
          <cell r="A1374">
            <v>24030100038</v>
          </cell>
          <cell r="B1374" t="str">
            <v>变频器_6SL3310-1GE36-1AA3_标准315kW_含控制单元+DR…</v>
          </cell>
          <cell r="C1374" t="str">
            <v>78632.48</v>
          </cell>
        </row>
        <row r="1375">
          <cell r="A1375">
            <v>24030100039</v>
          </cell>
          <cell r="B1375" t="str">
            <v>变频器_6SL3310-1GE35-0AA3_重载250kW_含控制单元+DR…</v>
          </cell>
          <cell r="C1375" t="str">
            <v>50854.70</v>
          </cell>
        </row>
        <row r="1376">
          <cell r="A1376">
            <v>24030100040</v>
          </cell>
          <cell r="B1376" t="str">
            <v>变频器_6SL3224-0XE42-0UA0_标准250kW_无操作面板_西门子</v>
          </cell>
          <cell r="C1376" t="str">
            <v>45192.44</v>
          </cell>
        </row>
        <row r="1377">
          <cell r="A1377">
            <v>24030100041</v>
          </cell>
          <cell r="B1377" t="str">
            <v>变频器_6SL3224-0XE41-6UA0_标准200kW_无操作面板_西门子</v>
          </cell>
          <cell r="C1377" t="str">
            <v>38495.56</v>
          </cell>
        </row>
        <row r="1378">
          <cell r="A1378">
            <v>24030100042</v>
          </cell>
          <cell r="B1378" t="str">
            <v>变频器_6SL3224-0XE41-3UA0_标准160kW_无操作面板_西门子</v>
          </cell>
          <cell r="C1378" t="str">
            <v>29235.04</v>
          </cell>
        </row>
        <row r="1379">
          <cell r="A1379">
            <v>24030100043</v>
          </cell>
          <cell r="B1379" t="str">
            <v>变频器_6SL3224-0BE41-1UA0_标准132kW_无操作面板_西门子</v>
          </cell>
          <cell r="C1379" t="str">
            <v>28392.89</v>
          </cell>
        </row>
        <row r="1380">
          <cell r="A1380">
            <v>24030100044</v>
          </cell>
          <cell r="B1380" t="str">
            <v>变频器_6SL3224-0BE38-8UA0_标准110kW_无操作面板_西门子</v>
          </cell>
          <cell r="C1380" t="str">
            <v>19786.22</v>
          </cell>
        </row>
        <row r="1381">
          <cell r="A1381">
            <v>24030100045</v>
          </cell>
          <cell r="B1381" t="str">
            <v>变频器_6SL3224-0BE37-5UA0_标准90kW_无操作面板_西门子</v>
          </cell>
          <cell r="C1381" t="str">
            <v>15965.33</v>
          </cell>
        </row>
        <row r="1382">
          <cell r="A1382">
            <v>24030100046</v>
          </cell>
          <cell r="B1382" t="str">
            <v>变频器_6SL3224-0BE35-5UA0_标准75kW_无操作面板_西门子</v>
          </cell>
          <cell r="C1382" t="str">
            <v>11849.33</v>
          </cell>
        </row>
        <row r="1383">
          <cell r="A1383">
            <v>24030100047</v>
          </cell>
          <cell r="B1383" t="str">
            <v>变频器_6SL3224-0BE34-5UA0_标准55kW_无操作面板_西门子</v>
          </cell>
          <cell r="C1383" t="str">
            <v>9735.11</v>
          </cell>
        </row>
        <row r="1384">
          <cell r="A1384">
            <v>24030100048</v>
          </cell>
          <cell r="B1384" t="str">
            <v>变频器_6SL3224-0BE33-7UA0_标准45kW_无操作面板_西门子</v>
          </cell>
          <cell r="C1384" t="str">
            <v>7739.11</v>
          </cell>
        </row>
        <row r="1385">
          <cell r="A1385">
            <v>24030100049</v>
          </cell>
          <cell r="B1385" t="str">
            <v>变频器_6SL3224-0BE33-0UA0_标准37kW_无操作面板_西门子</v>
          </cell>
          <cell r="C1385" t="str">
            <v>6341.33</v>
          </cell>
        </row>
        <row r="1386">
          <cell r="A1386">
            <v>24030100050</v>
          </cell>
          <cell r="B1386" t="str">
            <v>变频器_6SL3210-1KE23-8UF1_标准18.5kW_无操作面板_西…</v>
          </cell>
          <cell r="C1386" t="str">
            <v>3776.89</v>
          </cell>
        </row>
        <row r="1387">
          <cell r="A1387">
            <v>24030100051</v>
          </cell>
          <cell r="B1387" t="str">
            <v>变频器_6SL3210-1KE23-2UF1_标准15kW_无操作面板_西门子</v>
          </cell>
          <cell r="C1387" t="str">
            <v>2771.56</v>
          </cell>
        </row>
        <row r="1388">
          <cell r="A1388">
            <v>24030100052</v>
          </cell>
          <cell r="B1388" t="str">
            <v>变频器_6SL3210-1KE22-6UF1_标准11kW_无操作面板_西门子</v>
          </cell>
          <cell r="C1388" t="str">
            <v>2320.45</v>
          </cell>
        </row>
        <row r="1389">
          <cell r="A1389">
            <v>24030100053</v>
          </cell>
          <cell r="B1389" t="str">
            <v>变频器_6SL3210-1KE21-7UF1_标准7.5kW_无操作面板_西门子</v>
          </cell>
          <cell r="C1389" t="str">
            <v>2049.33</v>
          </cell>
        </row>
        <row r="1390">
          <cell r="A1390">
            <v>24030100054</v>
          </cell>
          <cell r="B1390" t="str">
            <v>变频器_6SL3210-1KE14-3UF1_标准1.5kW_无操作面板_用2…</v>
          </cell>
          <cell r="C1390" t="str">
            <v>1153.03</v>
          </cell>
        </row>
        <row r="1391">
          <cell r="A1391">
            <v>24030100055</v>
          </cell>
          <cell r="B1391" t="str">
            <v>变频器_6SL3210-1KE13-2UF1_标准1.1kW_无操作面板_西门子</v>
          </cell>
          <cell r="C1391" t="str">
            <v>1146.77</v>
          </cell>
        </row>
        <row r="1392">
          <cell r="A1392">
            <v>24030100056</v>
          </cell>
          <cell r="B1392" t="str">
            <v>变频器_6SL3210-1KE12-3UF1_标准0.75kW_无操作面板_用…</v>
          </cell>
          <cell r="C1392" t="str">
            <v>1112.67</v>
          </cell>
        </row>
        <row r="1393">
          <cell r="A1393">
            <v>24030100057</v>
          </cell>
          <cell r="B1393" t="str">
            <v>变频器_用24030100056替代(同价格)_6SL3210-1KE11-8…</v>
          </cell>
          <cell r="C1393" t="str">
            <v>1112.67</v>
          </cell>
        </row>
        <row r="1394">
          <cell r="A1394">
            <v>24030100061</v>
          </cell>
          <cell r="B1394" t="str">
            <v>变频器_ATV32HD15N4_标准15kW_施耐德</v>
          </cell>
          <cell r="C1394" t="str">
            <v>3850.00</v>
          </cell>
        </row>
        <row r="1395">
          <cell r="A1395">
            <v>24030100062</v>
          </cell>
          <cell r="B1395" t="str">
            <v>变频器_ATV32HD11N4_标准11kW_施耐德</v>
          </cell>
          <cell r="C1395" t="str">
            <v>2902.31</v>
          </cell>
        </row>
        <row r="1396">
          <cell r="A1396">
            <v>24030100063</v>
          </cell>
          <cell r="B1396" t="str">
            <v>变频器_ATV32HU75N4_标准7.5kW_施耐德</v>
          </cell>
          <cell r="C1396" t="str">
            <v>2475.85</v>
          </cell>
        </row>
        <row r="1397">
          <cell r="A1397">
            <v>24030100064</v>
          </cell>
          <cell r="B1397" t="str">
            <v>变频器_ATV32HU55N4_标准5.5kW_施耐德</v>
          </cell>
          <cell r="C1397" t="str">
            <v>2280.38</v>
          </cell>
        </row>
        <row r="1398">
          <cell r="A1398">
            <v>24030100065</v>
          </cell>
          <cell r="B1398" t="str">
            <v>变频器_ATV320U40N4B_标准4kW_施耐德</v>
          </cell>
          <cell r="C1398" t="str">
            <v>1562.39</v>
          </cell>
        </row>
        <row r="1399">
          <cell r="A1399">
            <v>24030100066</v>
          </cell>
          <cell r="B1399" t="str">
            <v>变频器_ATV32HU30N4_标准3kW_施耐德</v>
          </cell>
          <cell r="C1399" t="str">
            <v>1652.54</v>
          </cell>
        </row>
        <row r="1400">
          <cell r="A1400">
            <v>24030100067</v>
          </cell>
          <cell r="B1400" t="str">
            <v>变频器_ATV320U22N4B_标准2.2kW_施耐德</v>
          </cell>
          <cell r="C1400" t="str">
            <v>1299.15</v>
          </cell>
        </row>
        <row r="1401">
          <cell r="A1401">
            <v>24030100068</v>
          </cell>
          <cell r="B1401" t="str">
            <v>变频器_ATV320U15N4B_标准1.5kW_施耐德</v>
          </cell>
          <cell r="C1401" t="str">
            <v>1113.54</v>
          </cell>
        </row>
        <row r="1402">
          <cell r="A1402">
            <v>24030100069</v>
          </cell>
          <cell r="B1402" t="str">
            <v>变频器_ATV32HU11N4_标准1.1kW_施耐德</v>
          </cell>
          <cell r="C1402" t="str">
            <v>1279.38</v>
          </cell>
        </row>
        <row r="1403">
          <cell r="A1403">
            <v>24030100070</v>
          </cell>
          <cell r="B1403" t="str">
            <v>变频器_ATV320U07N4B_标准0.75kW_施耐德</v>
          </cell>
          <cell r="C1403" t="str">
            <v>912.82</v>
          </cell>
        </row>
        <row r="1404">
          <cell r="A1404">
            <v>24030100071</v>
          </cell>
          <cell r="B1404" t="str">
            <v>变频器_ATV32H055N4_标准0.55kW_施耐德</v>
          </cell>
          <cell r="C1404" t="str">
            <v>947.69</v>
          </cell>
        </row>
        <row r="1405">
          <cell r="A1405">
            <v>24030100079</v>
          </cell>
          <cell r="B1405" t="str">
            <v>变频器_FC302-P315-T5-E00-H2-X-N-C_重载315kW_…</v>
          </cell>
          <cell r="C1405" t="str">
            <v>99784.62</v>
          </cell>
        </row>
        <row r="1406">
          <cell r="A1406">
            <v>24030100080</v>
          </cell>
          <cell r="B1406" t="str">
            <v>变频器_FC302-N90K-T5-E00-H2-X-N-C+B254:B27…</v>
          </cell>
          <cell r="C1406" t="str">
            <v>31688.03</v>
          </cell>
        </row>
        <row r="1407">
          <cell r="A1407">
            <v>24030100081</v>
          </cell>
          <cell r="B1407" t="str">
            <v>变频器_FC302-P55-T5-E00-H2-X-N-C_重载55kW_丹佛斯</v>
          </cell>
          <cell r="C1407" t="str">
            <v>24443.59</v>
          </cell>
        </row>
        <row r="1408">
          <cell r="A1408">
            <v>24030100085</v>
          </cell>
          <cell r="B1408" t="str">
            <v>变频器_ACS800-04-0210-3_重载132kW_因故淘汰，不再使用_…</v>
          </cell>
          <cell r="C1408" t="str">
            <v>42774.36</v>
          </cell>
        </row>
        <row r="1409">
          <cell r="A1409">
            <v>24030100086</v>
          </cell>
          <cell r="B1409" t="str">
            <v>变频器_ACS800-04-0075-3_标准75kW_因故淘汰，不再使用_A…</v>
          </cell>
          <cell r="C1409" t="str">
            <v>18366.67</v>
          </cell>
        </row>
        <row r="1410">
          <cell r="A1410">
            <v>24030100087</v>
          </cell>
          <cell r="B1410" t="str">
            <v>变频器_ACS800-04-0320-3_重载200kW_因故淘汰，不再使用_…</v>
          </cell>
          <cell r="C1410" t="str">
            <v>58023.08</v>
          </cell>
        </row>
        <row r="1411">
          <cell r="A1411">
            <v>24030100088</v>
          </cell>
          <cell r="B1411" t="str">
            <v>变频器_FC302-N132-T5-E00-H2-X-N-C_重载132kW_…</v>
          </cell>
          <cell r="C1411" t="str">
            <v>46244.44</v>
          </cell>
        </row>
        <row r="1412">
          <cell r="A1412">
            <v>24030100089</v>
          </cell>
          <cell r="B1412" t="str">
            <v>变频器_FC302-P37K-T5-P00-H2-X-N-C_重载37kW_丹…</v>
          </cell>
          <cell r="C1412" t="str">
            <v>16478.63</v>
          </cell>
        </row>
        <row r="1413">
          <cell r="A1413">
            <v>24030100090</v>
          </cell>
          <cell r="B1413" t="str">
            <v>变频器_20F1ANC456JN0NNNNN_标准250kW_无操作面板_AB</v>
          </cell>
          <cell r="C1413" t="str">
            <v>46534.19</v>
          </cell>
        </row>
        <row r="1414">
          <cell r="A1414">
            <v>24030100091</v>
          </cell>
          <cell r="B1414" t="str">
            <v>变频器_FC302-P3K0-T5-E20-H2-X-N-C_标准3kW_丹佛斯</v>
          </cell>
          <cell r="C1414" t="str">
            <v>3597.44</v>
          </cell>
        </row>
        <row r="1415">
          <cell r="A1415">
            <v>24030100092</v>
          </cell>
          <cell r="B1415" t="str">
            <v>变频器_FC302-P4K0-T5-E20-H2-X-N-C_标准4kW_丹佛斯</v>
          </cell>
          <cell r="C1415" t="str">
            <v>3824.79</v>
          </cell>
        </row>
        <row r="1416">
          <cell r="A1416">
            <v>24030100093</v>
          </cell>
          <cell r="B1416" t="str">
            <v>变频器_FC302-P5K5-T5-E20-H2-X-N-C_标准5.5kW_…</v>
          </cell>
          <cell r="C1416" t="str">
            <v>4388.89</v>
          </cell>
        </row>
        <row r="1417">
          <cell r="A1417">
            <v>24030100094</v>
          </cell>
          <cell r="B1417" t="str">
            <v>变频器_FC302-P2K2-T5-E20-H2-X-N-C_标准2.2kW_…</v>
          </cell>
          <cell r="C1417" t="str">
            <v>3247.01</v>
          </cell>
        </row>
        <row r="1418">
          <cell r="A1418">
            <v>24030100095</v>
          </cell>
          <cell r="B1418" t="str">
            <v>变频器_ATV310HU22N4A_标准2.2kW_施耐德</v>
          </cell>
          <cell r="C1418" t="str">
            <v>1252.52</v>
          </cell>
        </row>
        <row r="1419">
          <cell r="A1419">
            <v>24030100102</v>
          </cell>
          <cell r="B1419" t="str">
            <v>变频器_ATV71HD30N4383_标准30kW_施耐德</v>
          </cell>
          <cell r="C1419" t="str">
            <v>8111.97</v>
          </cell>
        </row>
        <row r="1420">
          <cell r="A1420">
            <v>24030100104</v>
          </cell>
          <cell r="B1420" t="str">
            <v>用H03031094替代_变频器_FC302-N200-T5-E00-H2-X-</v>
          </cell>
          <cell r="C1420" t="str">
            <v>65423.00</v>
          </cell>
        </row>
        <row r="1421">
          <cell r="A1421">
            <v>24030100107</v>
          </cell>
          <cell r="B1421" t="str">
            <v>变频器_20F1ANC302JN0NNNNN_标准160kW_无操作面板_AB</v>
          </cell>
          <cell r="C1421" t="str">
            <v>34846.15</v>
          </cell>
        </row>
        <row r="1422">
          <cell r="A1422">
            <v>24030100108</v>
          </cell>
          <cell r="B1422" t="str">
            <v>变频器_VFD004E43T_标准0.4kW_台达</v>
          </cell>
          <cell r="C1422" t="str">
            <v>837.61</v>
          </cell>
        </row>
        <row r="1423">
          <cell r="A1423">
            <v>24030100109</v>
          </cell>
          <cell r="B1423" t="str">
            <v>变频器_25B-D010N104_标准4kW_AB</v>
          </cell>
          <cell r="C1423" t="str">
            <v>0.00</v>
          </cell>
        </row>
        <row r="1424">
          <cell r="A1424">
            <v>24030100110</v>
          </cell>
          <cell r="B1424" t="str">
            <v>变频器_25B-B8P0N104_220-240V_标准1.5kW_AB</v>
          </cell>
          <cell r="C1424" t="str">
            <v>1224.00</v>
          </cell>
        </row>
        <row r="1425">
          <cell r="A1425">
            <v>24030100111</v>
          </cell>
          <cell r="B1425" t="str">
            <v>变频器_25B-B017N104_220-240V_标准3.7kW_AB</v>
          </cell>
          <cell r="C1425" t="str">
            <v>1652.40</v>
          </cell>
        </row>
        <row r="1426">
          <cell r="A1426">
            <v>24030100113</v>
          </cell>
          <cell r="B1426" t="str">
            <v>变频器_25B-B024N104_220-240V_标准5.5kW_AB</v>
          </cell>
          <cell r="C1426" t="str">
            <v>2469.52</v>
          </cell>
        </row>
        <row r="1427">
          <cell r="A1427">
            <v>24030100114</v>
          </cell>
          <cell r="B1427" t="str">
            <v>变频器_20G1ALC650JN0NNNNN_标准355kW_无操作面板_AB</v>
          </cell>
          <cell r="C1427" t="str">
            <v>0.00</v>
          </cell>
        </row>
        <row r="1428">
          <cell r="A1428">
            <v>24030100115</v>
          </cell>
          <cell r="B1428" t="str">
            <v>变频器_20F1ANC260JN0NNNNN_标准132kW_无操作面板_AB</v>
          </cell>
          <cell r="C1428" t="str">
            <v>25122.22</v>
          </cell>
        </row>
        <row r="1429">
          <cell r="A1429">
            <v>24030100116</v>
          </cell>
          <cell r="B1429" t="str">
            <v>变频器_20F1ANC170JN0NNNNN_标准90kW_无操作面板_AB</v>
          </cell>
          <cell r="C1429" t="str">
            <v>16581.20</v>
          </cell>
        </row>
        <row r="1430">
          <cell r="A1430">
            <v>24030100118</v>
          </cell>
          <cell r="B1430" t="str">
            <v>变频器_CIMR-AB4A0515_重载220kW_安川</v>
          </cell>
          <cell r="C1430" t="str">
            <v>48316.24</v>
          </cell>
        </row>
        <row r="1431">
          <cell r="A1431">
            <v>24030100119</v>
          </cell>
          <cell r="B1431" t="str">
            <v>变频器_CIMR-AB4A0072_重载30kW_安川</v>
          </cell>
          <cell r="C1431" t="str">
            <v>7521.37</v>
          </cell>
        </row>
        <row r="1432">
          <cell r="A1432">
            <v>24030100120</v>
          </cell>
          <cell r="B1432" t="str">
            <v>变频器_CIMR-AB4A0103_重载45kW_安川</v>
          </cell>
          <cell r="C1432" t="str">
            <v>10341.88</v>
          </cell>
        </row>
        <row r="1433">
          <cell r="A1433">
            <v>24030100121</v>
          </cell>
          <cell r="B1433" t="str">
            <v>变频器_CIMR-AB4A0088_重载37kW_安川</v>
          </cell>
          <cell r="C1433" t="str">
            <v>8829.06</v>
          </cell>
        </row>
        <row r="1434">
          <cell r="A1434">
            <v>24030100122</v>
          </cell>
          <cell r="B1434" t="str">
            <v>变频器_CIMR-VB4A0038_重载15kW_安川</v>
          </cell>
          <cell r="C1434" t="str">
            <v>2888.89</v>
          </cell>
        </row>
        <row r="1435">
          <cell r="A1435">
            <v>24030100123</v>
          </cell>
          <cell r="B1435" t="str">
            <v>变频器_CIMR-VB4A0031_重载11kW_安川</v>
          </cell>
          <cell r="C1435" t="str">
            <v>2478.63</v>
          </cell>
        </row>
        <row r="1436">
          <cell r="A1436">
            <v>24030100124</v>
          </cell>
          <cell r="B1436" t="str">
            <v>变频器_CIMR-VB4A0018_重载5.5kW_安川</v>
          </cell>
          <cell r="C1436" t="str">
            <v>1880.34</v>
          </cell>
        </row>
        <row r="1437">
          <cell r="A1437">
            <v>24030100125</v>
          </cell>
          <cell r="B1437" t="str">
            <v>变频器_CIMR-VB4A0011_重载4kW_安川</v>
          </cell>
          <cell r="C1437" t="str">
            <v>1581.20</v>
          </cell>
        </row>
        <row r="1438">
          <cell r="A1438">
            <v>24030100126</v>
          </cell>
          <cell r="B1438" t="str">
            <v>变频器_CIMR-VB4A0007_重载2.2kW_安川</v>
          </cell>
          <cell r="C1438" t="str">
            <v>1435.90</v>
          </cell>
        </row>
        <row r="1439">
          <cell r="A1439">
            <v>24030100127</v>
          </cell>
          <cell r="B1439" t="str">
            <v>变频器_CIMR-VB4A0005_重载1.5kW_安川</v>
          </cell>
          <cell r="C1439" t="str">
            <v>1196.58</v>
          </cell>
        </row>
        <row r="1440">
          <cell r="A1440">
            <v>24030100128</v>
          </cell>
          <cell r="B1440" t="str">
            <v>变频器_FC360-H75K-T4-A2-X-X-AX_标准75kW_无操作面…</v>
          </cell>
          <cell r="C1440" t="str">
            <v>15347.01</v>
          </cell>
        </row>
        <row r="1441">
          <cell r="A1441">
            <v>24030100129</v>
          </cell>
          <cell r="B1441" t="str">
            <v>变频器_FC360-H55K-T4-A2-X-X-AX_标准55kW_无操作面…</v>
          </cell>
          <cell r="C1441" t="str">
            <v>11509.40</v>
          </cell>
        </row>
        <row r="1442">
          <cell r="A1442">
            <v>24030100130</v>
          </cell>
          <cell r="B1442" t="str">
            <v>变频器_FC360-H45K-T4-A2-X-X-AX_标准45kW_无操作面…</v>
          </cell>
          <cell r="C1442" t="str">
            <v>9903.42</v>
          </cell>
        </row>
        <row r="1443">
          <cell r="A1443">
            <v>24030100131</v>
          </cell>
          <cell r="B1443" t="str">
            <v>变频器_FC360-H37K-T4-A2-X-X-AX_标准37kW_无操作面…</v>
          </cell>
          <cell r="C1443" t="str">
            <v>7830.77</v>
          </cell>
        </row>
        <row r="1444">
          <cell r="A1444">
            <v>24030100132</v>
          </cell>
          <cell r="B1444" t="str">
            <v>变频器_FC360-H22K-T4-A2-B-X-AX_标准22kW_无操作面…</v>
          </cell>
          <cell r="C1444" t="str">
            <v>5656.41</v>
          </cell>
        </row>
        <row r="1445">
          <cell r="A1445">
            <v>24030100133</v>
          </cell>
          <cell r="B1445" t="str">
            <v>变频器_20G11BC1K5JN0NNNNN_重载710kW_无操作面板_2年…</v>
          </cell>
          <cell r="C1445" t="str">
            <v>327837.61</v>
          </cell>
        </row>
        <row r="1446">
          <cell r="A1446">
            <v>24030100134</v>
          </cell>
          <cell r="B1446" t="str">
            <v>变频器_FC301-P18.5K-T4-E20-H2-X-N-C_标准18.5…</v>
          </cell>
          <cell r="C1446" t="str">
            <v>9825.64</v>
          </cell>
        </row>
        <row r="1447">
          <cell r="A1447">
            <v>24030100135</v>
          </cell>
          <cell r="B1447" t="str">
            <v>变频器_FC301-P22K-T4-E20-H2-X-N-C_标准22kW_E…</v>
          </cell>
          <cell r="C1447" t="str">
            <v>11076.92</v>
          </cell>
        </row>
        <row r="1448">
          <cell r="A1448">
            <v>24030100136</v>
          </cell>
          <cell r="B1448" t="str">
            <v>变频器_FC301-P5.5K-T4-E20-H2-X-N-C_标准5.5kW…</v>
          </cell>
          <cell r="C1448" t="str">
            <v>4735.04</v>
          </cell>
        </row>
        <row r="1449">
          <cell r="A1449">
            <v>24030100137</v>
          </cell>
          <cell r="B1449" t="str">
            <v>变频器_FC301-P3K-T4-E20-H2-X-N-C_标准3kW_Eth…</v>
          </cell>
          <cell r="C1449" t="str">
            <v>4052.14</v>
          </cell>
        </row>
        <row r="1450">
          <cell r="A1450">
            <v>24030100138</v>
          </cell>
          <cell r="B1450" t="str">
            <v>变频器_FC301-P15K-T4-E20-H2-X-N-C_标准15kW_E…</v>
          </cell>
          <cell r="C1450" t="str">
            <v>8529.06</v>
          </cell>
        </row>
        <row r="1451">
          <cell r="A1451">
            <v>24030100139</v>
          </cell>
          <cell r="B1451" t="str">
            <v>变频器_FC301-P1.1K-T4-E20-H2-X-N-C_标准1.1kW…</v>
          </cell>
          <cell r="C1451" t="str">
            <v>3179.49</v>
          </cell>
        </row>
        <row r="1452">
          <cell r="A1452">
            <v>24030100140</v>
          </cell>
          <cell r="B1452" t="str">
            <v>变频器_ATV310HU30N4A_标准3kW_施耐德</v>
          </cell>
          <cell r="C1452" t="str">
            <v>1173.85</v>
          </cell>
        </row>
        <row r="1453">
          <cell r="A1453">
            <v>24030100141</v>
          </cell>
          <cell r="B1453" t="str">
            <v>变频器_ATV 310HU15N4A_标准1.5kW_施耐德</v>
          </cell>
          <cell r="C1453" t="str">
            <v>865.13</v>
          </cell>
        </row>
        <row r="1454">
          <cell r="A1454">
            <v>24030100142</v>
          </cell>
          <cell r="B1454" t="str">
            <v>变频器_ATV310H075N4A_标准0.75kW_施耐德</v>
          </cell>
          <cell r="C1454" t="str">
            <v>782.56</v>
          </cell>
        </row>
        <row r="1455">
          <cell r="A1455">
            <v>24030100145</v>
          </cell>
          <cell r="B1455" t="str">
            <v>变频器_ACS850-04-580A-5_重载200kW_因故淘汰，不再使用_…</v>
          </cell>
          <cell r="C1455" t="str">
            <v>92777.78</v>
          </cell>
        </row>
        <row r="1456">
          <cell r="A1456">
            <v>24030100146</v>
          </cell>
          <cell r="B1456" t="str">
            <v>变频器_ACS850-04-500A-5_重载200kW_因故淘汰，不再使用_…</v>
          </cell>
          <cell r="C1456" t="str">
            <v>73076.92</v>
          </cell>
        </row>
        <row r="1457">
          <cell r="A1457">
            <v>24030100147</v>
          </cell>
          <cell r="B1457" t="str">
            <v>变频器_6SL3210-1PE32-5UL0_标准132kW_无操作面板_西门子</v>
          </cell>
          <cell r="C1457" t="str">
            <v>28392.89</v>
          </cell>
        </row>
        <row r="1458">
          <cell r="A1458">
            <v>24030100148</v>
          </cell>
          <cell r="B1458" t="str">
            <v>变频器_6SL3210-1PE32-1UL0_标准110kW_无操作面板_西门子</v>
          </cell>
          <cell r="C1458" t="str">
            <v>19786.22</v>
          </cell>
        </row>
        <row r="1459">
          <cell r="A1459">
            <v>24030100149</v>
          </cell>
          <cell r="B1459" t="str">
            <v>变频器_6SL3210-1PE31-8UL0_标准90kW_无操作面板_西门子</v>
          </cell>
          <cell r="C1459" t="str">
            <v>15965.33</v>
          </cell>
        </row>
        <row r="1460">
          <cell r="A1460">
            <v>24030100150</v>
          </cell>
          <cell r="B1460" t="str">
            <v>变频器_6SL3210-1PE31-5UL0_标准75kW_无操作面板_西门子</v>
          </cell>
          <cell r="C1460" t="str">
            <v>11849.33</v>
          </cell>
        </row>
        <row r="1461">
          <cell r="A1461">
            <v>24030100151</v>
          </cell>
          <cell r="B1461" t="str">
            <v>变频器_6SL3210-1PE31-1UL0_标准55kW_无操作面板_西门子</v>
          </cell>
          <cell r="C1461" t="str">
            <v>9735.11</v>
          </cell>
        </row>
        <row r="1462">
          <cell r="A1462">
            <v>24030100152</v>
          </cell>
          <cell r="B1462" t="str">
            <v>变频器_6SL3210-1PE28-8UL0_标准45kW_无操作面板_西门子</v>
          </cell>
          <cell r="C1462" t="str">
            <v>7739.11</v>
          </cell>
        </row>
        <row r="1463">
          <cell r="A1463">
            <v>24030100153</v>
          </cell>
          <cell r="B1463" t="str">
            <v>变频器_6SL3210-1PE27-5UL0_标准37kW_无操作面板_西门子</v>
          </cell>
          <cell r="C1463" t="str">
            <v>6341.33</v>
          </cell>
        </row>
        <row r="1464">
          <cell r="A1464">
            <v>24030100154</v>
          </cell>
          <cell r="B1464" t="str">
            <v>变频器_6SL3210-1PE26-0UL0_标准30kW_无操作面板_西门子</v>
          </cell>
          <cell r="C1464" t="str">
            <v>5201.33</v>
          </cell>
        </row>
        <row r="1465">
          <cell r="A1465">
            <v>24030100155</v>
          </cell>
          <cell r="B1465" t="str">
            <v>变频器_6SL3210-1PE24-5UL0_标准22kW_无操作面板_西门子</v>
          </cell>
          <cell r="C1465" t="str">
            <v>4749.78</v>
          </cell>
        </row>
        <row r="1466">
          <cell r="A1466">
            <v>24030100156</v>
          </cell>
          <cell r="B1466" t="str">
            <v>变频器_6SL3210-1KE15-8UF2_标准2.2kW_无操作面板_西门子</v>
          </cell>
          <cell r="C1466" t="str">
            <v>1329.85</v>
          </cell>
        </row>
        <row r="1467">
          <cell r="A1467">
            <v>24030100157</v>
          </cell>
          <cell r="B1467" t="str">
            <v>变频器_6SL3210-1KE14-3UF2_标准1.5kW_无操作面板_西门子</v>
          </cell>
          <cell r="C1467" t="str">
            <v>1153.03</v>
          </cell>
        </row>
        <row r="1468">
          <cell r="A1468">
            <v>24030100158</v>
          </cell>
          <cell r="B1468" t="str">
            <v>变频器_6SL3210-1KE13-2UF2_标准1.1kW_无操作面板_西门子</v>
          </cell>
          <cell r="C1468" t="str">
            <v>1146.77</v>
          </cell>
        </row>
        <row r="1469">
          <cell r="A1469">
            <v>24030100159</v>
          </cell>
          <cell r="B1469" t="str">
            <v>变频器_6SL3210-1KE12-3UF2_标准0.75kW_无操作面板_西…</v>
          </cell>
          <cell r="C1469" t="str">
            <v>1112.82</v>
          </cell>
        </row>
        <row r="1470">
          <cell r="A1470">
            <v>24030100160</v>
          </cell>
          <cell r="B1470" t="str">
            <v>变频器_6SL3210-1KE11-8UF2_标准0.55kW_无操作面板_西…</v>
          </cell>
          <cell r="C1470" t="str">
            <v>1112.67</v>
          </cell>
        </row>
        <row r="1471">
          <cell r="A1471">
            <v>24030100163</v>
          </cell>
          <cell r="B1471" t="str">
            <v>变频器_ACS580-01-363A-4_重载160kW_因故淘汰，不再使用_…</v>
          </cell>
          <cell r="C1471" t="str">
            <v>40051.28</v>
          </cell>
        </row>
        <row r="1472">
          <cell r="A1472">
            <v>24030100164</v>
          </cell>
          <cell r="B1472" t="str">
            <v>变频器_FC-280P18KT4E20H2BXCAL_标准18.5kW_无操作…</v>
          </cell>
          <cell r="C1472" t="str">
            <v>7954.70</v>
          </cell>
        </row>
        <row r="1473">
          <cell r="A1473">
            <v>24030100165</v>
          </cell>
          <cell r="B1473" t="str">
            <v>变频器_FC-280P3K0T4E20H2BXCAL_标准3kW_无操作面板_…</v>
          </cell>
          <cell r="C1473" t="str">
            <v>3056.41</v>
          </cell>
        </row>
        <row r="1474">
          <cell r="A1474">
            <v>24030100166</v>
          </cell>
          <cell r="B1474" t="str">
            <v>变频器_FC-280P2K2T4E20H2BXCAL_标准2.2kW_无操作面…</v>
          </cell>
          <cell r="C1474" t="str">
            <v>2810.26</v>
          </cell>
        </row>
        <row r="1475">
          <cell r="A1475">
            <v>24030100167</v>
          </cell>
          <cell r="B1475" t="str">
            <v>变频器_ACS580-04-725A-4_标准450kW_440V_因故淘汰，…</v>
          </cell>
          <cell r="C1475" t="str">
            <v>113247.86</v>
          </cell>
        </row>
        <row r="1476">
          <cell r="A1476">
            <v>24030100188</v>
          </cell>
          <cell r="B1476" t="str">
            <v>变频器_ACS550-01-0151-4_标准7.5kW_无操作面板_因故淘汰…</v>
          </cell>
          <cell r="C1476" t="str">
            <v>2423.08</v>
          </cell>
        </row>
        <row r="1477">
          <cell r="A1477">
            <v>24030100189</v>
          </cell>
          <cell r="B1477" t="str">
            <v>变频器_ATV930C25N4C_标准250kW_施耐德</v>
          </cell>
          <cell r="C1477" t="str">
            <v>48305.47</v>
          </cell>
        </row>
        <row r="1478">
          <cell r="A1478">
            <v>24030100190</v>
          </cell>
          <cell r="B1478" t="str">
            <v>变频器_ATV930C22N4C_标准220kW_施耐德</v>
          </cell>
          <cell r="C1478" t="str">
            <v>36187.95</v>
          </cell>
        </row>
        <row r="1479">
          <cell r="A1479">
            <v>24030100191</v>
          </cell>
          <cell r="B1479" t="str">
            <v>变频器_ATV320D15N4B_标准15kW_施耐德</v>
          </cell>
          <cell r="C1479" t="str">
            <v>4006.84</v>
          </cell>
        </row>
        <row r="1480">
          <cell r="A1480">
            <v>24030100192</v>
          </cell>
          <cell r="B1480" t="str">
            <v>变频器_ATV320D11N4B_标准11kW_施耐德</v>
          </cell>
          <cell r="C1480" t="str">
            <v>3042.74</v>
          </cell>
        </row>
        <row r="1481">
          <cell r="A1481">
            <v>24030100193</v>
          </cell>
          <cell r="B1481" t="str">
            <v>变频器_ATV320U75N4B_标准7.5kW_施耐德</v>
          </cell>
          <cell r="C1481" t="str">
            <v>2283.76</v>
          </cell>
        </row>
        <row r="1482">
          <cell r="A1482">
            <v>24030100194</v>
          </cell>
          <cell r="B1482" t="str">
            <v>变频器_ATV320U55N4B_标准5.5kW_施耐德</v>
          </cell>
          <cell r="C1482" t="str">
            <v>2102.58</v>
          </cell>
        </row>
        <row r="1483">
          <cell r="A1483">
            <v>24030100195</v>
          </cell>
          <cell r="B1483" t="str">
            <v>变频器_ATV320U30N4B_标准3kW_施耐德</v>
          </cell>
          <cell r="C1483" t="str">
            <v>1552.14</v>
          </cell>
        </row>
        <row r="1484">
          <cell r="A1484">
            <v>24030100196</v>
          </cell>
          <cell r="B1484" t="str">
            <v>变频器_ATV340D22N4E_标准22kW_施耐德</v>
          </cell>
          <cell r="C1484" t="str">
            <v>6515.38</v>
          </cell>
        </row>
        <row r="1485">
          <cell r="A1485">
            <v>24030100197</v>
          </cell>
          <cell r="B1485" t="str">
            <v>变频器_VLT2815PD2B20SBR0DBF00A00C1_标准1.5kW…</v>
          </cell>
          <cell r="C1485" t="str">
            <v>1863.25</v>
          </cell>
        </row>
        <row r="1486">
          <cell r="A1486">
            <v>24030100199</v>
          </cell>
          <cell r="B1486" t="str">
            <v>变频器_ATV930C16N4C_标准160kW_施耐德</v>
          </cell>
          <cell r="C1486" t="str">
            <v>32269.19</v>
          </cell>
        </row>
        <row r="1487">
          <cell r="A1487">
            <v>24030100200</v>
          </cell>
          <cell r="B1487" t="str">
            <v>变频器_ATV340D30N4E_标准30kW_施耐德</v>
          </cell>
          <cell r="C1487" t="str">
            <v>7816.24</v>
          </cell>
        </row>
        <row r="1488">
          <cell r="A1488">
            <v>24030100201</v>
          </cell>
          <cell r="B1488" t="str">
            <v>变频器_FC302-P1K5T5E20H2XNC_重载1.5kW_丹佛斯</v>
          </cell>
          <cell r="C1488" t="str">
            <v>2546.15</v>
          </cell>
        </row>
        <row r="1489">
          <cell r="A1489">
            <v>24030100202</v>
          </cell>
          <cell r="B1489" t="str">
            <v>变频器_20G1ALC650JN0NNNNN_标准355kW_无成套费用_AB</v>
          </cell>
          <cell r="C1489" t="str">
            <v>81928.31</v>
          </cell>
        </row>
        <row r="1490">
          <cell r="A1490">
            <v>24030100203</v>
          </cell>
          <cell r="B1490" t="str">
            <v>变频器_ATV340D55N4E_标准55kW_施耐德</v>
          </cell>
          <cell r="C1490" t="str">
            <v>14119.66</v>
          </cell>
        </row>
        <row r="1491">
          <cell r="A1491">
            <v>24030100205</v>
          </cell>
          <cell r="B1491" t="str">
            <v>变频器_20G11TC650JN0NNNNN_标准355kW_AB</v>
          </cell>
          <cell r="C1491" t="str">
            <v>76470.00</v>
          </cell>
        </row>
        <row r="1492">
          <cell r="A1492">
            <v>24030100206</v>
          </cell>
          <cell r="B1492" t="str">
            <v>变频器_ATV930D11N4_标准11kW_施耐德</v>
          </cell>
          <cell r="C1492" t="str">
            <v>3882.18</v>
          </cell>
        </row>
        <row r="1493">
          <cell r="A1493">
            <v>24030100207</v>
          </cell>
          <cell r="B1493" t="str">
            <v>变频器_ATV930D15N4_标准15kW_施耐德</v>
          </cell>
          <cell r="C1493" t="str">
            <v>4956.75</v>
          </cell>
        </row>
        <row r="1494">
          <cell r="A1494">
            <v>24030100209</v>
          </cell>
          <cell r="B1494" t="str">
            <v>变频器_FC302-P4K0T5E20H2XNC_重载4kW_丹佛斯</v>
          </cell>
          <cell r="C1494" t="str">
            <v>3323.93</v>
          </cell>
        </row>
        <row r="1495">
          <cell r="A1495">
            <v>24030100210</v>
          </cell>
          <cell r="B1495" t="str">
            <v>变频器_FC302-P2K2T5E20H2XNC_重载2.2kW_丹佛斯</v>
          </cell>
          <cell r="C1495" t="str">
            <v>2823.93</v>
          </cell>
        </row>
        <row r="1496">
          <cell r="A1496">
            <v>24030100211</v>
          </cell>
          <cell r="B1496" t="str">
            <v>变频器_ACH550-01-02A4-4_标准0.75kW_无操作面板_ABB</v>
          </cell>
          <cell r="C1496" t="str">
            <v>974.45</v>
          </cell>
        </row>
        <row r="1497">
          <cell r="A1497">
            <v>24030100212</v>
          </cell>
          <cell r="B1497" t="str">
            <v>变频器_ACH550-01-03A3-4_标准1.1kW_无操作面板_ABB</v>
          </cell>
          <cell r="C1497" t="str">
            <v>984.80</v>
          </cell>
        </row>
        <row r="1498">
          <cell r="A1498">
            <v>24030100213</v>
          </cell>
          <cell r="B1498" t="str">
            <v>变频器_ACH550-01-04A1-4_标准1.5kW_无操作面板_ABB</v>
          </cell>
          <cell r="C1498" t="str">
            <v>1009.96</v>
          </cell>
        </row>
        <row r="1499">
          <cell r="A1499">
            <v>24030100214</v>
          </cell>
          <cell r="B1499" t="str">
            <v>变频器_ACH550-01-05A4-4_标准2.2kW_无操作面板_ABB</v>
          </cell>
          <cell r="C1499" t="str">
            <v>1124.16</v>
          </cell>
        </row>
        <row r="1500">
          <cell r="A1500">
            <v>24030100215</v>
          </cell>
          <cell r="B1500" t="str">
            <v>变频器_ACH550-01-06A9-4_标准3kW_无操作面板_ABB</v>
          </cell>
          <cell r="C1500" t="str">
            <v>1225.53</v>
          </cell>
        </row>
        <row r="1501">
          <cell r="A1501">
            <v>24030100216</v>
          </cell>
          <cell r="B1501" t="str">
            <v>变频器_ACH550-01-08A8-4_标准4kW_无操作面板_ABB</v>
          </cell>
          <cell r="C1501" t="str">
            <v>1605.76</v>
          </cell>
        </row>
        <row r="1502">
          <cell r="A1502">
            <v>24030100217</v>
          </cell>
          <cell r="B1502" t="str">
            <v>变频器_ACH550-01-012A-4_标准5.5kW_无操作面板_ABB</v>
          </cell>
          <cell r="C1502" t="str">
            <v>1692.09</v>
          </cell>
        </row>
        <row r="1503">
          <cell r="A1503">
            <v>24030100218</v>
          </cell>
          <cell r="B1503" t="str">
            <v>变频器_ACH550-01-015A-4_标准7.5kW_无操作面板_ABB</v>
          </cell>
          <cell r="C1503" t="str">
            <v>1792.76</v>
          </cell>
        </row>
        <row r="1504">
          <cell r="A1504">
            <v>24030100219</v>
          </cell>
          <cell r="B1504" t="str">
            <v>变频器_ACH550-01-023A-4_标准11kW_无操作面板_ABB</v>
          </cell>
          <cell r="C1504" t="str">
            <v>2066.49</v>
          </cell>
        </row>
        <row r="1505">
          <cell r="A1505">
            <v>24030100221</v>
          </cell>
          <cell r="B1505" t="str">
            <v>变频器_ACH550-01-038A-4_标准18.5kW_无操作面板_ABB</v>
          </cell>
          <cell r="C1505">
            <v>3588.08</v>
          </cell>
        </row>
        <row r="1506">
          <cell r="A1506">
            <v>24030100222</v>
          </cell>
          <cell r="B1506" t="str">
            <v>变频器_ACH550-01-045A-4_标准22kW_无操作面板_ABB</v>
          </cell>
          <cell r="C1506" t="str">
            <v>4268.59</v>
          </cell>
        </row>
        <row r="1507">
          <cell r="A1507">
            <v>24030100223</v>
          </cell>
          <cell r="B1507" t="str">
            <v>变频器_ACH550-01-059A-4_标准30kW_无操作面板_ABB</v>
          </cell>
          <cell r="C1507" t="str">
            <v>5482.71</v>
          </cell>
        </row>
        <row r="1508">
          <cell r="A1508">
            <v>24030100224</v>
          </cell>
          <cell r="B1508" t="str">
            <v>变频器_ACH550-01-072A-4_标准37kW_无操作面板_ABB</v>
          </cell>
          <cell r="C1508" t="str">
            <v>6456.59</v>
          </cell>
        </row>
        <row r="1509">
          <cell r="A1509">
            <v>24030100225</v>
          </cell>
          <cell r="B1509" t="str">
            <v>变频器_ACH550-01-087A-4_标准45kW_无操作面板_ABB</v>
          </cell>
          <cell r="C1509" t="str">
            <v>7685.27</v>
          </cell>
        </row>
        <row r="1510">
          <cell r="A1510">
            <v>24030100226</v>
          </cell>
          <cell r="B1510" t="str">
            <v>变频器_ACH550-01-125A-4_标准55kW_无操作面板_ABB</v>
          </cell>
          <cell r="C1510" t="str">
            <v>9387.28</v>
          </cell>
        </row>
        <row r="1511">
          <cell r="A1511">
            <v>24030100227</v>
          </cell>
          <cell r="B1511" t="str">
            <v>变频器_ACH550-01-157A-4_标准75kW_无操作面板_ABB</v>
          </cell>
          <cell r="C1511" t="str">
            <v>11410.95</v>
          </cell>
        </row>
        <row r="1512">
          <cell r="A1512">
            <v>24030100228</v>
          </cell>
          <cell r="B1512" t="str">
            <v>变频器_ACH550-01-180A-4_标准90kW_无操作面板_ABB</v>
          </cell>
          <cell r="C1512" t="str">
            <v>14840.77</v>
          </cell>
        </row>
        <row r="1513">
          <cell r="A1513">
            <v>24030100229</v>
          </cell>
          <cell r="B1513" t="str">
            <v>变频器_ACH550-01-195A-4_标准110kW_无操作面板_ABB</v>
          </cell>
          <cell r="C1513" t="str">
            <v>18105.53</v>
          </cell>
        </row>
        <row r="1514">
          <cell r="A1514">
            <v>24030100230</v>
          </cell>
          <cell r="B1514" t="str">
            <v>变频器_ACH550-01-246A-4_标准132kW_无操作面板_ABB</v>
          </cell>
          <cell r="C1514" t="str">
            <v>25422.53</v>
          </cell>
        </row>
        <row r="1515">
          <cell r="A1515">
            <v>24030100231</v>
          </cell>
          <cell r="B1515" t="str">
            <v>变频器_ACH550-01-290A-4_标准160kW_无操作面板_ABB</v>
          </cell>
          <cell r="C1515" t="str">
            <v>28978.91</v>
          </cell>
        </row>
        <row r="1516">
          <cell r="A1516">
            <v>24030100232</v>
          </cell>
          <cell r="B1516" t="str">
            <v>变频器_ACS580-01-363A-4_标准200kW_ABB</v>
          </cell>
          <cell r="C1516" t="str">
            <v>33691.08</v>
          </cell>
        </row>
        <row r="1517">
          <cell r="A1517">
            <v>24030100233</v>
          </cell>
          <cell r="B1517" t="str">
            <v>变频器_ACS580-01-430A-4_标准250kW_ABB</v>
          </cell>
          <cell r="C1517" t="str">
            <v>39749.74</v>
          </cell>
        </row>
        <row r="1518">
          <cell r="A1518">
            <v>24030100234</v>
          </cell>
          <cell r="B1518" t="str">
            <v>变频器_ACS580-04-585A-4_标准315kW_柜机_ABB</v>
          </cell>
          <cell r="C1518" t="str">
            <v>78180.92</v>
          </cell>
        </row>
        <row r="1519">
          <cell r="A1519">
            <v>24030100235</v>
          </cell>
          <cell r="B1519" t="str">
            <v>变频器_ACS580-04-650A-4_标准355kW_柜机_ABB</v>
          </cell>
          <cell r="C1519" t="str">
            <v>95245.13</v>
          </cell>
        </row>
        <row r="1520">
          <cell r="A1520">
            <v>24030100236</v>
          </cell>
          <cell r="B1520" t="str">
            <v>变频器_ACS580-04-725A-4_标准400kW_柜机_ABB</v>
          </cell>
          <cell r="C1520" t="str">
            <v>111697.23</v>
          </cell>
        </row>
        <row r="1521">
          <cell r="A1521">
            <v>24030100237</v>
          </cell>
          <cell r="B1521" t="str">
            <v>变频器_ACS580-04-820A-4_标准450kW_柜机_ABB</v>
          </cell>
          <cell r="C1521" t="str">
            <v>131528.21</v>
          </cell>
        </row>
        <row r="1522">
          <cell r="A1522">
            <v>24030100238</v>
          </cell>
          <cell r="B1522" t="str">
            <v>变频器_ACS580-04-880A-4_标准500kW_柜机_ABB</v>
          </cell>
          <cell r="C1522" t="str">
            <v>146490.26</v>
          </cell>
        </row>
        <row r="1523">
          <cell r="A1523">
            <v>24030100239</v>
          </cell>
          <cell r="B1523" t="str">
            <v>变频器_ACS880-07-1140A-3_标准630kW_柜机_ABB</v>
          </cell>
          <cell r="C1523" t="str">
            <v>326843.08</v>
          </cell>
        </row>
        <row r="1524">
          <cell r="A1524">
            <v>24030100240</v>
          </cell>
          <cell r="B1524" t="str">
            <v>变频器_ACS355-03E-01A9-4_标准0.55kW_无操作面板_ABB</v>
          </cell>
          <cell r="C1524" t="str">
            <v>902.56</v>
          </cell>
        </row>
        <row r="1525">
          <cell r="A1525">
            <v>24030100241</v>
          </cell>
          <cell r="B1525" t="str">
            <v>变频器_6SL3210-1KE32-4UF1_标准132kW_无操作面板_西门子</v>
          </cell>
          <cell r="C1525" t="str">
            <v>24952.14</v>
          </cell>
        </row>
        <row r="1526">
          <cell r="A1526">
            <v>24030100242</v>
          </cell>
          <cell r="B1526" t="str">
            <v>变频器_6SL3210-1KE32-1UF1_标准110kW_无操作面板_西门子</v>
          </cell>
          <cell r="C1526" t="str">
            <v>17334.19</v>
          </cell>
        </row>
        <row r="1527">
          <cell r="A1527">
            <v>24030100243</v>
          </cell>
          <cell r="B1527" t="str">
            <v>变频器_6SL3210-1KE31-7UF1_标准90kW_无操作面板_西门子</v>
          </cell>
          <cell r="C1527" t="str">
            <v>15254.70</v>
          </cell>
        </row>
        <row r="1528">
          <cell r="A1528">
            <v>24030100244</v>
          </cell>
          <cell r="B1528" t="str">
            <v>变频器_6SL3210-1KE31-4UF1_标准75kW_无操作面板_西门子</v>
          </cell>
          <cell r="C1528" t="str">
            <v>11552.99</v>
          </cell>
        </row>
        <row r="1529">
          <cell r="A1529">
            <v>24030100245</v>
          </cell>
          <cell r="B1529" t="str">
            <v>变频器_6SL3210-1KE31-1UF1_标准55kW_无操作面板_西门子</v>
          </cell>
          <cell r="C1529" t="str">
            <v>9650.43</v>
          </cell>
        </row>
        <row r="1530">
          <cell r="A1530">
            <v>24030100246</v>
          </cell>
          <cell r="B1530" t="str">
            <v>变频器_6SL3210-1KE28-4UF1_标准45kW_无操作面板_西门子</v>
          </cell>
          <cell r="C1530" t="str">
            <v>7853.85</v>
          </cell>
        </row>
        <row r="1531">
          <cell r="A1531">
            <v>24030100247</v>
          </cell>
          <cell r="B1531" t="str">
            <v>变频器_6SL3210-1KE27-0UF1_标准37kW_无操作面板_西门子</v>
          </cell>
          <cell r="C1531" t="str">
            <v>6596.58</v>
          </cell>
        </row>
        <row r="1532">
          <cell r="A1532">
            <v>24030100248</v>
          </cell>
          <cell r="B1532" t="str">
            <v>变频器_6SL3210-1KE26-0UF1_标准30kW_无操作面板_西门子</v>
          </cell>
          <cell r="C1532" t="str">
            <v>5570.94</v>
          </cell>
        </row>
        <row r="1533">
          <cell r="A1533">
            <v>24030100249</v>
          </cell>
          <cell r="B1533" t="str">
            <v>变频器_6SL3210-1KE24-4UF1_标准22kW_无操作面板_西门子</v>
          </cell>
          <cell r="C1533" t="str">
            <v>5164.96</v>
          </cell>
        </row>
        <row r="1534">
          <cell r="A1534">
            <v>24030200001</v>
          </cell>
          <cell r="B1534" t="str">
            <v>软起动器_ATS22C17Q_标准90kW_230VAC_施耐德</v>
          </cell>
          <cell r="C1534" t="str">
            <v>6396.50</v>
          </cell>
        </row>
        <row r="1535">
          <cell r="A1535">
            <v>24030200002</v>
          </cell>
          <cell r="B1535" t="str">
            <v>软起动器_ATS22C11S6_标准55kW_230VAC_施耐德</v>
          </cell>
          <cell r="C1535" t="str">
            <v>5680.68</v>
          </cell>
        </row>
        <row r="1536">
          <cell r="A1536">
            <v>24030200003</v>
          </cell>
          <cell r="B1536" t="str">
            <v>软起动器_ATS22D88S6_标准45kW_230VAC_施耐德</v>
          </cell>
          <cell r="C1536" t="str">
            <v>4369.32</v>
          </cell>
        </row>
        <row r="1537">
          <cell r="A1537">
            <v>24030200004</v>
          </cell>
          <cell r="B1537" t="str">
            <v>软起动器_ATS22D75S6_标准37kW_230VAC_施耐德</v>
          </cell>
          <cell r="C1537" t="str">
            <v>3965.60</v>
          </cell>
        </row>
        <row r="1538">
          <cell r="A1538">
            <v>24030200005</v>
          </cell>
          <cell r="B1538" t="str">
            <v>软起动器_ATS22D62S6_标准30kW_230VAC_施耐德</v>
          </cell>
          <cell r="C1538" t="str">
            <v>3470.26</v>
          </cell>
        </row>
        <row r="1539">
          <cell r="A1539">
            <v>24030200006</v>
          </cell>
          <cell r="B1539" t="str">
            <v>软起动器_ATS22D47S6_标准22kW_230VAC_施耐德</v>
          </cell>
          <cell r="C1539" t="str">
            <v>3135.26</v>
          </cell>
        </row>
        <row r="1540">
          <cell r="A1540">
            <v>24030200007</v>
          </cell>
          <cell r="B1540" t="str">
            <v>软起动器_ATS22D32Q_标准15kW_230VAC_施耐德</v>
          </cell>
          <cell r="C1540" t="str">
            <v>1732.26</v>
          </cell>
        </row>
        <row r="1541">
          <cell r="A1541">
            <v>24030200008</v>
          </cell>
          <cell r="B1541" t="str">
            <v>软起动器_ATS22C59Q_标准315kW_230VAC_施耐德</v>
          </cell>
          <cell r="C1541" t="str">
            <v>18926.07</v>
          </cell>
        </row>
        <row r="1542">
          <cell r="A1542">
            <v>24030200009</v>
          </cell>
          <cell r="B1542" t="str">
            <v>软起动器_ATS22C32Q_标准160kW_230VAC_施耐德</v>
          </cell>
          <cell r="C1542" t="str">
            <v>8406.50</v>
          </cell>
        </row>
        <row r="1543">
          <cell r="A1543">
            <v>24030200010</v>
          </cell>
          <cell r="B1543" t="str">
            <v>软起动器_ATS22C14Q_标准75kW_230VAC_施耐德</v>
          </cell>
          <cell r="C1543" t="str">
            <v>5165.30</v>
          </cell>
        </row>
        <row r="1544">
          <cell r="A1544">
            <v>24030200011</v>
          </cell>
          <cell r="B1544" t="str">
            <v>软起动器_ATS22C25Q_标准132kW_230VAC_施耐德</v>
          </cell>
          <cell r="C1544" t="str">
            <v>7616.24</v>
          </cell>
        </row>
        <row r="1545">
          <cell r="A1545">
            <v>24030200012</v>
          </cell>
          <cell r="B1545" t="str">
            <v>软起动器_ATS22D88Q_标准45kW_230VAC_施耐德</v>
          </cell>
          <cell r="C1545" t="str">
            <v>3974.19</v>
          </cell>
        </row>
        <row r="1546">
          <cell r="A1546">
            <v>24030200013</v>
          </cell>
          <cell r="B1546" t="str">
            <v>软起动器_ATS22C17S6_标准90kW_230VAC_施耐德</v>
          </cell>
          <cell r="C1546" t="str">
            <v>7037.86</v>
          </cell>
        </row>
        <row r="1547">
          <cell r="A1547">
            <v>24030200014</v>
          </cell>
          <cell r="B1547" t="str">
            <v>软起动器_3RW4455-6BC44_标准400kW_230VAC_西门子</v>
          </cell>
          <cell r="C1547" t="str">
            <v>37139.97</v>
          </cell>
        </row>
        <row r="1548">
          <cell r="A1548">
            <v>24030200015</v>
          </cell>
          <cell r="B1548" t="str">
            <v>软起动器_3RW4454-6BC44_标准355kW_230VAC_西门子</v>
          </cell>
          <cell r="C1548" t="str">
            <v>33612.74</v>
          </cell>
        </row>
        <row r="1549">
          <cell r="A1549">
            <v>24030200016</v>
          </cell>
          <cell r="B1549" t="str">
            <v>软起动器_3RW4453-6BC44_标准315kW_230VAC_西门子</v>
          </cell>
          <cell r="C1549" t="str">
            <v>30339.57</v>
          </cell>
        </row>
        <row r="1550">
          <cell r="A1550">
            <v>24030200017</v>
          </cell>
          <cell r="B1550" t="str">
            <v>软起动器_3RW4076-6BB44_标准250kW_230VAC_西门子</v>
          </cell>
          <cell r="C1550" t="str">
            <v>11228.48</v>
          </cell>
        </row>
        <row r="1551">
          <cell r="A1551">
            <v>24030200019</v>
          </cell>
          <cell r="B1551" t="str">
            <v>软起动器_3RW4075-6BB44_标准200kW_230VAC_西门子</v>
          </cell>
          <cell r="C1551" t="str">
            <v>8487.31</v>
          </cell>
        </row>
        <row r="1552">
          <cell r="A1552">
            <v>24030200020</v>
          </cell>
          <cell r="B1552" t="str">
            <v>软起动器_3RW4074-6BB44_标准160kW_230VAC_西门子</v>
          </cell>
          <cell r="C1552" t="str">
            <v>7274.65</v>
          </cell>
        </row>
        <row r="1553">
          <cell r="A1553">
            <v>24030200022</v>
          </cell>
          <cell r="B1553" t="str">
            <v>软起动器_3RW4073-6BB44_标准110kW_230VAC_西门子</v>
          </cell>
          <cell r="C1553" t="str">
            <v>6431.21</v>
          </cell>
        </row>
        <row r="1554">
          <cell r="A1554">
            <v>24030200023</v>
          </cell>
          <cell r="B1554" t="str">
            <v>软起动器_3RW4056-6BB44_标准90kW_230VAC_西门子</v>
          </cell>
          <cell r="C1554" t="str">
            <v>5798.63</v>
          </cell>
        </row>
        <row r="1555">
          <cell r="A1555">
            <v>24030200024</v>
          </cell>
          <cell r="B1555" t="str">
            <v>软起动器_3RW4055-6BB44_标准75kW_230VAC_西门子</v>
          </cell>
          <cell r="C1555" t="str">
            <v>4633.61</v>
          </cell>
        </row>
        <row r="1556">
          <cell r="A1556">
            <v>24030200025</v>
          </cell>
          <cell r="B1556" t="str">
            <v>因故淘汰，不再使用_软起动器_3RW4055-6BB44_标准55kW_110…</v>
          </cell>
          <cell r="C1556" t="str">
            <v>4633.61</v>
          </cell>
        </row>
        <row r="1557">
          <cell r="A1557">
            <v>24030200026</v>
          </cell>
          <cell r="B1557" t="str">
            <v>软起动器_3RW4047-1BB14_标准45kW_110-230VAC_西门子</v>
          </cell>
          <cell r="C1557" t="str">
            <v>4375.55</v>
          </cell>
        </row>
        <row r="1558">
          <cell r="A1558">
            <v>24030200027</v>
          </cell>
          <cell r="B1558" t="str">
            <v>软起动器_3RW4038-1BB14_标准37kW_110-230VAC_西门子</v>
          </cell>
          <cell r="C1558" t="str">
            <v>3568.73</v>
          </cell>
        </row>
        <row r="1559">
          <cell r="A1559">
            <v>24030200028</v>
          </cell>
          <cell r="B1559" t="str">
            <v>软起动器_3RW4037-1BB14_标准30kW_110-230VAC_西门子</v>
          </cell>
          <cell r="C1559" t="str">
            <v>3068.05</v>
          </cell>
        </row>
        <row r="1560">
          <cell r="A1560">
            <v>24030200029</v>
          </cell>
          <cell r="B1560" t="str">
            <v>软起动器_3RW4036-1BB14_标准22kW_110-230VAC_西门子</v>
          </cell>
          <cell r="C1560" t="str">
            <v>2588.10</v>
          </cell>
        </row>
        <row r="1561">
          <cell r="A1561">
            <v>24030200030</v>
          </cell>
          <cell r="B1561" t="str">
            <v>软起动器_3RW4028-1BB14_标准18.5kW_110-230VAC_…</v>
          </cell>
          <cell r="C1561" t="str">
            <v>2176.97</v>
          </cell>
        </row>
        <row r="1562">
          <cell r="A1562">
            <v>24030200031</v>
          </cell>
          <cell r="B1562" t="str">
            <v>软起动器_3RW4027-1BB14_标准15kW_110-230VAC_西门子</v>
          </cell>
          <cell r="C1562" t="str">
            <v>1813.48</v>
          </cell>
        </row>
        <row r="1563">
          <cell r="A1563">
            <v>24030200032</v>
          </cell>
          <cell r="B1563" t="str">
            <v>软起动器_PSS30/52-500L_标准11kW_220-240VAC_ABB</v>
          </cell>
          <cell r="C1563" t="str">
            <v>2953.85</v>
          </cell>
        </row>
        <row r="1564">
          <cell r="A1564">
            <v>24030200033</v>
          </cell>
          <cell r="B1564" t="str">
            <v>软起动器_PSTX300-600-70_标准160kW_100-250VAC_…</v>
          </cell>
          <cell r="C1564" t="str">
            <v>14006.84</v>
          </cell>
        </row>
        <row r="1565">
          <cell r="A1565">
            <v>24030200034</v>
          </cell>
          <cell r="B1565" t="str">
            <v>软起动器_PSTX250-600-70_标准132kW_100-250VAC_…</v>
          </cell>
          <cell r="C1565" t="str">
            <v>12738.46</v>
          </cell>
        </row>
        <row r="1566">
          <cell r="A1566">
            <v>24030200035</v>
          </cell>
          <cell r="B1566" t="str">
            <v>软起动器_PSTX210-600-70_标准110kW_100-250VAC_…</v>
          </cell>
          <cell r="C1566" t="str">
            <v>11688.89</v>
          </cell>
        </row>
        <row r="1567">
          <cell r="A1567">
            <v>24030200036</v>
          </cell>
          <cell r="B1567" t="str">
            <v>软起动器_PSTX170-600-70_标准90kW_100-250VAC_A…</v>
          </cell>
          <cell r="C1567" t="str">
            <v>10731.62</v>
          </cell>
        </row>
        <row r="1568">
          <cell r="A1568">
            <v>24030200037</v>
          </cell>
          <cell r="B1568" t="str">
            <v>软起动器_PSTX142-600-70_标准75kW_100-250VAC_A…</v>
          </cell>
          <cell r="C1568" t="str">
            <v>9184.62</v>
          </cell>
        </row>
        <row r="1569">
          <cell r="A1569">
            <v>24030200038</v>
          </cell>
          <cell r="B1569" t="str">
            <v>软起动器_PSTX105-600-70_标准55kW_100-250VAC_A…</v>
          </cell>
          <cell r="C1569" t="str">
            <v>8679.49</v>
          </cell>
        </row>
        <row r="1570">
          <cell r="A1570">
            <v>24030200039</v>
          </cell>
          <cell r="B1570" t="str">
            <v>软起动器_PSTX85-600-70_标准45kW_100-250VAC_ABB</v>
          </cell>
          <cell r="C1570" t="str">
            <v>7911.97</v>
          </cell>
        </row>
        <row r="1571">
          <cell r="A1571">
            <v>24030200040</v>
          </cell>
          <cell r="B1571" t="str">
            <v>软起动器_PSTX72-600-70_标准37kW_100-250VAC_ABB</v>
          </cell>
          <cell r="C1571" t="str">
            <v>7107.69</v>
          </cell>
        </row>
        <row r="1572">
          <cell r="A1572">
            <v>24030200041</v>
          </cell>
          <cell r="B1572" t="str">
            <v>软起动器_PSTX60-600-70_标准30kW_100-250VAC_ABB</v>
          </cell>
          <cell r="C1572" t="str">
            <v>6411.97</v>
          </cell>
        </row>
        <row r="1573">
          <cell r="A1573">
            <v>24030200042</v>
          </cell>
          <cell r="B1573" t="str">
            <v>软起动器_PSTX45-600-70_标准22kW_100-250VAC_ABB</v>
          </cell>
          <cell r="C1573" t="str">
            <v>5645.30</v>
          </cell>
        </row>
        <row r="1574">
          <cell r="A1574">
            <v>24030200043</v>
          </cell>
          <cell r="B1574" t="str">
            <v>软起动器_PSTX37-600-70_标准18.5kW_100-250VAC_…</v>
          </cell>
          <cell r="C1574" t="str">
            <v>5015.38</v>
          </cell>
        </row>
        <row r="1575">
          <cell r="A1575">
            <v>24030200044</v>
          </cell>
          <cell r="B1575" t="str">
            <v>软起动器_PSTX30-600-70_标准15kW_100-250VAC_ABB</v>
          </cell>
          <cell r="C1575" t="str">
            <v>4597.44</v>
          </cell>
        </row>
        <row r="1576">
          <cell r="A1576">
            <v>24030200045</v>
          </cell>
          <cell r="B1576" t="str">
            <v>软起动器_ATS22C21Q_标准110kW_230VAC_施耐德</v>
          </cell>
          <cell r="C1576" t="str">
            <v>7040.73</v>
          </cell>
        </row>
        <row r="1577">
          <cell r="A1577">
            <v>24030200046</v>
          </cell>
          <cell r="B1577" t="str">
            <v>软起动器_ATS22C11Q_标准55kW_230VAC_施耐德</v>
          </cell>
          <cell r="C1577" t="str">
            <v>5165.30</v>
          </cell>
        </row>
        <row r="1578">
          <cell r="A1578">
            <v>24030200047</v>
          </cell>
          <cell r="B1578" t="str">
            <v>软起动器_ATS22D75Q_标准37kW_230VAC_施耐德</v>
          </cell>
          <cell r="C1578" t="str">
            <v>3604.83</v>
          </cell>
        </row>
        <row r="1579">
          <cell r="A1579">
            <v>24030200048</v>
          </cell>
          <cell r="B1579" t="str">
            <v>软起动器_ATS22D62Q_标准30kW_230VAC_施耐德</v>
          </cell>
          <cell r="C1579" t="str">
            <v>3156.73</v>
          </cell>
        </row>
        <row r="1580">
          <cell r="A1580">
            <v>24030200049</v>
          </cell>
          <cell r="B1580" t="str">
            <v>软起动器_ATS22D47Q_标准22kW_230VAC_施耐德</v>
          </cell>
          <cell r="C1580" t="str">
            <v>2848.93</v>
          </cell>
        </row>
        <row r="1581">
          <cell r="A1581">
            <v>24030200050</v>
          </cell>
          <cell r="B1581" t="str">
            <v>软起动器_ATS22C48Q_标准250kW_230VAC_施耐德</v>
          </cell>
          <cell r="C1581" t="str">
            <v>13337.01</v>
          </cell>
        </row>
        <row r="1582">
          <cell r="A1582">
            <v>24030200051</v>
          </cell>
          <cell r="B1582" t="str">
            <v>软起动器_PSTX720-600-70_标准400kW_100-250VAC_…</v>
          </cell>
          <cell r="C1582" t="str">
            <v>0.00</v>
          </cell>
        </row>
        <row r="1583">
          <cell r="A1583">
            <v>24030200052</v>
          </cell>
          <cell r="B1583" t="str">
            <v>软起动器_PSTX570-600-70_标准315kW_100-250VAC_…</v>
          </cell>
          <cell r="C1583" t="str">
            <v>31406.99</v>
          </cell>
        </row>
        <row r="1584">
          <cell r="A1584">
            <v>24030200053</v>
          </cell>
          <cell r="B1584" t="str">
            <v>软起动器_PSTX470-600-70_标准250kW_100-250VAC_…</v>
          </cell>
          <cell r="C1584" t="str">
            <v>0.00</v>
          </cell>
        </row>
        <row r="1585">
          <cell r="A1585">
            <v>24030200054</v>
          </cell>
          <cell r="B1585" t="str">
            <v>软起动器_PSTX370-600-70_标准200kW_100-250VAC_…</v>
          </cell>
          <cell r="C1585" t="str">
            <v>18276.94</v>
          </cell>
        </row>
        <row r="1586">
          <cell r="A1586">
            <v>24030200069</v>
          </cell>
          <cell r="B1586" t="str">
            <v>软起动器_3RW40 46-1BB15_标准45kW_200-480VAC_西…</v>
          </cell>
          <cell r="C1586" t="str">
            <v>4681.20</v>
          </cell>
        </row>
        <row r="1587">
          <cell r="A1587">
            <v>24030200070</v>
          </cell>
          <cell r="B1587" t="str">
            <v>软起动器_3RW44 47-6BC45_重载160kW_200-480VAC_…</v>
          </cell>
          <cell r="C1587" t="str">
            <v>35101.71</v>
          </cell>
        </row>
        <row r="1588">
          <cell r="A1588">
            <v>24030200071</v>
          </cell>
          <cell r="B1588" t="str">
            <v>软起动器_3RW44 34-6BC45_重载45kW_200-480VAC_西…</v>
          </cell>
          <cell r="C1588" t="str">
            <v>11691.45</v>
          </cell>
        </row>
        <row r="1589">
          <cell r="A1589">
            <v>24030200072</v>
          </cell>
          <cell r="B1589" t="str">
            <v>软起动器_3RW44 43-6BC45_重载90kW_200-480VAC_西…</v>
          </cell>
          <cell r="C1589" t="str">
            <v>18633.33</v>
          </cell>
        </row>
        <row r="1590">
          <cell r="A1590">
            <v>24039900001</v>
          </cell>
          <cell r="B1590" t="str">
            <v>附件-变频器操作面板柜门安装附件_22-HIM-B1_AB</v>
          </cell>
          <cell r="C1590" t="str">
            <v>148.72</v>
          </cell>
        </row>
        <row r="1591">
          <cell r="A1591">
            <v>24039900002</v>
          </cell>
          <cell r="B1591" t="str">
            <v>附件-变频器操作面板_22-HIM-A3_AB</v>
          </cell>
          <cell r="C1591" t="str">
            <v>399.15</v>
          </cell>
        </row>
        <row r="1592">
          <cell r="A1592">
            <v>24039900003</v>
          </cell>
          <cell r="B1592" t="str">
            <v>附件-软起动器操作面板_20-HIM-A3_AB</v>
          </cell>
          <cell r="C1592" t="str">
            <v>448.72</v>
          </cell>
        </row>
        <row r="1593">
          <cell r="A1593">
            <v>24039900004</v>
          </cell>
          <cell r="B1593" t="str">
            <v>附件-变频器操作面板柜门安装附件_20-HIM-B1_AB</v>
          </cell>
          <cell r="C1593" t="str">
            <v>192.31</v>
          </cell>
        </row>
        <row r="1594">
          <cell r="A1594">
            <v>24039900005</v>
          </cell>
          <cell r="B1594" t="str">
            <v>附件-变频器模拟量扩展模块_FIO11B_SEW</v>
          </cell>
          <cell r="C1594" t="str">
            <v>0.00</v>
          </cell>
        </row>
        <row r="1595">
          <cell r="A1595">
            <v>24039900006</v>
          </cell>
          <cell r="B1595" t="str">
            <v>附件-变频器操作面板_FBG11B_SEW</v>
          </cell>
          <cell r="C1595" t="str">
            <v>0.00</v>
          </cell>
        </row>
        <row r="1596">
          <cell r="A1596">
            <v>24039900007</v>
          </cell>
          <cell r="B1596" t="str">
            <v>附件-变频器控制盘安装套件_ACS/H-CP-EXT_因故淘汰，不再使用_ABB</v>
          </cell>
          <cell r="C1596" t="str">
            <v>81.20</v>
          </cell>
        </row>
        <row r="1597">
          <cell r="A1597">
            <v>24039900009</v>
          </cell>
          <cell r="B1597" t="str">
            <v>附件-变频器操作面板_6SL3255-0AA00-4CA1_西门子</v>
          </cell>
          <cell r="C1597" t="str">
            <v>188.03</v>
          </cell>
        </row>
        <row r="1598">
          <cell r="A1598">
            <v>24039900010</v>
          </cell>
          <cell r="B1598" t="str">
            <v>附件-变频器移除小车_20-750-CART1-F8_AB</v>
          </cell>
          <cell r="C1598" t="str">
            <v>2100.00</v>
          </cell>
        </row>
        <row r="1599">
          <cell r="A1599">
            <v>24039900011</v>
          </cell>
          <cell r="B1599" t="str">
            <v>附件-变频器I/O卡_20-750-2262C-2R_AB</v>
          </cell>
          <cell r="C1599" t="str">
            <v>420.51</v>
          </cell>
        </row>
        <row r="1600">
          <cell r="A1600">
            <v>24039900016</v>
          </cell>
          <cell r="B1600" t="str">
            <v>附件-变频器控制单元_6SL3244-0BB12-1FA0_西门子</v>
          </cell>
          <cell r="C1600" t="str">
            <v>991.56</v>
          </cell>
        </row>
        <row r="1601">
          <cell r="A1601">
            <v>24039900017</v>
          </cell>
          <cell r="B1601" t="str">
            <v>附件-变频器ATV71-Profinet以太网卡_VW3A3327_施耐德</v>
          </cell>
          <cell r="C1601" t="str">
            <v>490.77</v>
          </cell>
        </row>
        <row r="1602">
          <cell r="A1602">
            <v>24039900018</v>
          </cell>
          <cell r="B1602" t="str">
            <v>附件-变频器ATV显示终端-门_VW3A1103_施耐德</v>
          </cell>
          <cell r="C1602" t="str">
            <v>135.22</v>
          </cell>
        </row>
        <row r="1603">
          <cell r="A1603">
            <v>24039900019</v>
          </cell>
          <cell r="B1603" t="str">
            <v>附件-变频器ATV-插座式RJ45适配器_VW3A1105_施耐德</v>
          </cell>
          <cell r="C1603" t="str">
            <v>97.82</v>
          </cell>
        </row>
        <row r="1604">
          <cell r="A1604">
            <v>24039900020</v>
          </cell>
          <cell r="B1604" t="str">
            <v>附件-变频器ATV显示终端-远程安装线组1m_VW3A1104R10_施耐德</v>
          </cell>
          <cell r="C1604" t="str">
            <v>97.74</v>
          </cell>
        </row>
        <row r="1605">
          <cell r="A1605">
            <v>24039900021</v>
          </cell>
          <cell r="B1605" t="str">
            <v>附件-变频器ATV32-远程显示终端IP54_VW3A1006_施耐德</v>
          </cell>
          <cell r="C1605" t="str">
            <v>65.15</v>
          </cell>
        </row>
        <row r="1606">
          <cell r="A1606">
            <v>24039900022</v>
          </cell>
          <cell r="B1606" t="str">
            <v>附件-变频器ATV32-Profinet以太网卡_VW3A3627_施耐德</v>
          </cell>
          <cell r="C1606" t="str">
            <v>257.61</v>
          </cell>
        </row>
        <row r="1607">
          <cell r="A1607">
            <v>24039900025</v>
          </cell>
          <cell r="B1607" t="str">
            <v>附件-变频器柜门安装套件_FC301/2-NLCP_丹佛斯</v>
          </cell>
          <cell r="C1607" t="str">
            <v>221.37</v>
          </cell>
        </row>
        <row r="1608">
          <cell r="A1608">
            <v>24039900026</v>
          </cell>
          <cell r="B1608" t="str">
            <v>附件-变频器柜门安装套件_IOP/BOP-2_西门子</v>
          </cell>
          <cell r="C1608" t="str">
            <v>247.86</v>
          </cell>
        </row>
        <row r="1609">
          <cell r="A1609">
            <v>24039900030</v>
          </cell>
          <cell r="B1609" t="str">
            <v>附件-BOP20面板_6SL3055-0AA00-4BA0_西门子</v>
          </cell>
          <cell r="C1609" t="str">
            <v>0.00</v>
          </cell>
        </row>
        <row r="1610">
          <cell r="A1610">
            <v>24039900033</v>
          </cell>
          <cell r="B1610" t="str">
            <v>附件-变频器操作面板柜门安装附件_FC300-130B1117_丹佛斯</v>
          </cell>
          <cell r="C1610" t="str">
            <v>85.47</v>
          </cell>
        </row>
        <row r="1611">
          <cell r="A1611">
            <v>24039900034</v>
          </cell>
          <cell r="B1611" t="str">
            <v>附件-变频器风扇_SK-r9-fan11-f4_通用</v>
          </cell>
          <cell r="C1611" t="str">
            <v>666.67</v>
          </cell>
        </row>
        <row r="1612">
          <cell r="A1612">
            <v>24039900037</v>
          </cell>
          <cell r="B1612" t="str">
            <v>附件-软起动器电路板_ATS48C11Q_施耐德</v>
          </cell>
          <cell r="C1612" t="str">
            <v>1429.06</v>
          </cell>
        </row>
        <row r="1613">
          <cell r="A1613">
            <v>24039900039</v>
          </cell>
          <cell r="B1613" t="str">
            <v>附件-变频器操作面板_FC280-LCP21_丹佛斯</v>
          </cell>
          <cell r="C1613" t="str">
            <v>85.47</v>
          </cell>
        </row>
        <row r="1614">
          <cell r="A1614">
            <v>24039900042</v>
          </cell>
          <cell r="B1614" t="str">
            <v>附件-G130变频器TM31扩展模块_6SL3055-0AA00-3AA1_西…</v>
          </cell>
          <cell r="C1614" t="str">
            <v>2555.56</v>
          </cell>
        </row>
        <row r="1615">
          <cell r="A1615">
            <v>24039900048</v>
          </cell>
          <cell r="B1615" t="str">
            <v>附件-变频器控制单元_CU240B-2_6SL3244-0BB00-1BA1_…</v>
          </cell>
          <cell r="C1615" t="str">
            <v>683.76</v>
          </cell>
        </row>
        <row r="1616">
          <cell r="A1616">
            <v>24039900052</v>
          </cell>
          <cell r="B1616" t="str">
            <v>附件-通讯光纤_20-750-FCBL1-F8_AB</v>
          </cell>
          <cell r="C1616" t="str">
            <v>367.52</v>
          </cell>
        </row>
        <row r="1617">
          <cell r="A1617">
            <v>24039900053</v>
          </cell>
          <cell r="B1617" t="str">
            <v>附件-变频器控制单元_20-750-POD1-F8_AB</v>
          </cell>
          <cell r="C1617" t="str">
            <v>4615.38</v>
          </cell>
        </row>
        <row r="1618">
          <cell r="A1618">
            <v>24039900055</v>
          </cell>
          <cell r="B1618" t="str">
            <v>附件-变频器控制单元存储卡_6SL3054-3EH00-1BA0_西门子</v>
          </cell>
          <cell r="C1618" t="str">
            <v>504.27</v>
          </cell>
        </row>
        <row r="1619">
          <cell r="A1619">
            <v>24039900058</v>
          </cell>
          <cell r="B1619" t="str">
            <v>附件-变频器操作面板_ACS-C-D_适用于ACS355/ACH550_ABB</v>
          </cell>
          <cell r="C1619" t="str">
            <v>217.44</v>
          </cell>
        </row>
        <row r="1620">
          <cell r="A1620">
            <v>24039900059</v>
          </cell>
          <cell r="B1620" t="str">
            <v>附件-ATV340变频器操作面板_VW3A1113_施耐德</v>
          </cell>
          <cell r="C1620" t="str">
            <v>178.33</v>
          </cell>
        </row>
        <row r="1621">
          <cell r="A1621">
            <v>24039900061</v>
          </cell>
          <cell r="B1621" t="str">
            <v>附件-变频器主板_SK-R1-MCB1-F8_AB</v>
          </cell>
          <cell r="C1621" t="str">
            <v>7179.49</v>
          </cell>
        </row>
        <row r="1622">
          <cell r="A1622">
            <v>24039900062</v>
          </cell>
          <cell r="B1622" t="str">
            <v>附件-变频器控制单元存储卡_6SL3054-0EH01-1BA0_西门子</v>
          </cell>
          <cell r="C1622" t="str">
            <v>679.49</v>
          </cell>
        </row>
        <row r="1623">
          <cell r="A1623">
            <v>24042000001</v>
          </cell>
          <cell r="B1623" t="str">
            <v>遥控器_F24-12S_含接收器-AC220V_禹鼎</v>
          </cell>
          <cell r="C1623" t="str">
            <v>2181.20</v>
          </cell>
        </row>
        <row r="1624">
          <cell r="A1624">
            <v>24042000006</v>
          </cell>
          <cell r="B1624" t="str">
            <v>遥控器_F21-E1_含接收器/信号线8m_禹鼎</v>
          </cell>
          <cell r="C1624" t="str">
            <v>1367.52</v>
          </cell>
        </row>
        <row r="1625">
          <cell r="A1625">
            <v>24042000007</v>
          </cell>
          <cell r="B1625" t="str">
            <v>遥控器_FK840_自带开始和急停_距离30-50米_含接收器和外接天线_捷科</v>
          </cell>
          <cell r="C1625" t="str">
            <v>1944.44</v>
          </cell>
        </row>
        <row r="1626">
          <cell r="A1626">
            <v>24042000008</v>
          </cell>
          <cell r="B1626" t="str">
            <v>遥控器_FK8120_自带开始和急停_距离30-50米_含接收器和外接天线_捷科</v>
          </cell>
          <cell r="C1626" t="str">
            <v>3213.68</v>
          </cell>
        </row>
        <row r="1627">
          <cell r="A1627">
            <v>24042000010</v>
          </cell>
          <cell r="B1627" t="str">
            <v>遥控器_DIGI-24_双向通讯_通用</v>
          </cell>
          <cell r="C1627" t="str">
            <v>3619.66</v>
          </cell>
        </row>
        <row r="1628">
          <cell r="A1628">
            <v>24042100001</v>
          </cell>
          <cell r="B1628" t="str">
            <v>电机调速模块_JXD1-V-015B1A2C1A_津信达</v>
          </cell>
          <cell r="C1628" t="str">
            <v>320.51</v>
          </cell>
        </row>
        <row r="1629">
          <cell r="A1629">
            <v>24050100001</v>
          </cell>
          <cell r="B1629" t="str">
            <v>热过载继电器_JR36-63_40-63A_德力西</v>
          </cell>
          <cell r="C1629" t="str">
            <v>24.62</v>
          </cell>
        </row>
        <row r="1630">
          <cell r="A1630">
            <v>24050100039</v>
          </cell>
          <cell r="B1630" t="str">
            <v>热过载继电器_TA25DU6.5_4.5-6.5A_ABB</v>
          </cell>
          <cell r="C1630" t="str">
            <v>64.53</v>
          </cell>
        </row>
        <row r="1631">
          <cell r="A1631">
            <v>24050100040</v>
          </cell>
          <cell r="B1631" t="str">
            <v>热过载继电器_LRN02N_0.16-0.25A_施耐德</v>
          </cell>
          <cell r="C1631" t="str">
            <v>28.58</v>
          </cell>
        </row>
        <row r="1632">
          <cell r="A1632">
            <v>24050100047</v>
          </cell>
          <cell r="B1632" t="str">
            <v>热过载继电器_3RU61160AB0_0.11-0.16A_西门子</v>
          </cell>
          <cell r="C1632" t="str">
            <v>45.01</v>
          </cell>
        </row>
        <row r="1633">
          <cell r="A1633">
            <v>24050100048</v>
          </cell>
          <cell r="B1633" t="str">
            <v>热过载继电器_3RU61160BB0_0.14-0.2A_西门子</v>
          </cell>
          <cell r="C1633" t="str">
            <v>45.01</v>
          </cell>
        </row>
        <row r="1634">
          <cell r="A1634">
            <v>24050100049</v>
          </cell>
          <cell r="B1634" t="str">
            <v>热过载继电器_3RU61160CB0_0.18-0.25A_西门子</v>
          </cell>
          <cell r="C1634" t="str">
            <v>45.01</v>
          </cell>
        </row>
        <row r="1635">
          <cell r="A1635">
            <v>24050100050</v>
          </cell>
          <cell r="B1635" t="str">
            <v>热过载继电器_3RU61160DB0_0.22-0.32A_西门子</v>
          </cell>
          <cell r="C1635" t="str">
            <v>45.01</v>
          </cell>
        </row>
        <row r="1636">
          <cell r="A1636">
            <v>24050100051</v>
          </cell>
          <cell r="B1636" t="str">
            <v>热过载继电器_3RU61160EB0_0.28-0.4A_西门子</v>
          </cell>
          <cell r="C1636" t="str">
            <v>45.01</v>
          </cell>
        </row>
        <row r="1637">
          <cell r="A1637">
            <v>24050100052</v>
          </cell>
          <cell r="B1637" t="str">
            <v>热过载继电器_3RU61160FB0_0.35-0.5A_西门子</v>
          </cell>
          <cell r="C1637" t="str">
            <v>45.01</v>
          </cell>
        </row>
        <row r="1638">
          <cell r="A1638">
            <v>24050100053</v>
          </cell>
          <cell r="B1638" t="str">
            <v>热过载继电器_3RU61160GB0_0.45-0.63A_西门子</v>
          </cell>
          <cell r="C1638" t="str">
            <v>45.01</v>
          </cell>
        </row>
        <row r="1639">
          <cell r="A1639">
            <v>24050100054</v>
          </cell>
          <cell r="B1639" t="str">
            <v>热过载继电器_3RU61160HB0_0.55-0.8A_西门子</v>
          </cell>
          <cell r="C1639" t="str">
            <v>45.01</v>
          </cell>
        </row>
        <row r="1640">
          <cell r="A1640">
            <v>24050100055</v>
          </cell>
          <cell r="B1640" t="str">
            <v>热过载继电器_3RU61160JB0_0.7-1A_西门子</v>
          </cell>
          <cell r="C1640" t="str">
            <v>45.01</v>
          </cell>
        </row>
        <row r="1641">
          <cell r="A1641">
            <v>24050100056</v>
          </cell>
          <cell r="B1641" t="str">
            <v>热过载继电器_3RU61160KB0_0.9-1.25A_西门子</v>
          </cell>
          <cell r="C1641" t="str">
            <v>45.01</v>
          </cell>
        </row>
        <row r="1642">
          <cell r="A1642">
            <v>24050100057</v>
          </cell>
          <cell r="B1642" t="str">
            <v>热过载继电器_3RU61161AB0_1.1-1.6A_西门子</v>
          </cell>
          <cell r="C1642" t="str">
            <v>45.01</v>
          </cell>
        </row>
        <row r="1643">
          <cell r="A1643">
            <v>24050100058</v>
          </cell>
          <cell r="B1643" t="str">
            <v>热过载继电器_3RU61161BB0_1.4-2A_西门子</v>
          </cell>
          <cell r="C1643" t="str">
            <v>45.01</v>
          </cell>
        </row>
        <row r="1644">
          <cell r="A1644">
            <v>24050100059</v>
          </cell>
          <cell r="B1644" t="str">
            <v>热过载继电器_3RU61161CB0_1.8-2.5A_西门子</v>
          </cell>
          <cell r="C1644" t="str">
            <v>45.01</v>
          </cell>
        </row>
        <row r="1645">
          <cell r="A1645">
            <v>24050100060</v>
          </cell>
          <cell r="B1645" t="str">
            <v>热过载继电器_3RU61161DB0_2.2-3.2A_西门子</v>
          </cell>
          <cell r="C1645" t="str">
            <v>45.01</v>
          </cell>
        </row>
        <row r="1646">
          <cell r="A1646">
            <v>24050100061</v>
          </cell>
          <cell r="B1646" t="str">
            <v>热过载继电器_3RU61161EB0_2.8-4A_西门子</v>
          </cell>
          <cell r="C1646" t="str">
            <v>45.01</v>
          </cell>
        </row>
        <row r="1647">
          <cell r="A1647">
            <v>24050100062</v>
          </cell>
          <cell r="B1647" t="str">
            <v>热过载继电器_3RU61161FB0_3.5-5A_西门子</v>
          </cell>
          <cell r="C1647" t="str">
            <v>45.01</v>
          </cell>
        </row>
        <row r="1648">
          <cell r="A1648">
            <v>24050100063</v>
          </cell>
          <cell r="B1648" t="str">
            <v>热过载继电器_3RU61161GB0_4.5-6.3A_西门子</v>
          </cell>
          <cell r="C1648" t="str">
            <v>45.01</v>
          </cell>
        </row>
        <row r="1649">
          <cell r="A1649">
            <v>24050100064</v>
          </cell>
          <cell r="B1649" t="str">
            <v>热过载继电器_3RU61161HB0_5.5-8A_西门子</v>
          </cell>
          <cell r="C1649" t="str">
            <v>45.01</v>
          </cell>
        </row>
        <row r="1650">
          <cell r="A1650">
            <v>24050100065</v>
          </cell>
          <cell r="B1650" t="str">
            <v>热过载继电器_3RU61161JB0_7-10A_西门子</v>
          </cell>
          <cell r="C1650" t="str">
            <v>45.01</v>
          </cell>
        </row>
        <row r="1651">
          <cell r="A1651">
            <v>24050100066</v>
          </cell>
          <cell r="B1651" t="str">
            <v>热过载继电器_3RU61161KB0_9-12.5A_西门子</v>
          </cell>
          <cell r="C1651" t="str">
            <v>45.01</v>
          </cell>
        </row>
        <row r="1652">
          <cell r="A1652">
            <v>24050100067</v>
          </cell>
          <cell r="B1652" t="str">
            <v>热过载继电器_3RU61164AB0_11-16A_西门子</v>
          </cell>
          <cell r="C1652" t="str">
            <v>46.75</v>
          </cell>
        </row>
        <row r="1653">
          <cell r="A1653">
            <v>24050100068</v>
          </cell>
          <cell r="B1653" t="str">
            <v>热过载继电器_3RU61264BB0_14-20A_西门子</v>
          </cell>
          <cell r="C1653" t="str">
            <v>46.75</v>
          </cell>
        </row>
        <row r="1654">
          <cell r="A1654">
            <v>24050100069</v>
          </cell>
          <cell r="B1654" t="str">
            <v>热过载继电器_3RU61264CB0_17-22A_西门子</v>
          </cell>
          <cell r="C1654" t="str">
            <v>46.75</v>
          </cell>
        </row>
        <row r="1655">
          <cell r="A1655">
            <v>24050100070</v>
          </cell>
          <cell r="B1655" t="str">
            <v>热过载继电器_3RU61264DB0_20-25A_西门子</v>
          </cell>
          <cell r="C1655" t="str">
            <v>46.75</v>
          </cell>
        </row>
        <row r="1656">
          <cell r="A1656">
            <v>24050100071</v>
          </cell>
          <cell r="B1656" t="str">
            <v>热过载继电器_3RU61264NB0_23-28A_西门子</v>
          </cell>
          <cell r="C1656" t="str">
            <v>55.40</v>
          </cell>
        </row>
        <row r="1657">
          <cell r="A1657">
            <v>24050100072</v>
          </cell>
          <cell r="B1657" t="str">
            <v>热过载继电器_3RU61264EB0_27-32A_西门子</v>
          </cell>
          <cell r="C1657" t="str">
            <v>55.40</v>
          </cell>
        </row>
        <row r="1658">
          <cell r="A1658">
            <v>24050100073</v>
          </cell>
          <cell r="B1658" t="str">
            <v>热过载继电器_3RU61264DB1_20-25A_西门子</v>
          </cell>
          <cell r="C1658" t="str">
            <v>62.33</v>
          </cell>
        </row>
        <row r="1659">
          <cell r="A1659">
            <v>24050100074</v>
          </cell>
          <cell r="B1659" t="str">
            <v>热过载继电器_3RU61264NB1_23-28A_西门子</v>
          </cell>
          <cell r="C1659" t="str">
            <v>70.98</v>
          </cell>
        </row>
        <row r="1660">
          <cell r="A1660">
            <v>24050100075</v>
          </cell>
          <cell r="B1660" t="str">
            <v>热过载继电器_3RU61264EB1_27-32A_西门子</v>
          </cell>
          <cell r="C1660" t="str">
            <v>70.98</v>
          </cell>
        </row>
        <row r="1661">
          <cell r="A1661">
            <v>24050100076</v>
          </cell>
          <cell r="B1661" t="str">
            <v>热过载继电器_3RU61264PB1_30-36A_西门子</v>
          </cell>
          <cell r="C1661" t="str">
            <v>70.98</v>
          </cell>
        </row>
        <row r="1662">
          <cell r="A1662">
            <v>24050100077</v>
          </cell>
          <cell r="B1662" t="str">
            <v>热过载继电器_3RU51364GB1_36-45A_西门子</v>
          </cell>
          <cell r="C1662" t="str">
            <v>90.38</v>
          </cell>
        </row>
        <row r="1663">
          <cell r="A1663">
            <v>24050100078</v>
          </cell>
          <cell r="B1663" t="str">
            <v>热过载继电器_3RU51464JB1_45-63A_西门子</v>
          </cell>
          <cell r="C1663" t="str">
            <v>109.07</v>
          </cell>
        </row>
        <row r="1664">
          <cell r="A1664">
            <v>24050100079</v>
          </cell>
          <cell r="B1664" t="str">
            <v>热过载继电器_3RU51464KB1_57-75A_西门子</v>
          </cell>
          <cell r="C1664" t="str">
            <v>109.07</v>
          </cell>
        </row>
        <row r="1665">
          <cell r="A1665">
            <v>24050100080</v>
          </cell>
          <cell r="B1665" t="str">
            <v>热过载继电器_3RU51464LB1_70-90A_西门子</v>
          </cell>
          <cell r="C1665" t="str">
            <v>109.07</v>
          </cell>
        </row>
        <row r="1666">
          <cell r="A1666">
            <v>24050100081</v>
          </cell>
          <cell r="B1666" t="str">
            <v>热过载继电器_3RU51562XB2_80-110A_西门子</v>
          </cell>
          <cell r="C1666" t="str">
            <v>142.57</v>
          </cell>
        </row>
        <row r="1667">
          <cell r="A1667">
            <v>24050100082</v>
          </cell>
          <cell r="B1667" t="str">
            <v>热过载继电器_3RU51563JB2_110-135A_西门子</v>
          </cell>
          <cell r="C1667" t="str">
            <v>166.62</v>
          </cell>
        </row>
        <row r="1668">
          <cell r="A1668">
            <v>24050100083</v>
          </cell>
          <cell r="B1668" t="str">
            <v>热过载继电器_3RU51563KB2_120-150A_西门子</v>
          </cell>
          <cell r="C1668" t="str">
            <v>166.62</v>
          </cell>
        </row>
        <row r="1669">
          <cell r="A1669">
            <v>24050100084</v>
          </cell>
          <cell r="B1669" t="str">
            <v>热过载继电器_3RU51563MB2_150-180A_西门子</v>
          </cell>
          <cell r="C1669" t="str">
            <v>166.62</v>
          </cell>
        </row>
        <row r="1670">
          <cell r="A1670">
            <v>24050100085</v>
          </cell>
          <cell r="B1670" t="str">
            <v>热过载继电器_3RU51665FB1_180-250A_西门子</v>
          </cell>
          <cell r="C1670" t="str">
            <v>569.04</v>
          </cell>
        </row>
        <row r="1671">
          <cell r="A1671">
            <v>24050100086</v>
          </cell>
          <cell r="B1671" t="str">
            <v>热过载继电器_3RU51665GB1_220-320A_西门子</v>
          </cell>
          <cell r="C1671" t="str">
            <v>574.23</v>
          </cell>
        </row>
        <row r="1672">
          <cell r="A1672">
            <v>24050100087</v>
          </cell>
          <cell r="B1672" t="str">
            <v>热过载继电器_3RU51765HB1_280-400A_西门子</v>
          </cell>
          <cell r="C1672" t="str">
            <v>580.09</v>
          </cell>
        </row>
        <row r="1673">
          <cell r="A1673">
            <v>24050100088</v>
          </cell>
          <cell r="B1673" t="str">
            <v>热过载继电器_3RU51765JB1_350-500A_西门子</v>
          </cell>
          <cell r="C1673" t="str">
            <v>717.74</v>
          </cell>
        </row>
        <row r="1674">
          <cell r="A1674">
            <v>24050100089</v>
          </cell>
          <cell r="B1674" t="str">
            <v>热过载继电器_3US50400A_0.1-0.16A_西门子</v>
          </cell>
          <cell r="C1674" t="str">
            <v>26.73</v>
          </cell>
        </row>
        <row r="1675">
          <cell r="A1675">
            <v>24050100090</v>
          </cell>
          <cell r="B1675" t="str">
            <v>热过载继电器_3US50400C_0.16-0.25A_西门子</v>
          </cell>
          <cell r="C1675" t="str">
            <v>26.73</v>
          </cell>
        </row>
        <row r="1676">
          <cell r="A1676">
            <v>24050100091</v>
          </cell>
          <cell r="B1676" t="str">
            <v>热过载继电器_3US50400E_0.25-0.4A_西门子</v>
          </cell>
          <cell r="C1676" t="str">
            <v>26.73</v>
          </cell>
        </row>
        <row r="1677">
          <cell r="A1677">
            <v>24050100092</v>
          </cell>
          <cell r="B1677" t="str">
            <v>热过载继电器_3US50400G_0.4-0.63A_西门子</v>
          </cell>
          <cell r="C1677" t="str">
            <v>26.73</v>
          </cell>
        </row>
        <row r="1678">
          <cell r="A1678">
            <v>24050100093</v>
          </cell>
          <cell r="B1678" t="str">
            <v>热过载继电器_3US50400J_0.63-1A_西门子</v>
          </cell>
          <cell r="C1678" t="str">
            <v>26.73</v>
          </cell>
        </row>
        <row r="1679">
          <cell r="A1679">
            <v>24050100094</v>
          </cell>
          <cell r="B1679" t="str">
            <v>热过载继电器_3US50401A_1-1.6A_西门子</v>
          </cell>
          <cell r="C1679" t="str">
            <v>26.73</v>
          </cell>
        </row>
        <row r="1680">
          <cell r="A1680">
            <v>24050100095</v>
          </cell>
          <cell r="B1680" t="str">
            <v>热过载继电器_3US50401C_1.6-2.5A_西门子</v>
          </cell>
          <cell r="C1680" t="str">
            <v>26.73</v>
          </cell>
        </row>
        <row r="1681">
          <cell r="A1681">
            <v>24050100096</v>
          </cell>
          <cell r="B1681" t="str">
            <v>热过载继电器_3US50401E_2.5-4A_西门子</v>
          </cell>
          <cell r="C1681" t="str">
            <v>26.73</v>
          </cell>
        </row>
        <row r="1682">
          <cell r="A1682">
            <v>24050100097</v>
          </cell>
          <cell r="B1682" t="str">
            <v>热过载继电器_3US50401G_4-6.3A_西门子</v>
          </cell>
          <cell r="C1682" t="str">
            <v>26.73</v>
          </cell>
        </row>
        <row r="1683">
          <cell r="A1683">
            <v>24050100098</v>
          </cell>
          <cell r="B1683" t="str">
            <v>热过载继电器_3US50401J_6.3-10A_西门子</v>
          </cell>
          <cell r="C1683" t="str">
            <v>26.73</v>
          </cell>
        </row>
        <row r="1684">
          <cell r="A1684">
            <v>24050100099</v>
          </cell>
          <cell r="B1684" t="str">
            <v>热过载继电器_3US50401K_8-12.5A_西门子</v>
          </cell>
          <cell r="C1684" t="str">
            <v>26.73</v>
          </cell>
        </row>
        <row r="1685">
          <cell r="A1685">
            <v>24050100100</v>
          </cell>
          <cell r="B1685" t="str">
            <v>热过载继电器_3US55402C_16-25A_西门子</v>
          </cell>
          <cell r="C1685" t="str">
            <v>34.34</v>
          </cell>
        </row>
        <row r="1686">
          <cell r="A1686">
            <v>24050100101</v>
          </cell>
          <cell r="B1686" t="str">
            <v>热过载继电器_3US55402N_25-32A_西门子</v>
          </cell>
          <cell r="C1686" t="str">
            <v>37.62</v>
          </cell>
        </row>
        <row r="1687">
          <cell r="A1687">
            <v>24050100107</v>
          </cell>
          <cell r="B1687" t="str">
            <v>热过载继电器_LRD350C_37-50A_施耐德</v>
          </cell>
          <cell r="C1687" t="str">
            <v>92.09</v>
          </cell>
        </row>
        <row r="1688">
          <cell r="A1688">
            <v>24050100108</v>
          </cell>
          <cell r="B1688" t="str">
            <v>热过载继电器_LRD340C_30-40A_施耐德</v>
          </cell>
          <cell r="C1688" t="str">
            <v>92.09</v>
          </cell>
        </row>
        <row r="1689">
          <cell r="A1689">
            <v>24050100110</v>
          </cell>
          <cell r="B1689" t="str">
            <v>热过载继电器_LRD365C_48-65A_施耐德</v>
          </cell>
          <cell r="C1689" t="str">
            <v>135.00</v>
          </cell>
        </row>
        <row r="1690">
          <cell r="A1690">
            <v>24050200008</v>
          </cell>
          <cell r="B1690" t="str">
            <v>中间继电器_MY4NJ_110VAC_含底座_欧姆龙</v>
          </cell>
          <cell r="C1690" t="str">
            <v>29.06</v>
          </cell>
        </row>
        <row r="1691">
          <cell r="A1691">
            <v>24050200009</v>
          </cell>
          <cell r="B1691" t="str">
            <v>中间继电器_MY2NJ_110VAC_含底座_欧姆龙</v>
          </cell>
          <cell r="C1691" t="str">
            <v>30.77</v>
          </cell>
        </row>
        <row r="1692">
          <cell r="A1692">
            <v>24050200012</v>
          </cell>
          <cell r="B1692" t="str">
            <v>中间继电器_MY2NJ_24VDC_含底座_欧姆龙</v>
          </cell>
          <cell r="C1692" t="str">
            <v>20.51</v>
          </cell>
        </row>
        <row r="1693">
          <cell r="A1693">
            <v>24050200013</v>
          </cell>
          <cell r="B1693" t="str">
            <v>中间继电器_MY2NJ_220VAC_含底座_欧姆龙</v>
          </cell>
          <cell r="C1693" t="str">
            <v>22.22</v>
          </cell>
        </row>
        <row r="1694">
          <cell r="A1694">
            <v>24050200015</v>
          </cell>
          <cell r="B1694" t="str">
            <v>中间继电器_MY4NJ_220VAC_含底座_欧姆龙</v>
          </cell>
          <cell r="C1694" t="str">
            <v>24.79</v>
          </cell>
        </row>
        <row r="1695">
          <cell r="A1695">
            <v>24050200029</v>
          </cell>
          <cell r="B1695" t="str">
            <v>中间继电器_RMIA210230AC_230VAC_不含底座_瑞士佳乐</v>
          </cell>
          <cell r="C1695" t="str">
            <v>8.12</v>
          </cell>
        </row>
        <row r="1696">
          <cell r="A1696">
            <v>24050200030</v>
          </cell>
          <cell r="B1696" t="str">
            <v>中间继电器_RMIA21024DC_24VDC_不含底座_瑞士佳乐</v>
          </cell>
          <cell r="C1696" t="str">
            <v>8.12</v>
          </cell>
        </row>
        <row r="1697">
          <cell r="A1697">
            <v>24050200031</v>
          </cell>
          <cell r="B1697" t="str">
            <v>中间继电器_RMIA45230AC_230VAC_不含底座_瑞士佳乐</v>
          </cell>
          <cell r="C1697" t="str">
            <v>8.12</v>
          </cell>
        </row>
        <row r="1698">
          <cell r="A1698">
            <v>24050200032</v>
          </cell>
          <cell r="B1698" t="str">
            <v>中间继电器_RMIA4524DC_24VDC_不含底座_瑞士佳乐</v>
          </cell>
          <cell r="C1698" t="str">
            <v>8.12</v>
          </cell>
        </row>
        <row r="1699">
          <cell r="A1699">
            <v>24050200034</v>
          </cell>
          <cell r="B1699" t="str">
            <v>中间继电器_RXM4LB2P7_220VAC_含底座_含卡簧_施耐德</v>
          </cell>
          <cell r="C1699" t="str">
            <v>20.95</v>
          </cell>
        </row>
        <row r="1700">
          <cell r="A1700">
            <v>24050200035</v>
          </cell>
          <cell r="B1700" t="str">
            <v>中间继电器_RXM2LB2P7_220VAC_含底座_含卡簧_施耐德</v>
          </cell>
          <cell r="C1700" t="str">
            <v>20.25</v>
          </cell>
        </row>
        <row r="1701">
          <cell r="A1701">
            <v>24050200036</v>
          </cell>
          <cell r="B1701" t="str">
            <v>中间继电器_RMIA21024AC_24VAC_不含底座_2组触头_瑞士佳乐</v>
          </cell>
          <cell r="C1701" t="str">
            <v>15.38</v>
          </cell>
        </row>
        <row r="1702">
          <cell r="A1702">
            <v>24050200037</v>
          </cell>
          <cell r="B1702" t="str">
            <v>中间继电器_RMIA4524AC_24VAC_不含底座_4组触头_瑞士佳乐</v>
          </cell>
          <cell r="C1702" t="str">
            <v>13.67</v>
          </cell>
        </row>
        <row r="1703">
          <cell r="A1703">
            <v>24050200042</v>
          </cell>
          <cell r="B1703" t="str">
            <v>中间继电器_RXG22BD_24VDC_不含底座_施耐德</v>
          </cell>
          <cell r="C1703" t="str">
            <v>17.82</v>
          </cell>
        </row>
        <row r="1704">
          <cell r="A1704">
            <v>24050300001</v>
          </cell>
          <cell r="B1704" t="str">
            <v>时间继电器_H3BA-N_220VAC_含底座_欧姆龙</v>
          </cell>
          <cell r="C1704" t="str">
            <v>94.02</v>
          </cell>
        </row>
        <row r="1705">
          <cell r="A1705">
            <v>24050300002</v>
          </cell>
          <cell r="B1705" t="str">
            <v>时间继电器_DAA51CM_24-240VAC/DC_瑞士佳乐</v>
          </cell>
          <cell r="C1705" t="str">
            <v>67.52</v>
          </cell>
        </row>
        <row r="1706">
          <cell r="A1706">
            <v>24050300009</v>
          </cell>
          <cell r="B1706" t="str">
            <v>时间继电器_H3Y-2-C_110VAC_含底座_60s_欧姆龙</v>
          </cell>
          <cell r="C1706" t="str">
            <v>85.47</v>
          </cell>
        </row>
        <row r="1707">
          <cell r="A1707">
            <v>24050300010</v>
          </cell>
          <cell r="B1707" t="str">
            <v>时间继电器_H3Y-2-C_220VAC_含底座_60s_欧姆龙</v>
          </cell>
          <cell r="C1707" t="str">
            <v>85.47</v>
          </cell>
        </row>
        <row r="1708">
          <cell r="A1708">
            <v>24050300012</v>
          </cell>
          <cell r="B1708" t="str">
            <v>时间继电器_JSS21-A_220VAC_含底座_数显_无锡瑞莱</v>
          </cell>
          <cell r="C1708" t="str">
            <v>85.47</v>
          </cell>
        </row>
        <row r="1709">
          <cell r="A1709">
            <v>24050300014</v>
          </cell>
          <cell r="B1709" t="str">
            <v>时间继电器_DH48S-S_220VAC_不含底座_通用</v>
          </cell>
          <cell r="C1709" t="str">
            <v>67.52</v>
          </cell>
        </row>
        <row r="1710">
          <cell r="A1710">
            <v>24050300015</v>
          </cell>
          <cell r="B1710" t="str">
            <v>时间继电器_JSZ3F_220VAC_含底座_断电延时_正泰</v>
          </cell>
          <cell r="C1710" t="str">
            <v>50.73</v>
          </cell>
        </row>
        <row r="1711">
          <cell r="A1711">
            <v>24050300016</v>
          </cell>
          <cell r="B1711" t="str">
            <v>时间继电器_JSS21-R_110VAC_无锡瑞莱</v>
          </cell>
          <cell r="C1711" t="str">
            <v>0.00</v>
          </cell>
        </row>
        <row r="1712">
          <cell r="A1712">
            <v>24050500001</v>
          </cell>
          <cell r="B1712" t="str">
            <v>电流继电器_RM35JA32MR_施耐德</v>
          </cell>
          <cell r="C1712" t="str">
            <v>449.17</v>
          </cell>
        </row>
        <row r="1713">
          <cell r="A1713">
            <v>24051000001</v>
          </cell>
          <cell r="B1713" t="str">
            <v>端子式继电器_RIF-2-RPT-LDP-24DC/2×21_菲尼克斯</v>
          </cell>
          <cell r="C1713" t="str">
            <v>55.13</v>
          </cell>
        </row>
        <row r="1714">
          <cell r="A1714">
            <v>24051000002</v>
          </cell>
          <cell r="B1714" t="str">
            <v>端子式继电器_RIF-2-RPT-LV-230AC/2×21_菲尼克斯</v>
          </cell>
          <cell r="C1714" t="str">
            <v>67.00</v>
          </cell>
        </row>
        <row r="1715">
          <cell r="A1715">
            <v>24051000003</v>
          </cell>
          <cell r="B1715" t="str">
            <v>端子式继电器_3000-16013-3100020-24VDC_穆尔</v>
          </cell>
          <cell r="C1715" t="str">
            <v>57.12</v>
          </cell>
        </row>
        <row r="1716">
          <cell r="A1716">
            <v>24051000004</v>
          </cell>
          <cell r="B1716" t="str">
            <v>端子式继电器_41F-1Z-C2-4_220VAC/DC_宏发</v>
          </cell>
          <cell r="C1716" t="str">
            <v>16.83</v>
          </cell>
        </row>
        <row r="1717">
          <cell r="A1717">
            <v>24051000005</v>
          </cell>
          <cell r="B1717" t="str">
            <v>端子式继电器_41F-1Z-C2-3_110VAC_宏发</v>
          </cell>
          <cell r="C1717" t="str">
            <v>18.29</v>
          </cell>
        </row>
        <row r="1718">
          <cell r="A1718">
            <v>24051000007</v>
          </cell>
          <cell r="B1718" t="str">
            <v>端子式继电器_TRS-24VDC-1CO_魏德米勒</v>
          </cell>
          <cell r="C1718" t="str">
            <v>42.74</v>
          </cell>
        </row>
        <row r="1719">
          <cell r="A1719">
            <v>24058800003</v>
          </cell>
          <cell r="B1719" t="str">
            <v>三相继电器_DPA51CM44B014_佳乐</v>
          </cell>
          <cell r="C1719" t="str">
            <v>74.36</v>
          </cell>
        </row>
        <row r="1720">
          <cell r="A1720">
            <v>24059900009</v>
          </cell>
          <cell r="B1720" t="str">
            <v>附件-继电器辅助触点_LANN02N_施耐德</v>
          </cell>
          <cell r="C1720" t="str">
            <v>5.20</v>
          </cell>
        </row>
        <row r="1721">
          <cell r="A1721">
            <v>24059900011</v>
          </cell>
          <cell r="B1721" t="str">
            <v>附件-热继电器独立安装支架_3RU6916-3AA01_西门子</v>
          </cell>
          <cell r="C1721" t="str">
            <v>14.17</v>
          </cell>
        </row>
        <row r="1722">
          <cell r="A1722">
            <v>24059900012</v>
          </cell>
          <cell r="B1722" t="str">
            <v>附件-热继电器独立安装支架_3RU6926-3AA01_西门子</v>
          </cell>
          <cell r="C1722" t="str">
            <v>14.17</v>
          </cell>
        </row>
        <row r="1723">
          <cell r="A1723">
            <v>24059900013</v>
          </cell>
          <cell r="B1723" t="str">
            <v>附件-热继电器独立安装支架_3UX1418_西门子</v>
          </cell>
          <cell r="C1723" t="str">
            <v>16.32</v>
          </cell>
        </row>
        <row r="1724">
          <cell r="A1724">
            <v>24059900015</v>
          </cell>
          <cell r="B1724" t="str">
            <v>附件-继电器底座_RGZE1S48M_施耐德</v>
          </cell>
          <cell r="C1724" t="str">
            <v>8.33</v>
          </cell>
        </row>
        <row r="1725">
          <cell r="A1725">
            <v>24059900019</v>
          </cell>
          <cell r="B1725" t="str">
            <v>附件-热继电器独立安装支架_LAD96560C_通用</v>
          </cell>
          <cell r="C1725" t="str">
            <v>27.70</v>
          </cell>
        </row>
        <row r="1726">
          <cell r="A1726">
            <v>24060100007</v>
          </cell>
          <cell r="B1726" t="str">
            <v>选择开关_AS6Q-2Y1C_2位_和泉</v>
          </cell>
          <cell r="C1726" t="str">
            <v>25.13</v>
          </cell>
        </row>
        <row r="1727">
          <cell r="A1727">
            <v>24060100008</v>
          </cell>
          <cell r="B1727" t="str">
            <v>选择开关_AS6Q-3Y2C_3位_和泉</v>
          </cell>
          <cell r="C1727" t="str">
            <v>26.83</v>
          </cell>
        </row>
        <row r="1728">
          <cell r="A1728">
            <v>24060100011</v>
          </cell>
          <cell r="B1728" t="str">
            <v>选择开关_XB2-BD25C_2位_施耐德</v>
          </cell>
          <cell r="C1728" t="str">
            <v>20.74</v>
          </cell>
        </row>
        <row r="1729">
          <cell r="A1729">
            <v>24060100016</v>
          </cell>
          <cell r="B1729" t="str">
            <v>带灯选择开关头_ZB5AK1233C_2位_施耐德</v>
          </cell>
          <cell r="C1729" t="str">
            <v>23.12</v>
          </cell>
        </row>
        <row r="1730">
          <cell r="A1730">
            <v>24060100018</v>
          </cell>
          <cell r="B1730" t="str">
            <v>选择开关_XB4BD25_2位_施耐德</v>
          </cell>
          <cell r="C1730" t="str">
            <v>56.99</v>
          </cell>
        </row>
        <row r="1731">
          <cell r="A1731">
            <v>24060100019</v>
          </cell>
          <cell r="B1731" t="str">
            <v>带灯选择开关头_ZB5AK1333C_3位_施耐德</v>
          </cell>
          <cell r="C1731" t="str">
            <v>21.02</v>
          </cell>
        </row>
        <row r="1732">
          <cell r="A1732">
            <v>24060100020</v>
          </cell>
          <cell r="B1732" t="str">
            <v>选择开关头_ZB5AD5C_3位_自复位_施耐德</v>
          </cell>
          <cell r="C1732" t="str">
            <v>9.25</v>
          </cell>
        </row>
        <row r="1733">
          <cell r="A1733">
            <v>24060100021</v>
          </cell>
          <cell r="B1733" t="str">
            <v>选择开关_LW5_2位_防爆型_中兴</v>
          </cell>
          <cell r="C1733" t="str">
            <v>128.21</v>
          </cell>
        </row>
        <row r="1734">
          <cell r="A1734">
            <v>24060100032</v>
          </cell>
          <cell r="B1734" t="str">
            <v>选择开关_LA39-E22XSF/K_3位_2NO/2NC_上海二工</v>
          </cell>
          <cell r="C1734" t="str">
            <v>19.83</v>
          </cell>
        </row>
        <row r="1735">
          <cell r="A1735">
            <v>24060100033</v>
          </cell>
          <cell r="B1735" t="str">
            <v>选择开关_LA39-E11XF/K_2位_1NO/1NC_上海二工</v>
          </cell>
          <cell r="C1735" t="str">
            <v>15.47</v>
          </cell>
        </row>
        <row r="1736">
          <cell r="A1736">
            <v>24060200001</v>
          </cell>
          <cell r="B1736" t="str">
            <v>钥匙开关_XB6ECG221F_2位_施耐德</v>
          </cell>
          <cell r="C1736" t="str">
            <v>26.02</v>
          </cell>
        </row>
        <row r="1737">
          <cell r="A1737">
            <v>24060300001</v>
          </cell>
          <cell r="B1737" t="str">
            <v>钮子开关_M2026B2B1W01_NKK日开</v>
          </cell>
          <cell r="C1737" t="str">
            <v>23.93</v>
          </cell>
        </row>
        <row r="1738">
          <cell r="A1738">
            <v>24060300002</v>
          </cell>
          <cell r="B1738" t="str">
            <v>钮子开关_M2015B2B1W01_NKK日开</v>
          </cell>
          <cell r="C1738" t="str">
            <v>22.23</v>
          </cell>
        </row>
        <row r="1739">
          <cell r="A1739">
            <v>24060300003</v>
          </cell>
          <cell r="B1739" t="str">
            <v>钮子开关_M2012B2B3W01-103D_NKK日开</v>
          </cell>
          <cell r="C1739" t="str">
            <v>23.58</v>
          </cell>
        </row>
        <row r="1740">
          <cell r="A1740">
            <v>24060300004</v>
          </cell>
          <cell r="B1740" t="str">
            <v>钮子开关_M2012SS4W01_NKK日开</v>
          </cell>
          <cell r="C1740" t="str">
            <v>15.39</v>
          </cell>
        </row>
        <row r="1741">
          <cell r="A1741">
            <v>24060300005</v>
          </cell>
          <cell r="B1741" t="str">
            <v>钮子开关_M2015SS4W01_NKK日开</v>
          </cell>
          <cell r="C1741" t="str">
            <v>15.21</v>
          </cell>
        </row>
        <row r="1742">
          <cell r="A1742">
            <v>24060300006</v>
          </cell>
          <cell r="B1742" t="str">
            <v>钮子开关_M2012BB1W01_NKK日开</v>
          </cell>
          <cell r="C1742" t="str">
            <v>18.38</v>
          </cell>
        </row>
        <row r="1743">
          <cell r="A1743">
            <v>24060600001</v>
          </cell>
          <cell r="B1743" t="str">
            <v>波段开关_KCZ-11_通用</v>
          </cell>
          <cell r="C1743" t="str">
            <v>12.82</v>
          </cell>
        </row>
        <row r="1744">
          <cell r="A1744">
            <v>24060600002</v>
          </cell>
          <cell r="B1744" t="str">
            <v>波段开关_KCZ-7_通用</v>
          </cell>
          <cell r="C1744" t="str">
            <v>10.26</v>
          </cell>
        </row>
        <row r="1745">
          <cell r="A1745">
            <v>24060600003</v>
          </cell>
          <cell r="B1745" t="str">
            <v>波段开关_KCZ-5_通用</v>
          </cell>
          <cell r="C1745" t="str">
            <v>10.26</v>
          </cell>
        </row>
        <row r="1746">
          <cell r="A1746">
            <v>24060600004</v>
          </cell>
          <cell r="B1746" t="str">
            <v>波段开关_KCZ-13_通用</v>
          </cell>
          <cell r="C1746" t="str">
            <v>17.09</v>
          </cell>
        </row>
        <row r="1747">
          <cell r="A1747">
            <v>24060600005</v>
          </cell>
          <cell r="B1747" t="str">
            <v>波段开关_KCZ-9_通用</v>
          </cell>
          <cell r="C1747" t="str">
            <v>11.55</v>
          </cell>
        </row>
        <row r="1748">
          <cell r="A1748">
            <v>24060600006</v>
          </cell>
          <cell r="B1748" t="str">
            <v>波段开关_KCZ-6_通用</v>
          </cell>
          <cell r="C1748" t="str">
            <v>10.26</v>
          </cell>
        </row>
        <row r="1749">
          <cell r="A1749">
            <v>24060600007</v>
          </cell>
          <cell r="B1749" t="str">
            <v>波段开关_KCZ-17_通用</v>
          </cell>
          <cell r="C1749" t="str">
            <v>23.93</v>
          </cell>
        </row>
        <row r="1750">
          <cell r="A1750">
            <v>24061000001</v>
          </cell>
          <cell r="B1750" t="str">
            <v>带灯按钮_XB5AW33B1C_24VAC/DC_绿色_施耐德</v>
          </cell>
          <cell r="C1750" t="str">
            <v>19.41</v>
          </cell>
        </row>
        <row r="1751">
          <cell r="A1751">
            <v>24061000002</v>
          </cell>
          <cell r="B1751" t="str">
            <v>带灯按钮_XB5AW34B1C_24VAC/DC_红色_施耐德</v>
          </cell>
          <cell r="C1751" t="str">
            <v>19.41</v>
          </cell>
        </row>
        <row r="1752">
          <cell r="A1752">
            <v>24061000003</v>
          </cell>
          <cell r="B1752" t="str">
            <v>该编码停用</v>
          </cell>
          <cell r="C1752" t="str">
            <v>22.36</v>
          </cell>
        </row>
        <row r="1753">
          <cell r="A1753">
            <v>24061000004</v>
          </cell>
          <cell r="B1753" t="str">
            <v>该编码停用</v>
          </cell>
          <cell r="C1753" t="str">
            <v>22.36</v>
          </cell>
        </row>
        <row r="1754">
          <cell r="A1754">
            <v>24061000005</v>
          </cell>
          <cell r="B1754" t="str">
            <v>该编码停用</v>
          </cell>
          <cell r="C1754" t="str">
            <v>23.32</v>
          </cell>
        </row>
        <row r="1755">
          <cell r="A1755">
            <v>24061000006</v>
          </cell>
          <cell r="B1755" t="str">
            <v>带灯按钮_AL6Q-M14GC_24VDC_绿色_和泉</v>
          </cell>
          <cell r="C1755" t="str">
            <v>20.09</v>
          </cell>
        </row>
        <row r="1756">
          <cell r="A1756">
            <v>24061000007</v>
          </cell>
          <cell r="B1756" t="str">
            <v>带灯按钮_AL6Q-M14RC_24VDC_红色_和泉</v>
          </cell>
          <cell r="C1756" t="str">
            <v>20.09</v>
          </cell>
        </row>
        <row r="1757">
          <cell r="A1757">
            <v>24061000008</v>
          </cell>
          <cell r="B1757" t="str">
            <v>带灯按钮_AL6Q-A14GC_24VDC_绿色_和泉</v>
          </cell>
          <cell r="C1757" t="str">
            <v>20.94</v>
          </cell>
        </row>
        <row r="1758">
          <cell r="A1758">
            <v>24061000009</v>
          </cell>
          <cell r="B1758" t="str">
            <v>带灯按钮_AL6Q-A24GC_24VDC_绿色_和泉</v>
          </cell>
          <cell r="C1758" t="str">
            <v>22.65</v>
          </cell>
        </row>
        <row r="1759">
          <cell r="A1759">
            <v>24061000020</v>
          </cell>
          <cell r="B1759" t="str">
            <v>带灯按钮_HK22ZT_24VDC_蓝色_不锈钢_箭头+圆_恒科</v>
          </cell>
          <cell r="C1759" t="str">
            <v>38.46</v>
          </cell>
        </row>
        <row r="1760">
          <cell r="A1760">
            <v>24061000021</v>
          </cell>
          <cell r="B1760" t="str">
            <v>带灯按钮_HK22ZT_24VDC_蓝色_不锈钢_单箭头_恒科</v>
          </cell>
          <cell r="C1760" t="str">
            <v>38.46</v>
          </cell>
        </row>
        <row r="1761">
          <cell r="A1761">
            <v>24061000022</v>
          </cell>
          <cell r="B1761" t="str">
            <v>带灯按钮_HK22ZT_24VDC_蓝色_不锈钢_中间亮点_恒科</v>
          </cell>
          <cell r="C1761" t="str">
            <v>38.46</v>
          </cell>
        </row>
        <row r="1762">
          <cell r="A1762">
            <v>24061000025</v>
          </cell>
          <cell r="B1762" t="str">
            <v>按钮_XA2EA42_红色_施耐德</v>
          </cell>
          <cell r="C1762" t="str">
            <v>6.19</v>
          </cell>
        </row>
        <row r="1763">
          <cell r="A1763">
            <v>24061000026</v>
          </cell>
          <cell r="B1763" t="str">
            <v>按钮_XA2EA31_绿色_施耐德</v>
          </cell>
          <cell r="C1763" t="str">
            <v>6.19</v>
          </cell>
        </row>
        <row r="1764">
          <cell r="A1764">
            <v>24061000027</v>
          </cell>
          <cell r="B1764" t="str">
            <v>带灯按钮_XB6CF4B5B_24VDC__红色_施耐德</v>
          </cell>
          <cell r="C1764" t="str">
            <v>44.78</v>
          </cell>
        </row>
        <row r="1765">
          <cell r="A1765">
            <v>24061000028</v>
          </cell>
          <cell r="B1765" t="str">
            <v>带灯按钮_LA39-E22TDF/g23_24VDC_绿色_上海二工</v>
          </cell>
          <cell r="C1765" t="str">
            <v>19.64</v>
          </cell>
        </row>
        <row r="1766">
          <cell r="A1766">
            <v>24061000029</v>
          </cell>
          <cell r="B1766" t="str">
            <v>带灯按钮_LA39-E11DF/g23_24VDC_绿色_上海二工</v>
          </cell>
          <cell r="C1766" t="str">
            <v>14.06</v>
          </cell>
        </row>
        <row r="1767">
          <cell r="A1767">
            <v>24061000030</v>
          </cell>
          <cell r="B1767" t="str">
            <v>带灯按钮_LA39-E11DF/r23_24VDC_红色_上海二工</v>
          </cell>
          <cell r="C1767" t="str">
            <v>14.06</v>
          </cell>
        </row>
        <row r="1768">
          <cell r="A1768">
            <v>24061000031</v>
          </cell>
          <cell r="B1768" t="str">
            <v>按钮_BAD-1-B_绿色_防爆型_中兴</v>
          </cell>
          <cell r="C1768" t="str">
            <v>42.74</v>
          </cell>
        </row>
        <row r="1769">
          <cell r="A1769">
            <v>24061000032</v>
          </cell>
          <cell r="B1769" t="str">
            <v>按钮_BAD-1-A_红色_防爆型_中兴</v>
          </cell>
          <cell r="C1769" t="str">
            <v>42.74</v>
          </cell>
        </row>
        <row r="1770">
          <cell r="A1770">
            <v>24061000039</v>
          </cell>
          <cell r="B1770" t="str">
            <v>带灯按钮_LA39-E11D/R23_24VDC_红色_瞬动_1NO/1NC_…</v>
          </cell>
          <cell r="C1770" t="str">
            <v>14.00</v>
          </cell>
        </row>
        <row r="1771">
          <cell r="A1771">
            <v>24061000040</v>
          </cell>
          <cell r="B1771" t="str">
            <v>带灯按钮_LA39-E11D/G23_24VDC_绿色_瞬动_1NO/1NC_…</v>
          </cell>
          <cell r="C1771" t="str">
            <v>14.00</v>
          </cell>
        </row>
        <row r="1772">
          <cell r="A1772">
            <v>24061000041</v>
          </cell>
          <cell r="B1772" t="str">
            <v>带灯按钮_LA39-E22TD/G23_24VDC_绿色_自锁_2NO/2NC…</v>
          </cell>
          <cell r="C1772" t="str">
            <v>19.58</v>
          </cell>
        </row>
        <row r="1773">
          <cell r="A1773">
            <v>24061000043</v>
          </cell>
          <cell r="B1773" t="str">
            <v>带灯按钮_LA39-E11DF/r28_220VAC_红色_上海二工</v>
          </cell>
          <cell r="C1773" t="str">
            <v>15.90</v>
          </cell>
        </row>
        <row r="1774">
          <cell r="A1774">
            <v>24061000044</v>
          </cell>
          <cell r="B1774" t="str">
            <v>带灯按钮_LA39-E11DF/g28_220VAC_绿色_上海二工</v>
          </cell>
          <cell r="C1774" t="str">
            <v>15.90</v>
          </cell>
        </row>
        <row r="1775">
          <cell r="A1775">
            <v>24061000045</v>
          </cell>
          <cell r="B1775" t="str">
            <v>带灯按钮_XB5AW34B2C_24VAC/DC_红色_施耐德</v>
          </cell>
          <cell r="C1775" t="str">
            <v>19.41</v>
          </cell>
        </row>
        <row r="1776">
          <cell r="A1776">
            <v>24061100004</v>
          </cell>
          <cell r="B1776" t="str">
            <v>急停按钮_XB6ETN521P_施耐德</v>
          </cell>
          <cell r="C1776" t="str">
            <v>43.92</v>
          </cell>
        </row>
        <row r="1777">
          <cell r="A1777">
            <v>24061100006</v>
          </cell>
          <cell r="B1777" t="str">
            <v>急停按钮_BZC-8050_防爆型_中兴</v>
          </cell>
          <cell r="C1777" t="str">
            <v>102.56</v>
          </cell>
        </row>
        <row r="1778">
          <cell r="A1778">
            <v>24061100009</v>
          </cell>
          <cell r="B1778" t="str">
            <v>急停按钮_LA39-E11Z/R_1NC/1NO_上海二工</v>
          </cell>
          <cell r="C1778" t="str">
            <v>22.47</v>
          </cell>
        </row>
        <row r="1779">
          <cell r="A1779">
            <v>24061100010</v>
          </cell>
          <cell r="B1779" t="str">
            <v>急停按钮_XB4BS9442_施耐德</v>
          </cell>
          <cell r="C1779" t="str">
            <v>98.92</v>
          </cell>
        </row>
        <row r="1780">
          <cell r="A1780">
            <v>24062000006</v>
          </cell>
          <cell r="B1780" t="str">
            <v>指示灯_XB2BVQ3LC_380VAC_绿色_施耐德</v>
          </cell>
          <cell r="C1780" t="str">
            <v>10.23</v>
          </cell>
        </row>
        <row r="1781">
          <cell r="A1781">
            <v>24062000007</v>
          </cell>
          <cell r="B1781" t="str">
            <v>指示灯_XB2BVQ4LC_380VAC_红色_施耐德</v>
          </cell>
          <cell r="C1781" t="str">
            <v>10.23</v>
          </cell>
        </row>
        <row r="1782">
          <cell r="A1782">
            <v>24062000009</v>
          </cell>
          <cell r="B1782" t="str">
            <v>指示灯_XB2BVM5LC_220VAC_黄色_施耐德</v>
          </cell>
          <cell r="C1782" t="str">
            <v>9.45</v>
          </cell>
        </row>
        <row r="1783">
          <cell r="A1783">
            <v>24062000010</v>
          </cell>
          <cell r="B1783" t="str">
            <v>指示灯_XB2BVM4LC_220VAC_红色_施耐德</v>
          </cell>
          <cell r="C1783" t="str">
            <v>8.37</v>
          </cell>
        </row>
        <row r="1784">
          <cell r="A1784">
            <v>24062000016</v>
          </cell>
          <cell r="B1784" t="str">
            <v>因故淘汰，不再使用_指示灯_XB6ECV3BF-24VDC_绿色_经济型_施耐德</v>
          </cell>
          <cell r="C1784" t="str">
            <v>12.85</v>
          </cell>
        </row>
        <row r="1785">
          <cell r="A1785">
            <v>24062000017</v>
          </cell>
          <cell r="B1785" t="str">
            <v>因故淘汰，不再使用_指示灯_XB6ECV4BF-24VDC_红色_经济型_施耐德</v>
          </cell>
          <cell r="C1785" t="str">
            <v>12.85</v>
          </cell>
        </row>
        <row r="1786">
          <cell r="A1786">
            <v>24062000018</v>
          </cell>
          <cell r="B1786" t="str">
            <v>指示灯_AL6Q-P4GC_24VDC_绿色_和泉</v>
          </cell>
          <cell r="C1786" t="str">
            <v>12.56</v>
          </cell>
        </row>
        <row r="1787">
          <cell r="A1787">
            <v>24062000019</v>
          </cell>
          <cell r="B1787" t="str">
            <v>指示灯_AL6Q-P4RC_24VDC_红色_和泉</v>
          </cell>
          <cell r="C1787" t="str">
            <v>12.56</v>
          </cell>
        </row>
        <row r="1788">
          <cell r="A1788">
            <v>24062000020</v>
          </cell>
          <cell r="B1788" t="str">
            <v>指示灯_LAS4Y-D_220VAC_红色_浙江红波</v>
          </cell>
          <cell r="C1788" t="str">
            <v>6.41</v>
          </cell>
        </row>
        <row r="1789">
          <cell r="A1789">
            <v>24062000021</v>
          </cell>
          <cell r="B1789" t="str">
            <v>指示灯_LAS4Y-D_220VAC_绿色_浙江红波</v>
          </cell>
          <cell r="C1789" t="str">
            <v>6.41</v>
          </cell>
        </row>
        <row r="1790">
          <cell r="A1790">
            <v>24062000029</v>
          </cell>
          <cell r="B1790" t="str">
            <v>指示灯_AP8M-122R_24VDC_红色_和泉</v>
          </cell>
          <cell r="C1790" t="str">
            <v>21.79</v>
          </cell>
        </row>
        <row r="1791">
          <cell r="A1791">
            <v>24062000030</v>
          </cell>
          <cell r="B1791" t="str">
            <v>指示灯_AP8M-122G_24VDC_绿色_和泉</v>
          </cell>
          <cell r="C1791" t="str">
            <v>21.79</v>
          </cell>
        </row>
        <row r="1792">
          <cell r="A1792">
            <v>24062000031</v>
          </cell>
          <cell r="B1792" t="str">
            <v>指示灯_AD16-16CF/g23_24VDC_绿色_上海二工</v>
          </cell>
          <cell r="C1792" t="str">
            <v>7.63</v>
          </cell>
        </row>
        <row r="1793">
          <cell r="A1793">
            <v>24062000032</v>
          </cell>
          <cell r="B1793" t="str">
            <v>指示灯_AD16-16CF/r23_24VDC_红色_上海二工</v>
          </cell>
          <cell r="C1793" t="str">
            <v>7.63</v>
          </cell>
        </row>
        <row r="1794">
          <cell r="A1794">
            <v>24062000033</v>
          </cell>
          <cell r="B1794" t="str">
            <v>指示灯_BXD-1-B_220VAC_绿色_防爆型_中兴</v>
          </cell>
          <cell r="C1794" t="str">
            <v>42.74</v>
          </cell>
        </row>
        <row r="1795">
          <cell r="A1795">
            <v>24062000034</v>
          </cell>
          <cell r="B1795" t="str">
            <v>指示灯_BXD-1-A_220VAC_红色_防爆型_中兴</v>
          </cell>
          <cell r="C1795" t="str">
            <v>42.74</v>
          </cell>
        </row>
        <row r="1796">
          <cell r="A1796">
            <v>24062000042</v>
          </cell>
          <cell r="B1796" t="str">
            <v>指示灯_AD16-16C/r23_24VDC_红色_圆形_上海二工</v>
          </cell>
          <cell r="C1796" t="str">
            <v>7.56</v>
          </cell>
        </row>
        <row r="1797">
          <cell r="A1797">
            <v>24062000043</v>
          </cell>
          <cell r="B1797" t="str">
            <v>指示灯_AD16-16C/g23_24VDC_绿色_圆形_上海二工</v>
          </cell>
          <cell r="C1797" t="str">
            <v>7.56</v>
          </cell>
        </row>
        <row r="1798">
          <cell r="A1798">
            <v>24062000044</v>
          </cell>
          <cell r="B1798" t="str">
            <v>指示灯_AD16-16CF/b28_220VAC_蓝色_上海二工</v>
          </cell>
          <cell r="C1798" t="str">
            <v>9.28</v>
          </cell>
        </row>
        <row r="1799">
          <cell r="A1799">
            <v>24062000045</v>
          </cell>
          <cell r="B1799" t="str">
            <v>指示灯_AD16-16CF/y28_220VAC_黄色_上海二工</v>
          </cell>
          <cell r="C1799" t="str">
            <v>9.28</v>
          </cell>
        </row>
        <row r="1800">
          <cell r="A1800">
            <v>24062000046</v>
          </cell>
          <cell r="B1800" t="str">
            <v>指示灯_AD16-16CF/r28_220VAC_红色_上海二工</v>
          </cell>
          <cell r="C1800" t="str">
            <v>9.28</v>
          </cell>
        </row>
        <row r="1801">
          <cell r="A1801">
            <v>24062000047</v>
          </cell>
          <cell r="B1801" t="str">
            <v>指示灯_AD16-16CF/g28_220VAC_绿色_上海二工</v>
          </cell>
          <cell r="C1801" t="str">
            <v>9.28</v>
          </cell>
        </row>
        <row r="1802">
          <cell r="A1802">
            <v>24062000054</v>
          </cell>
          <cell r="B1802" t="str">
            <v>指示灯_AD16_22I/r31_220VAC_红色_上海二工</v>
          </cell>
          <cell r="C1802" t="str">
            <v>15.38</v>
          </cell>
        </row>
        <row r="1803">
          <cell r="A1803">
            <v>24068800002</v>
          </cell>
          <cell r="B1803" t="str">
            <v>主令开关_LAS0-K-20C/23_红波</v>
          </cell>
          <cell r="C1803" t="str">
            <v>73.50</v>
          </cell>
        </row>
        <row r="1804">
          <cell r="A1804">
            <v>24069900005</v>
          </cell>
          <cell r="B1804" t="str">
            <v>附件-选择开关触点模块_ZBEE102C_施耐德</v>
          </cell>
          <cell r="C1804" t="str">
            <v>4.13</v>
          </cell>
        </row>
        <row r="1805">
          <cell r="A1805">
            <v>24069900009</v>
          </cell>
          <cell r="B1805" t="str">
            <v>附件-带灯按钮基座_ZB5AW0M31C_施耐德</v>
          </cell>
          <cell r="C1805" t="str">
            <v>12.81</v>
          </cell>
        </row>
        <row r="1806">
          <cell r="A1806">
            <v>24069900010</v>
          </cell>
          <cell r="B1806" t="str">
            <v>附件-按钮触点模块_ZA2EE101_施耐德</v>
          </cell>
          <cell r="C1806" t="str">
            <v>3.16</v>
          </cell>
        </row>
        <row r="1807">
          <cell r="A1807">
            <v>24069900011</v>
          </cell>
          <cell r="B1807" t="str">
            <v>附件-按钮触点模块_ZA2EE102_施耐德</v>
          </cell>
          <cell r="C1807" t="str">
            <v>3.16</v>
          </cell>
        </row>
        <row r="1808">
          <cell r="A1808">
            <v>24069900012</v>
          </cell>
          <cell r="B1808" t="str">
            <v>附件-急停标牌_Φ22-Φ60_塑料_黄底黑字-英文_通用</v>
          </cell>
          <cell r="C1808" t="str">
            <v>1.03</v>
          </cell>
        </row>
        <row r="1809">
          <cell r="A1809">
            <v>24069900014</v>
          </cell>
          <cell r="B1809" t="str">
            <v>附件-按钮触点基座_ZB5-AZ102C_施耐德</v>
          </cell>
          <cell r="C1809" t="str">
            <v>6.21</v>
          </cell>
        </row>
        <row r="1810">
          <cell r="A1810">
            <v>24069900015</v>
          </cell>
          <cell r="B1810" t="str">
            <v>附件-按钮触点基座_ZB5-AZ103C_施耐德</v>
          </cell>
          <cell r="C1810" t="str">
            <v>10.20</v>
          </cell>
        </row>
        <row r="1811">
          <cell r="A1811">
            <v>24069900019</v>
          </cell>
          <cell r="B1811" t="str">
            <v>附件-按钮防护罩_F-1_上海二工</v>
          </cell>
          <cell r="C1811" t="str">
            <v>2.14</v>
          </cell>
        </row>
        <row r="1812">
          <cell r="A1812">
            <v>24069900020</v>
          </cell>
          <cell r="B1812" t="str">
            <v>附件-急停护罩_ES22_通用</v>
          </cell>
          <cell r="C1812" t="str">
            <v>3.68</v>
          </cell>
        </row>
        <row r="1813">
          <cell r="A1813">
            <v>24069900021</v>
          </cell>
          <cell r="B1813" t="str">
            <v>附件-按钮护罩_ES22_通用</v>
          </cell>
          <cell r="C1813" t="str">
            <v>3.68</v>
          </cell>
        </row>
        <row r="1814">
          <cell r="A1814">
            <v>24070100002</v>
          </cell>
          <cell r="B1814" t="str">
            <v>手柄开关_COBP-3_东方胶塑</v>
          </cell>
          <cell r="C1814" t="str">
            <v>277.78</v>
          </cell>
        </row>
        <row r="1815">
          <cell r="A1815">
            <v>24075000007</v>
          </cell>
          <cell r="B1815" t="str">
            <v>工业防水插座_16A-5P_英标圆形插孔_通用</v>
          </cell>
          <cell r="C1815" t="str">
            <v>31.62</v>
          </cell>
        </row>
        <row r="1816">
          <cell r="A1816">
            <v>24075000008</v>
          </cell>
          <cell r="B1816" t="str">
            <v>工业防水插座_16A-3P_英标圆形插孔_通用</v>
          </cell>
          <cell r="C1816" t="str">
            <v>32.48</v>
          </cell>
        </row>
        <row r="1817">
          <cell r="A1817">
            <v>24075000009</v>
          </cell>
          <cell r="B1817" t="str">
            <v>工业防水插座_16A-3P_英标长形插孔_通用</v>
          </cell>
          <cell r="C1817" t="str">
            <v>19.66</v>
          </cell>
        </row>
        <row r="1818">
          <cell r="A1818">
            <v>24075000010</v>
          </cell>
          <cell r="B1818" t="str">
            <v>工业防水插座_TYP-209A-5P_400V/63A_南京曼奈柯斯</v>
          </cell>
          <cell r="C1818" t="str">
            <v>444.44</v>
          </cell>
        </row>
        <row r="1819">
          <cell r="A1819">
            <v>24075000011</v>
          </cell>
          <cell r="B1819" t="str">
            <v>工业防水插座_TYP-1485-5P_400V/16A_南京曼奈柯斯</v>
          </cell>
          <cell r="C1819" t="str">
            <v>129.06</v>
          </cell>
        </row>
        <row r="1820">
          <cell r="A1820">
            <v>24075000012</v>
          </cell>
          <cell r="B1820" t="str">
            <v>工业防水插座_TYP-230-3P_220V/32A_南京曼奈柯斯</v>
          </cell>
          <cell r="C1820" t="str">
            <v>162.39</v>
          </cell>
        </row>
        <row r="1821">
          <cell r="A1821">
            <v>24075100004</v>
          </cell>
          <cell r="B1821" t="str">
            <v>工业防水插头_TYP-3325-5P_400V/63A_南京曼奈柯斯</v>
          </cell>
          <cell r="C1821" t="str">
            <v>398.29</v>
          </cell>
        </row>
        <row r="1822">
          <cell r="A1822">
            <v>24075100005</v>
          </cell>
          <cell r="B1822" t="str">
            <v>工业防水插头_TYP-288-5P_400V/16A_南京曼奈柯斯</v>
          </cell>
          <cell r="C1822" t="str">
            <v>119.66</v>
          </cell>
        </row>
        <row r="1823">
          <cell r="A1823">
            <v>24075100006</v>
          </cell>
          <cell r="B1823" t="str">
            <v>工业防水插头_TYP-290-3P_220V/32A_南京曼奈柯斯</v>
          </cell>
          <cell r="C1823" t="str">
            <v>136.75</v>
          </cell>
        </row>
        <row r="1824">
          <cell r="A1824">
            <v>24075200001</v>
          </cell>
          <cell r="B1824" t="str">
            <v>航空插座_WS-28-K-7-Z2_威浦</v>
          </cell>
          <cell r="C1824" t="str">
            <v>22.22</v>
          </cell>
        </row>
        <row r="1825">
          <cell r="A1825">
            <v>24075200002</v>
          </cell>
          <cell r="B1825" t="str">
            <v>航空插座_WS-20-K-3-Z2_威浦</v>
          </cell>
          <cell r="C1825" t="str">
            <v>13.68</v>
          </cell>
        </row>
        <row r="1826">
          <cell r="A1826">
            <v>24075200003</v>
          </cell>
          <cell r="B1826" t="str">
            <v>航空插座_WS-20-K-4-Z2_威浦</v>
          </cell>
          <cell r="C1826" t="str">
            <v>14.53</v>
          </cell>
        </row>
        <row r="1827">
          <cell r="A1827">
            <v>24075300001</v>
          </cell>
          <cell r="B1827" t="str">
            <v>航空插头_WS-28-J-7-TD2_威浦</v>
          </cell>
          <cell r="C1827" t="str">
            <v>20.94</v>
          </cell>
        </row>
        <row r="1828">
          <cell r="A1828">
            <v>24075300002</v>
          </cell>
          <cell r="B1828" t="str">
            <v>航空插头_WS-20-J-3-TD2_威浦</v>
          </cell>
          <cell r="C1828" t="str">
            <v>19.32</v>
          </cell>
        </row>
        <row r="1829">
          <cell r="A1829">
            <v>24075300003</v>
          </cell>
          <cell r="B1829" t="str">
            <v>航空插头_WS-20-J-4-TD2_威浦</v>
          </cell>
          <cell r="C1829" t="str">
            <v>20.17</v>
          </cell>
        </row>
        <row r="1830">
          <cell r="A1830">
            <v>24075400001</v>
          </cell>
          <cell r="B1830" t="str">
            <v>模数化插座_EA9X425-4P_380V_施耐德</v>
          </cell>
          <cell r="C1830" t="str">
            <v>28.45</v>
          </cell>
        </row>
        <row r="1831">
          <cell r="A1831">
            <v>24078800007</v>
          </cell>
          <cell r="B1831" t="str">
            <v>针插座_HT3.96_2眼_通用</v>
          </cell>
          <cell r="C1831" t="str">
            <v>1.37</v>
          </cell>
        </row>
        <row r="1832">
          <cell r="A1832">
            <v>24078900001</v>
          </cell>
          <cell r="B1832" t="str">
            <v>该编码停用</v>
          </cell>
          <cell r="C1832" t="str">
            <v>30.78</v>
          </cell>
        </row>
        <row r="1833">
          <cell r="A1833">
            <v>24079900001</v>
          </cell>
          <cell r="B1833" t="str">
            <v>附件-插座尼龙连接器拉拔工具_NYUM-POP_米思米</v>
          </cell>
          <cell r="C1833" t="str">
            <v>465.12</v>
          </cell>
        </row>
        <row r="1834">
          <cell r="A1834">
            <v>24079900002</v>
          </cell>
          <cell r="B1834" t="str">
            <v>附件-插座尼龙连接器端头_NYUMA2014-FM-100P_米思米</v>
          </cell>
          <cell r="C1834" t="str">
            <v>1.30</v>
          </cell>
        </row>
        <row r="1835">
          <cell r="A1835">
            <v>24079900003</v>
          </cell>
          <cell r="B1835" t="str">
            <v>附件-插座尼龙连接器端头_NYUMA2014-M-100P_米思米</v>
          </cell>
          <cell r="C1835" t="str">
            <v>1.26</v>
          </cell>
        </row>
        <row r="1836">
          <cell r="A1836">
            <v>24079900004</v>
          </cell>
          <cell r="B1836" t="str">
            <v>附件-插座外壳_NYUM6-P-20P_米思米</v>
          </cell>
          <cell r="C1836" t="str">
            <v>5.66</v>
          </cell>
        </row>
        <row r="1837">
          <cell r="A1837">
            <v>24079900005</v>
          </cell>
          <cell r="B1837" t="str">
            <v>附件-插座外壳_NYUM3-P-20P_米思米</v>
          </cell>
          <cell r="C1837" t="str">
            <v>5.02</v>
          </cell>
        </row>
        <row r="1838">
          <cell r="A1838">
            <v>24079900006</v>
          </cell>
          <cell r="B1838" t="str">
            <v>附件-插座外壳_NYUM4-P-20P_米思米</v>
          </cell>
          <cell r="C1838" t="str">
            <v>5.29</v>
          </cell>
        </row>
        <row r="1839">
          <cell r="A1839">
            <v>24079900007</v>
          </cell>
          <cell r="B1839" t="str">
            <v>附件-插座外壳_NYUM6-S-20P_米思米</v>
          </cell>
          <cell r="C1839" t="str">
            <v>5.46</v>
          </cell>
        </row>
        <row r="1840">
          <cell r="A1840">
            <v>24079900008</v>
          </cell>
          <cell r="B1840" t="str">
            <v>附件-插座外壳_NYUM3-S-20P_米思米</v>
          </cell>
          <cell r="C1840" t="str">
            <v>5.25</v>
          </cell>
        </row>
        <row r="1841">
          <cell r="A1841">
            <v>24079900009</v>
          </cell>
          <cell r="B1841" t="str">
            <v>附件-插座外壳_NYUM4-S-20P_米思米</v>
          </cell>
          <cell r="C1841" t="str">
            <v>5.41</v>
          </cell>
        </row>
        <row r="1842">
          <cell r="A1842">
            <v>24079900016</v>
          </cell>
          <cell r="B1842" t="str">
            <v>附件-插座面板_By-86_五孔_博鹰</v>
          </cell>
          <cell r="C1842" t="str">
            <v>5.56</v>
          </cell>
        </row>
        <row r="1843">
          <cell r="A1843">
            <v>24098800007</v>
          </cell>
          <cell r="B1843" t="str">
            <v>PS控制柜内灯具_FSLMW9-Y12_宏程</v>
          </cell>
          <cell r="C1843" t="str">
            <v>21.37</v>
          </cell>
        </row>
        <row r="1844">
          <cell r="A1844">
            <v>24098800025</v>
          </cell>
          <cell r="B1844" t="str">
            <v>单层LED警示灯_LTA-5001T_220VAC_绿色_含QS-2支架_通用</v>
          </cell>
          <cell r="C1844" t="str">
            <v>76.92</v>
          </cell>
        </row>
        <row r="1845">
          <cell r="A1845">
            <v>24100100001</v>
          </cell>
          <cell r="B1845" t="str">
            <v>UPS_UHA1R-0100L-10KVA_在线式_含商宇12V/24AH电池…</v>
          </cell>
          <cell r="C1845" t="str">
            <v>21435.90</v>
          </cell>
        </row>
        <row r="1846">
          <cell r="A1846">
            <v>24100100002</v>
          </cell>
          <cell r="B1846" t="str">
            <v>UPS_C2K-2KVA_含电池_山特</v>
          </cell>
          <cell r="C1846" t="str">
            <v>1988.46</v>
          </cell>
        </row>
        <row r="1847">
          <cell r="A1847">
            <v>24100100003</v>
          </cell>
          <cell r="B1847" t="str">
            <v>UPS_XK08T60charger-128_含电池_通用</v>
          </cell>
          <cell r="C1847" t="str">
            <v>0.00</v>
          </cell>
        </row>
        <row r="1848">
          <cell r="A1848">
            <v>24100100004</v>
          </cell>
          <cell r="B1848" t="str">
            <v>UPS_C3K-3KVA_含电池_山特</v>
          </cell>
          <cell r="C1848" t="str">
            <v>2546.07</v>
          </cell>
        </row>
        <row r="1849">
          <cell r="A1849">
            <v>24100100005</v>
          </cell>
          <cell r="B1849" t="str">
            <v>UPS_C3KS_含8节38AH商宇电池_含电池柜_山特</v>
          </cell>
          <cell r="C1849" t="str">
            <v>5628.31</v>
          </cell>
        </row>
        <row r="1850">
          <cell r="A1850">
            <v>24100200025</v>
          </cell>
          <cell r="B1850" t="str">
            <v>开关电源_787-722_经济型_导轨式_万可</v>
          </cell>
          <cell r="C1850" t="str">
            <v>264.00</v>
          </cell>
        </row>
        <row r="1851">
          <cell r="A1851">
            <v>24100200033</v>
          </cell>
          <cell r="B1851" t="str">
            <v>开关电源_WDR-120-24_导轨式_明纬</v>
          </cell>
          <cell r="C1851" t="str">
            <v>235.89</v>
          </cell>
        </row>
        <row r="1852">
          <cell r="A1852">
            <v>24100200034</v>
          </cell>
          <cell r="B1852" t="str">
            <v>开关电源_RS-15-12_优化型_平板式_明纬</v>
          </cell>
          <cell r="C1852" t="str">
            <v>35.90</v>
          </cell>
        </row>
        <row r="1853">
          <cell r="A1853">
            <v>24100200037</v>
          </cell>
          <cell r="B1853" t="str">
            <v>开关电源_LRS-350-24_平板式_明纬</v>
          </cell>
          <cell r="C1853" t="str">
            <v>0.00</v>
          </cell>
        </row>
        <row r="1854">
          <cell r="A1854">
            <v>24100200038</v>
          </cell>
          <cell r="B1854" t="str">
            <v>开关电源_LRS-150-24_平板式_明纬</v>
          </cell>
          <cell r="C1854" t="str">
            <v>71.79</v>
          </cell>
        </row>
        <row r="1855">
          <cell r="A1855">
            <v>24100200039</v>
          </cell>
          <cell r="B1855" t="str">
            <v>开关电源_SE-600-24_平板式_明纬</v>
          </cell>
          <cell r="C1855" t="str">
            <v>0.00</v>
          </cell>
        </row>
        <row r="1856">
          <cell r="A1856">
            <v>24100200043</v>
          </cell>
          <cell r="B1856" t="str">
            <v>开关电源_ABL2REM24045H_平板式_施耐德</v>
          </cell>
          <cell r="C1856" t="str">
            <v>61.82</v>
          </cell>
        </row>
        <row r="1857">
          <cell r="A1857">
            <v>24100300001</v>
          </cell>
          <cell r="B1857" t="str">
            <v>电源模块_6EP1-332-1SH71_西门子</v>
          </cell>
          <cell r="C1857" t="str">
            <v>424.79</v>
          </cell>
        </row>
        <row r="1858">
          <cell r="A1858">
            <v>24100300002</v>
          </cell>
          <cell r="B1858" t="str">
            <v>电源模块_6EP1-334-3BA10_西门子</v>
          </cell>
          <cell r="C1858" t="str">
            <v>1100.00</v>
          </cell>
        </row>
        <row r="1859">
          <cell r="A1859">
            <v>24100300003</v>
          </cell>
          <cell r="B1859" t="str">
            <v>电源模块_1734-EP24DC_AB</v>
          </cell>
          <cell r="C1859" t="str">
            <v>394.02</v>
          </cell>
        </row>
        <row r="1860">
          <cell r="A1860">
            <v>24100300005</v>
          </cell>
          <cell r="B1860" t="str">
            <v>电源模块_750-613_万可</v>
          </cell>
          <cell r="C1860" t="str">
            <v>588.99</v>
          </cell>
        </row>
        <row r="1861">
          <cell r="A1861">
            <v>24100300008</v>
          </cell>
          <cell r="B1861" t="str">
            <v>电源模块_750-613/0025-0000_万可</v>
          </cell>
          <cell r="C1861" t="str">
            <v>534.12</v>
          </cell>
        </row>
        <row r="1862">
          <cell r="A1862">
            <v>24100300009</v>
          </cell>
          <cell r="B1862" t="str">
            <v>电源模块_750-602/0025-0000_万可</v>
          </cell>
          <cell r="C1862" t="str">
            <v>95.99</v>
          </cell>
        </row>
        <row r="1863">
          <cell r="A1863">
            <v>24100300011</v>
          </cell>
          <cell r="B1863" t="str">
            <v>电源模块_IB_IL_24_PWR_IN-PAC/2861331_菲尼克斯</v>
          </cell>
          <cell r="C1863" t="str">
            <v>84.44</v>
          </cell>
        </row>
        <row r="1864">
          <cell r="A1864">
            <v>24100300012</v>
          </cell>
          <cell r="B1864" t="str">
            <v>电源模块_IB IL 24 PWR IN/R/L-0.8A-PAC_菲尼克斯</v>
          </cell>
          <cell r="C1864" t="str">
            <v>400.94</v>
          </cell>
        </row>
        <row r="1865">
          <cell r="A1865">
            <v>24100300016</v>
          </cell>
          <cell r="B1865" t="str">
            <v>电源模块_1756-PB72_AB</v>
          </cell>
          <cell r="C1865" t="str">
            <v>2857.26</v>
          </cell>
        </row>
        <row r="1866">
          <cell r="A1866">
            <v>24100300017</v>
          </cell>
          <cell r="B1866" t="str">
            <v>电源模块_6EP1336-3BA10_20A_西门子</v>
          </cell>
          <cell r="C1866" t="str">
            <v>1323.08</v>
          </cell>
        </row>
        <row r="1867">
          <cell r="A1867">
            <v>24100300018</v>
          </cell>
          <cell r="B1867" t="str">
            <v>电源模块_1606-XLS480E_AB</v>
          </cell>
          <cell r="C1867" t="str">
            <v>0.00</v>
          </cell>
        </row>
        <row r="1868">
          <cell r="A1868">
            <v>24100300019</v>
          </cell>
          <cell r="B1868" t="str">
            <v>电源模块_1606-XLE240E_AB</v>
          </cell>
          <cell r="C1868" t="str">
            <v>0.00</v>
          </cell>
        </row>
        <row r="1869">
          <cell r="A1869">
            <v>24101000007</v>
          </cell>
          <cell r="B1869" t="str">
            <v>单相交流稳压器_TND_7K_德力西</v>
          </cell>
          <cell r="C1869" t="str">
            <v>965.81</v>
          </cell>
        </row>
        <row r="1870">
          <cell r="A1870">
            <v>24108800004</v>
          </cell>
          <cell r="B1870" t="str">
            <v>冗余电源_6EP1961-3BA21_西门子</v>
          </cell>
          <cell r="C1870" t="str">
            <v>523.93</v>
          </cell>
        </row>
        <row r="1871">
          <cell r="A1871">
            <v>24110200001</v>
          </cell>
          <cell r="B1871" t="str">
            <v>三相干式变压器_SG-15000VA_400V-380V_通用</v>
          </cell>
          <cell r="C1871" t="str">
            <v>5407.69</v>
          </cell>
        </row>
        <row r="1872">
          <cell r="A1872">
            <v>24110300001</v>
          </cell>
          <cell r="B1872" t="str">
            <v>控制变压器_JBK5-500VA_380V/220V_通用</v>
          </cell>
          <cell r="C1872" t="str">
            <v>211.97</v>
          </cell>
        </row>
        <row r="1873">
          <cell r="A1873">
            <v>24110300004</v>
          </cell>
          <cell r="B1873" t="str">
            <v>控制变压器_JBK5-16000VA_380V/220V_通用</v>
          </cell>
          <cell r="C1873" t="str">
            <v>4256.41</v>
          </cell>
        </row>
        <row r="1874">
          <cell r="A1874">
            <v>24110300005</v>
          </cell>
          <cell r="B1874" t="str">
            <v>控制变压器_JBK5-5000VA_460V/220V-50/60Hz_通用</v>
          </cell>
          <cell r="C1874" t="str">
            <v>1658.12</v>
          </cell>
        </row>
        <row r="1875">
          <cell r="A1875">
            <v>24110300006</v>
          </cell>
          <cell r="B1875" t="str">
            <v>控制变压器_JBK5-3000VA_460V/110V-50/60Hz_通用</v>
          </cell>
          <cell r="C1875" t="str">
            <v>964.02</v>
          </cell>
        </row>
        <row r="1876">
          <cell r="A1876">
            <v>24110300007</v>
          </cell>
          <cell r="B1876" t="str">
            <v>控制变压器_JBK5-3000VA_400V/220V-50Hz_通用</v>
          </cell>
          <cell r="C1876" t="str">
            <v>982.91</v>
          </cell>
        </row>
        <row r="1877">
          <cell r="A1877">
            <v>24110300008</v>
          </cell>
          <cell r="B1877" t="str">
            <v>控制变压器_JBK5-3000VA_480V/220V-50/60Hz_通用</v>
          </cell>
          <cell r="C1877" t="str">
            <v>994.70</v>
          </cell>
        </row>
        <row r="1878">
          <cell r="A1878">
            <v>24110300009</v>
          </cell>
          <cell r="B1878" t="str">
            <v>控制变压器_JBK5-800VA_480V/220V-50/60Hz_通用</v>
          </cell>
          <cell r="C1878" t="str">
            <v>248.03</v>
          </cell>
        </row>
        <row r="1879">
          <cell r="A1879">
            <v>24110300010</v>
          </cell>
          <cell r="B1879" t="str">
            <v>控制变压器_JBK5-20000VA_380V/220V-50Hz_通用</v>
          </cell>
          <cell r="C1879" t="str">
            <v>8376.07</v>
          </cell>
        </row>
        <row r="1880">
          <cell r="A1880">
            <v>24110300011</v>
          </cell>
          <cell r="B1880" t="str">
            <v>控制变压器_JBK5-6300VA_440V/220V-50/60Hz_通用</v>
          </cell>
          <cell r="C1880" t="str">
            <v>2666.67</v>
          </cell>
        </row>
        <row r="1881">
          <cell r="A1881">
            <v>24110300012</v>
          </cell>
          <cell r="B1881" t="str">
            <v>控制变压器_JBK5-800VA_440V/220V-50/60Hz_通用</v>
          </cell>
          <cell r="C1881" t="str">
            <v>278.55</v>
          </cell>
        </row>
        <row r="1882">
          <cell r="A1882">
            <v>24110300013</v>
          </cell>
          <cell r="B1882" t="str">
            <v>控制变压器_JBK5-10000VA_440V/220V-50/60Hz_通用</v>
          </cell>
          <cell r="C1882" t="str">
            <v>3153.85</v>
          </cell>
        </row>
        <row r="1883">
          <cell r="A1883">
            <v>24110300014</v>
          </cell>
          <cell r="B1883" t="str">
            <v>控制变压器_JBK5-2000VA_440V/110V-60Hz_通用</v>
          </cell>
          <cell r="C1883" t="str">
            <v>1128.21</v>
          </cell>
        </row>
        <row r="1884">
          <cell r="A1884">
            <v>24110300015</v>
          </cell>
          <cell r="B1884" t="str">
            <v>控制变压器_JBK5-2000VA_440V/220V-60Hz_通用</v>
          </cell>
          <cell r="C1884" t="str">
            <v>1179.49</v>
          </cell>
        </row>
        <row r="1885">
          <cell r="A1885">
            <v>24110300016</v>
          </cell>
          <cell r="B1885" t="str">
            <v>控制变压器_JBK5-800VA_220V/220V-60Hz_通用</v>
          </cell>
          <cell r="C1885" t="str">
            <v>278.72</v>
          </cell>
        </row>
        <row r="1886">
          <cell r="A1886">
            <v>24110300017</v>
          </cell>
          <cell r="B1886" t="str">
            <v>控制变压器_JBK5-800VA_380V/220V-60Hz_通用</v>
          </cell>
          <cell r="C1886" t="str">
            <v>278.72</v>
          </cell>
        </row>
        <row r="1887">
          <cell r="A1887">
            <v>24110300018</v>
          </cell>
          <cell r="B1887" t="str">
            <v>控制变压器_JBK5-200VA_400V/220V-50Hz_通用</v>
          </cell>
          <cell r="C1887" t="str">
            <v>109.49</v>
          </cell>
        </row>
        <row r="1888">
          <cell r="A1888">
            <v>24110300020</v>
          </cell>
          <cell r="B1888" t="str">
            <v>控制变压器_JBK5-800VA_440V/220V-60Hz_通用</v>
          </cell>
          <cell r="C1888" t="str">
            <v>278.55</v>
          </cell>
        </row>
        <row r="1889">
          <cell r="A1889">
            <v>24110300021</v>
          </cell>
          <cell r="B1889" t="str">
            <v>控制变压器_JBK5-400VA_440V/220V-60Hz_通用</v>
          </cell>
          <cell r="C1889" t="str">
            <v>200.85</v>
          </cell>
        </row>
        <row r="1890">
          <cell r="A1890">
            <v>24110300023</v>
          </cell>
          <cell r="B1890" t="str">
            <v>控制变压器_JBK5-1600VA_440V/220V-60Hz_通用</v>
          </cell>
          <cell r="C1890" t="str">
            <v>587.90</v>
          </cell>
        </row>
        <row r="1891">
          <cell r="A1891">
            <v>24110300024</v>
          </cell>
          <cell r="B1891" t="str">
            <v>控制变压器_JBK5-6300VA_480V/220V-60Hz_通用</v>
          </cell>
          <cell r="C1891" t="str">
            <v>2803.42</v>
          </cell>
        </row>
        <row r="1892">
          <cell r="A1892">
            <v>24110300025</v>
          </cell>
          <cell r="B1892" t="str">
            <v>控制变压器_JBK5-400VA_220V/220V-60Hz_通用</v>
          </cell>
          <cell r="C1892" t="str">
            <v>211.97</v>
          </cell>
        </row>
        <row r="1893">
          <cell r="A1893">
            <v>24110900001</v>
          </cell>
          <cell r="B1893" t="str">
            <v>自耦变压器_QZB-100kW_380V_通用</v>
          </cell>
          <cell r="C1893" t="str">
            <v>3126.50</v>
          </cell>
        </row>
        <row r="1894">
          <cell r="A1894">
            <v>24110900002</v>
          </cell>
          <cell r="B1894" t="str">
            <v>自耦变压器_QZB-135kW-380V/50Hz_铜芯_天正电气</v>
          </cell>
          <cell r="C1894" t="str">
            <v>3247.86</v>
          </cell>
        </row>
        <row r="1895">
          <cell r="A1895">
            <v>24110900003</v>
          </cell>
          <cell r="B1895" t="str">
            <v>自耦变压器_QZB-225kW-380V/50Hz_通用</v>
          </cell>
          <cell r="C1895" t="str">
            <v>3504.27</v>
          </cell>
        </row>
        <row r="1896">
          <cell r="A1896">
            <v>24110900004</v>
          </cell>
          <cell r="B1896" t="str">
            <v>自耦变压器_QZB-190kW-380V/50Hz_通用</v>
          </cell>
          <cell r="C1896" t="str">
            <v>2820.51</v>
          </cell>
        </row>
        <row r="1897">
          <cell r="A1897">
            <v>24119900001</v>
          </cell>
          <cell r="B1897" t="str">
            <v>附件-电柜变压器安装支架_PS1000×800_镀锌_通用</v>
          </cell>
          <cell r="C1897" t="str">
            <v>72.65</v>
          </cell>
        </row>
        <row r="1898">
          <cell r="A1898">
            <v>24120100001</v>
          </cell>
          <cell r="B1898" t="str">
            <v>电力电抗器_ACL-0800-EISH-E25UB_上海鹰峰</v>
          </cell>
          <cell r="C1898" t="str">
            <v>4297.44</v>
          </cell>
        </row>
        <row r="1899">
          <cell r="A1899">
            <v>24120100002</v>
          </cell>
          <cell r="B1899" t="str">
            <v>电力电抗器_6SL3000-0CE36-3AA0_西门子</v>
          </cell>
          <cell r="C1899" t="str">
            <v>10217.95</v>
          </cell>
        </row>
        <row r="1900">
          <cell r="A1900">
            <v>24120100003</v>
          </cell>
          <cell r="B1900" t="str">
            <v>电力电抗器_ACL-0660-EISH-E25UB_上海鹰峰</v>
          </cell>
          <cell r="C1900" t="str">
            <v>3675.21</v>
          </cell>
        </row>
        <row r="1901">
          <cell r="A1901">
            <v>24120100004</v>
          </cell>
          <cell r="B1901" t="str">
            <v>输入电抗器_HSL119-478_华盛隆</v>
          </cell>
          <cell r="C1901" t="str">
            <v>3376.07</v>
          </cell>
        </row>
        <row r="1902">
          <cell r="A1902">
            <v>24120100005</v>
          </cell>
          <cell r="B1902" t="str">
            <v>电力电抗器_HSL119-704_进线_华盛隆</v>
          </cell>
          <cell r="C1902" t="str">
            <v>247.86</v>
          </cell>
        </row>
        <row r="1903">
          <cell r="A1903">
            <v>24120100006</v>
          </cell>
          <cell r="B1903" t="str">
            <v>输出电抗器_NOCH-0016-60_ABB</v>
          </cell>
          <cell r="C1903" t="str">
            <v>1158.97</v>
          </cell>
        </row>
        <row r="1904">
          <cell r="A1904">
            <v>24120100007</v>
          </cell>
          <cell r="B1904" t="str">
            <v>电力电抗器_ACR-0390-036U-0.4SA_鸿康</v>
          </cell>
          <cell r="C1904" t="str">
            <v>2230.77</v>
          </cell>
        </row>
        <row r="1905">
          <cell r="A1905">
            <v>24120100008</v>
          </cell>
          <cell r="B1905" t="str">
            <v>电力电抗器_ACR-0330-042U-0.4SA_鸿康</v>
          </cell>
          <cell r="C1905" t="str">
            <v>1884.62</v>
          </cell>
        </row>
        <row r="1906">
          <cell r="A1906">
            <v>24122900001</v>
          </cell>
          <cell r="B1906" t="str">
            <v>电机保护器_MC800-25A-A/UM_上海纳宇</v>
          </cell>
          <cell r="C1906" t="str">
            <v>1926.50</v>
          </cell>
        </row>
        <row r="1907">
          <cell r="A1907">
            <v>24122900002</v>
          </cell>
          <cell r="B1907" t="str">
            <v>电机保护器_MC800-63A-A/UM_上海纳宇</v>
          </cell>
          <cell r="C1907" t="str">
            <v>2024.79</v>
          </cell>
        </row>
        <row r="1908">
          <cell r="A1908">
            <v>24122900004</v>
          </cell>
          <cell r="B1908" t="str">
            <v>电机保护器_JD-5B-AC220V/1-80A_德力西</v>
          </cell>
          <cell r="C1908" t="str">
            <v>51.28</v>
          </cell>
        </row>
        <row r="1909">
          <cell r="A1909">
            <v>24123000004</v>
          </cell>
          <cell r="B1909" t="str">
            <v>电涌保护器_ST40-3P_施耐德</v>
          </cell>
          <cell r="C1909" t="str">
            <v>953.82</v>
          </cell>
        </row>
        <row r="1910">
          <cell r="A1910">
            <v>24123000005</v>
          </cell>
          <cell r="B1910" t="str">
            <v>电涌保护器_ZGG80-385(4+0)A(TY)_通用</v>
          </cell>
          <cell r="C1910" t="str">
            <v>689.74</v>
          </cell>
        </row>
        <row r="1911">
          <cell r="A1911">
            <v>24129900001</v>
          </cell>
          <cell r="B1911" t="str">
            <v>附件-电机保护器通讯电缆_T9_3m_上海纳宇</v>
          </cell>
          <cell r="C1911" t="str">
            <v>102.56</v>
          </cell>
        </row>
        <row r="1912">
          <cell r="A1912">
            <v>24129900002</v>
          </cell>
          <cell r="B1912" t="str">
            <v>附件-电机保护器显示模块_MC820_上海纳宇</v>
          </cell>
          <cell r="C1912" t="str">
            <v>589.74</v>
          </cell>
        </row>
        <row r="1913">
          <cell r="A1913">
            <v>24130100001</v>
          </cell>
          <cell r="B1913" t="str">
            <v>声光报警器_SAD16-SM-220VAC_上海森奥</v>
          </cell>
          <cell r="C1913" t="str">
            <v>23.33</v>
          </cell>
        </row>
        <row r="1914">
          <cell r="A1914">
            <v>24130100006</v>
          </cell>
          <cell r="B1914" t="str">
            <v>声光报警器_LT70-2J-24VDC_启晟</v>
          </cell>
          <cell r="C1914" t="str">
            <v>165.90</v>
          </cell>
        </row>
        <row r="1915">
          <cell r="A1915">
            <v>24130400004</v>
          </cell>
          <cell r="B1915" t="str">
            <v>闪光蜂鸣器_AD16-SM-24VDC_上海森奥</v>
          </cell>
          <cell r="C1915" t="str">
            <v>23.33</v>
          </cell>
        </row>
        <row r="1916">
          <cell r="A1916">
            <v>24130400005</v>
          </cell>
          <cell r="B1916" t="str">
            <v>闪光蜂鸣器_AD16-22SM/r31-220VAC_Φ22_上海二工</v>
          </cell>
          <cell r="C1916" t="str">
            <v>15.48</v>
          </cell>
        </row>
        <row r="1917">
          <cell r="A1917">
            <v>24130400006</v>
          </cell>
          <cell r="B1917" t="str">
            <v>闪光蜂鸣器_AD16-22SM/r23-24VDC_Φ22_上海二工</v>
          </cell>
          <cell r="C1917" t="str">
            <v>15.48</v>
          </cell>
        </row>
        <row r="1918">
          <cell r="A1918">
            <v>24130400007</v>
          </cell>
          <cell r="B1918" t="str">
            <v>蜂鸣器_AD16-16M/A23-24VDC_Φ16_上海二工</v>
          </cell>
          <cell r="C1918" t="str">
            <v>21.68</v>
          </cell>
        </row>
        <row r="1919">
          <cell r="A1919">
            <v>24130400008</v>
          </cell>
          <cell r="B1919" t="str">
            <v>闪光蜂鸣器_SM-220VAC_Φ16_上海森奥</v>
          </cell>
          <cell r="C1919" t="str">
            <v>23.33</v>
          </cell>
        </row>
        <row r="1920">
          <cell r="A1920">
            <v>24140200005</v>
          </cell>
          <cell r="B1920" t="str">
            <v>熔断器座_RT18-63_铭熔</v>
          </cell>
          <cell r="C1920" t="str">
            <v>11.97</v>
          </cell>
        </row>
        <row r="1921">
          <cell r="A1921">
            <v>24140300004</v>
          </cell>
          <cell r="B1921" t="str">
            <v>熔芯_NGTC2-400V-400A_上海飞灵</v>
          </cell>
          <cell r="C1921" t="str">
            <v>105.98</v>
          </cell>
        </row>
        <row r="1922">
          <cell r="A1922">
            <v>24140300009</v>
          </cell>
          <cell r="B1922" t="str">
            <v>熔芯_RT18-32-32A_通用</v>
          </cell>
          <cell r="C1922" t="str">
            <v>2.22</v>
          </cell>
        </row>
        <row r="1923">
          <cell r="A1923">
            <v>24140300010</v>
          </cell>
          <cell r="B1923" t="str">
            <v>熔芯_RT18-63-63A_通用</v>
          </cell>
          <cell r="C1923" t="str">
            <v>2.22</v>
          </cell>
        </row>
        <row r="1924">
          <cell r="A1924">
            <v>24140300011</v>
          </cell>
          <cell r="B1924" t="str">
            <v>熔芯_RT18-32-20A_通用</v>
          </cell>
          <cell r="C1924" t="str">
            <v>2.22</v>
          </cell>
        </row>
        <row r="1925">
          <cell r="A1925">
            <v>24140300012</v>
          </cell>
          <cell r="B1925" t="str">
            <v>熔芯_RT18-32-16A_通用</v>
          </cell>
          <cell r="C1925" t="str">
            <v>2.56</v>
          </cell>
        </row>
        <row r="1926">
          <cell r="A1926">
            <v>24140400001</v>
          </cell>
          <cell r="B1926" t="str">
            <v>保险丝管_5×20-5A_通用</v>
          </cell>
          <cell r="C1926" t="str">
            <v>0.13</v>
          </cell>
        </row>
        <row r="1927">
          <cell r="A1927">
            <v>24140400002</v>
          </cell>
          <cell r="B1927" t="str">
            <v>保险丝管_5×20-0.5A_通用</v>
          </cell>
          <cell r="C1927" t="str">
            <v>0.13</v>
          </cell>
        </row>
        <row r="1928">
          <cell r="A1928">
            <v>24140400004</v>
          </cell>
          <cell r="B1928" t="str">
            <v>保险丝管_0.05A_通用</v>
          </cell>
          <cell r="C1928" t="str">
            <v>2.39</v>
          </cell>
        </row>
        <row r="1929">
          <cell r="A1929">
            <v>24143100001</v>
          </cell>
          <cell r="B1929" t="str">
            <v>U型电热管_2000W_广东利民</v>
          </cell>
          <cell r="C1929" t="str">
            <v>47.86</v>
          </cell>
        </row>
        <row r="1930">
          <cell r="A1930">
            <v>24148800008</v>
          </cell>
          <cell r="B1930" t="str">
            <v>加热器_HA-C-50W_含温控和卡扣_通用</v>
          </cell>
          <cell r="C1930" t="str">
            <v>108.55</v>
          </cell>
        </row>
        <row r="1931">
          <cell r="A1931">
            <v>24148800009</v>
          </cell>
          <cell r="B1931" t="str">
            <v>加热器_HA-C-100W_含温控和卡扣_通用</v>
          </cell>
          <cell r="C1931" t="str">
            <v>108.55</v>
          </cell>
        </row>
        <row r="1932">
          <cell r="A1932">
            <v>24150100002</v>
          </cell>
          <cell r="B1932" t="str">
            <v>PLC放大板_HSF04B-N_4路-输入NPN/输出PNP-涂绝缘漆_通用</v>
          </cell>
          <cell r="C1932" t="str">
            <v>59.85</v>
          </cell>
        </row>
        <row r="1933">
          <cell r="A1933">
            <v>24150100004</v>
          </cell>
          <cell r="B1933" t="str">
            <v>电路板_流量放大板_通用</v>
          </cell>
          <cell r="C1933" t="str">
            <v>8.55</v>
          </cell>
        </row>
        <row r="1934">
          <cell r="A1934">
            <v>24151900003</v>
          </cell>
          <cell r="B1934" t="str">
            <v>电位器_WX030_4K7_南通星火</v>
          </cell>
          <cell r="C1934" t="str">
            <v>8.55</v>
          </cell>
        </row>
        <row r="1935">
          <cell r="A1935">
            <v>24151900004</v>
          </cell>
          <cell r="B1935" t="str">
            <v>电位器_3296_4K7_模拟屏_南通星火</v>
          </cell>
          <cell r="C1935" t="str">
            <v>8.55</v>
          </cell>
        </row>
        <row r="1936">
          <cell r="A1936">
            <v>24154000001</v>
          </cell>
          <cell r="B1936" t="str">
            <v>电流互感器_LMK3-0.66-150/5-0.5级-60Hz_通用</v>
          </cell>
          <cell r="C1936" t="str">
            <v>27.27</v>
          </cell>
        </row>
        <row r="1937">
          <cell r="A1937">
            <v>24154000002</v>
          </cell>
          <cell r="B1937" t="str">
            <v>电流互感器_LMK-0.66-30Ⅰ-10/5-0.5级-50/60Hz_一次…</v>
          </cell>
          <cell r="C1937" t="str">
            <v>34.51</v>
          </cell>
        </row>
        <row r="1938">
          <cell r="A1938">
            <v>24154000009</v>
          </cell>
          <cell r="B1938" t="str">
            <v>电流互感器_BH-0.66-30Ⅰ-600/5-0.5级-50Hz_正泰</v>
          </cell>
          <cell r="C1938" t="str">
            <v>35.05</v>
          </cell>
        </row>
        <row r="1939">
          <cell r="A1939">
            <v>24154000010</v>
          </cell>
          <cell r="B1939" t="str">
            <v>电流互感器_BH-0.66-30Ⅰ-150/5-0.5级-50Hz_正泰</v>
          </cell>
          <cell r="C1939" t="str">
            <v>17.86</v>
          </cell>
        </row>
        <row r="1940">
          <cell r="A1940">
            <v>24154000011</v>
          </cell>
          <cell r="B1940" t="str">
            <v>电流互感器_BH-0.66-30Ⅰ-100/5-0.5级-50Hz_正泰</v>
          </cell>
          <cell r="C1940" t="str">
            <v>34.60</v>
          </cell>
        </row>
        <row r="1941">
          <cell r="A1941">
            <v>24154000012</v>
          </cell>
          <cell r="B1941" t="str">
            <v>电流互感器_BH-0.66-实心-50/5-0.5级-50Hz_正泰</v>
          </cell>
          <cell r="C1941" t="str">
            <v>34.60</v>
          </cell>
        </row>
        <row r="1942">
          <cell r="A1942">
            <v>24154000013</v>
          </cell>
          <cell r="B1942" t="str">
            <v>电流互感器_BH-0.66-实心-30/5-0.5级-50Hz_正泰</v>
          </cell>
          <cell r="C1942" t="str">
            <v>34.60</v>
          </cell>
        </row>
        <row r="1943">
          <cell r="A1943">
            <v>24154000014</v>
          </cell>
          <cell r="B1943" t="str">
            <v>电流互感器_BH-0.66-实心-20/5-0.5级-50Hz_正泰</v>
          </cell>
          <cell r="C1943" t="str">
            <v>34.60</v>
          </cell>
        </row>
        <row r="1944">
          <cell r="A1944">
            <v>24154000016</v>
          </cell>
          <cell r="B1944" t="str">
            <v>电流互感器_LMK3-0.66-300/5-0.5级-60Hz_通用</v>
          </cell>
          <cell r="C1944" t="str">
            <v>32.91</v>
          </cell>
        </row>
        <row r="1945">
          <cell r="A1945">
            <v>24154000017</v>
          </cell>
          <cell r="B1945" t="str">
            <v>电流互感器_LMK3-0.66-15/5-0.5级-60Hz_通用</v>
          </cell>
          <cell r="C1945" t="str">
            <v>26.93</v>
          </cell>
        </row>
        <row r="1946">
          <cell r="A1946">
            <v>24154000018</v>
          </cell>
          <cell r="B1946" t="str">
            <v>电流互感器_LMK3-0.66-20/5-0.5级-60Hz_通用</v>
          </cell>
          <cell r="C1946" t="str">
            <v>26.93</v>
          </cell>
        </row>
        <row r="1947">
          <cell r="A1947">
            <v>24154000019</v>
          </cell>
          <cell r="B1947" t="str">
            <v>电流互感器_LMK3-0.66-30/5-0.5级-50Hz_通用</v>
          </cell>
          <cell r="C1947" t="str">
            <v>24.79</v>
          </cell>
        </row>
        <row r="1948">
          <cell r="A1948">
            <v>24154000020</v>
          </cell>
          <cell r="B1948" t="str">
            <v>电流互感器_LMK3-0.66-50/5-0.5级-60Hz_通用</v>
          </cell>
          <cell r="C1948" t="str">
            <v>27.35</v>
          </cell>
        </row>
        <row r="1949">
          <cell r="A1949">
            <v>24154000021</v>
          </cell>
          <cell r="B1949" t="str">
            <v>电流互感器_BH-0.66-实心-10/5-0.5级-50Hz_正泰</v>
          </cell>
          <cell r="C1949" t="str">
            <v>34.60</v>
          </cell>
        </row>
        <row r="1950">
          <cell r="A1950">
            <v>24154000022</v>
          </cell>
          <cell r="B1950" t="str">
            <v>电流互感器_BH-0.66-60Ⅰ-800/5-0.5级-50Hz_正泰</v>
          </cell>
          <cell r="C1950" t="str">
            <v>39.83</v>
          </cell>
        </row>
        <row r="1951">
          <cell r="A1951">
            <v>24154000023</v>
          </cell>
          <cell r="B1951" t="str">
            <v>电流互感器_LMK3-0.66-20/5-0.5级-50Hz_通用</v>
          </cell>
          <cell r="C1951" t="str">
            <v>24.79</v>
          </cell>
        </row>
        <row r="1952">
          <cell r="A1952">
            <v>24154000024</v>
          </cell>
          <cell r="B1952" t="str">
            <v>电流互感器_LMK3-0.66-100/5-0.5级-60Hz_通用</v>
          </cell>
          <cell r="C1952" t="str">
            <v>24.79</v>
          </cell>
        </row>
        <row r="1953">
          <cell r="A1953">
            <v>24154000025</v>
          </cell>
          <cell r="B1953" t="str">
            <v>电流互感器_LMK3-100/5-0.5级-60Hz_通用</v>
          </cell>
          <cell r="C1953" t="str">
            <v>25.98</v>
          </cell>
        </row>
        <row r="1954">
          <cell r="A1954">
            <v>24154000026</v>
          </cell>
          <cell r="B1954" t="str">
            <v>电流互感器_BH-0.66-30I-75/5-0.5级-50Hz_正泰</v>
          </cell>
          <cell r="C1954" t="str">
            <v>16.97</v>
          </cell>
        </row>
        <row r="1955">
          <cell r="A1955">
            <v>24154000027</v>
          </cell>
          <cell r="B1955" t="str">
            <v>电流互感器_BH-0.66-30I-250/5-0.5级-50Hz_正泰</v>
          </cell>
          <cell r="C1955" t="str">
            <v>17.72</v>
          </cell>
        </row>
        <row r="1956">
          <cell r="A1956">
            <v>24154000028</v>
          </cell>
          <cell r="B1956" t="str">
            <v>电流互感器_BH-0.66-30I-200/5-0.5级-50Hz_正泰</v>
          </cell>
          <cell r="C1956" t="str">
            <v>16.97</v>
          </cell>
        </row>
        <row r="1957">
          <cell r="A1957">
            <v>24154000029</v>
          </cell>
          <cell r="B1957" t="str">
            <v>电流互感器_BH-0.66-30I-400/5-0.5级-50Hz_正泰</v>
          </cell>
          <cell r="C1957" t="str">
            <v>27.85</v>
          </cell>
        </row>
        <row r="1958">
          <cell r="A1958">
            <v>24154000030</v>
          </cell>
          <cell r="B1958" t="str">
            <v>电流互感器_BH-0.66-30I-500/5-0.5级-50Hz_正泰</v>
          </cell>
          <cell r="C1958" t="str">
            <v>31.26</v>
          </cell>
        </row>
        <row r="1959">
          <cell r="A1959">
            <v>24154000031</v>
          </cell>
          <cell r="B1959" t="str">
            <v>电流互感器_BH-0.66-100I-2500/5-0.5级-50Hz_正泰</v>
          </cell>
          <cell r="C1959" t="str">
            <v>80.39</v>
          </cell>
        </row>
        <row r="1960">
          <cell r="A1960">
            <v>24154000032</v>
          </cell>
          <cell r="B1960" t="str">
            <v>电流互感器_BH-0.66-100I-3000/5-0.5级-50Hz_正泰</v>
          </cell>
          <cell r="C1960" t="str">
            <v>102.31</v>
          </cell>
        </row>
        <row r="1961">
          <cell r="A1961">
            <v>24154000033</v>
          </cell>
          <cell r="B1961" t="str">
            <v>电流互感器_LMK3-15/5-0.5级-50Hz_通用</v>
          </cell>
          <cell r="C1961" t="str">
            <v>24.79</v>
          </cell>
        </row>
        <row r="1962">
          <cell r="A1962">
            <v>24154000034</v>
          </cell>
          <cell r="B1962" t="str">
            <v>电流互感器_LMK3-40/5-0.5级-50Hz_通用</v>
          </cell>
          <cell r="C1962" t="str">
            <v>24.79</v>
          </cell>
        </row>
        <row r="1963">
          <cell r="A1963">
            <v>24154000035</v>
          </cell>
          <cell r="B1963" t="str">
            <v>电流互感器_LMK3-15/5-1级-50Hz_通用</v>
          </cell>
          <cell r="C1963" t="str">
            <v>0.00</v>
          </cell>
        </row>
        <row r="1964">
          <cell r="A1964">
            <v>24154000036</v>
          </cell>
          <cell r="B1964" t="str">
            <v>电流互感器_BH-300/5-0.5级-50Hz_正泰</v>
          </cell>
          <cell r="C1964" t="str">
            <v>17.86</v>
          </cell>
        </row>
        <row r="1965">
          <cell r="A1965">
            <v>24154000037</v>
          </cell>
          <cell r="B1965" t="str">
            <v>电流互感器_LMK3-30/5-0.5级-60Hz_通用</v>
          </cell>
          <cell r="C1965" t="str">
            <v>29.92</v>
          </cell>
        </row>
        <row r="1966">
          <cell r="A1966">
            <v>24154000038</v>
          </cell>
          <cell r="B1966" t="str">
            <v>电流互感器_LMK3-0.66-10/5-0.5级-50Hz_通用</v>
          </cell>
          <cell r="C1966" t="str">
            <v>24.79</v>
          </cell>
        </row>
        <row r="1967">
          <cell r="A1967">
            <v>24154000039</v>
          </cell>
          <cell r="B1967" t="str">
            <v>电流互感器_LMK3-2500/5-0.5级-50Hz_穿线孔140_通用</v>
          </cell>
          <cell r="C1967" t="str">
            <v>169.23</v>
          </cell>
        </row>
        <row r="1968">
          <cell r="A1968">
            <v>24154000040</v>
          </cell>
          <cell r="B1968" t="str">
            <v>电流互感器_LMK3-2500/5-0.5级-60Hz_穿线孔140_通用</v>
          </cell>
          <cell r="C1968" t="str">
            <v>177.69</v>
          </cell>
        </row>
        <row r="1969">
          <cell r="A1969">
            <v>24154000041</v>
          </cell>
          <cell r="B1969" t="str">
            <v>电流互感器_LMK3-0.66-2000/5-0.5级-60Hz_槽122×3…</v>
          </cell>
          <cell r="C1969" t="str">
            <v>96.93</v>
          </cell>
        </row>
        <row r="1970">
          <cell r="A1970">
            <v>24154000042</v>
          </cell>
          <cell r="B1970" t="str">
            <v>电流互感器_LMK3-2000/5-0.5级-50Hz_穿线孔120_通用</v>
          </cell>
          <cell r="C1970" t="str">
            <v>92.31</v>
          </cell>
        </row>
        <row r="1971">
          <cell r="A1971">
            <v>24154000043</v>
          </cell>
          <cell r="B1971" t="str">
            <v>电流互感器_LMK3-3000/5-0.5级-50Hz_穿线孔120三排_通用</v>
          </cell>
          <cell r="C1971" t="str">
            <v>177.78</v>
          </cell>
        </row>
        <row r="1972">
          <cell r="A1972">
            <v>24154500003</v>
          </cell>
          <cell r="B1972" t="str">
            <v>开关量放大器_N0531A_EXII1DExiaIIIC_易福门</v>
          </cell>
          <cell r="C1972" t="str">
            <v>769.79</v>
          </cell>
        </row>
        <row r="1973">
          <cell r="A1973">
            <v>24158800001</v>
          </cell>
          <cell r="B1973" t="str">
            <v>分机板_HE-MSFJ_HX-21_合肥弘恩</v>
          </cell>
          <cell r="C1973" t="str">
            <v>3418.80</v>
          </cell>
        </row>
        <row r="1974">
          <cell r="A1974">
            <v>24160100002</v>
          </cell>
          <cell r="B1974" t="str">
            <v>本体化CPU_IC695CPE305_通用</v>
          </cell>
          <cell r="C1974" t="str">
            <v>8432.47</v>
          </cell>
        </row>
        <row r="1975">
          <cell r="A1975">
            <v>24160100003</v>
          </cell>
          <cell r="B1975" t="str">
            <v>本体化CPU_6ES7-214-1HG31-0XB0_西门子</v>
          </cell>
          <cell r="C1975" t="str">
            <v>1375.21</v>
          </cell>
        </row>
        <row r="1976">
          <cell r="A1976">
            <v>24160100005</v>
          </cell>
          <cell r="B1976" t="str">
            <v>CPU_1769-L33ER_AB</v>
          </cell>
          <cell r="C1976">
            <v>8495.73</v>
          </cell>
        </row>
        <row r="1977">
          <cell r="A1977">
            <v>24160100007</v>
          </cell>
          <cell r="B1977" t="str">
            <v>本体化CPU_FX3GE-40MR/ES_DI24/DO16/以太网/继电器输…</v>
          </cell>
          <cell r="C1977" t="str">
            <v>2393.16</v>
          </cell>
        </row>
        <row r="1978">
          <cell r="A1978">
            <v>24160100008</v>
          </cell>
          <cell r="B1978" t="str">
            <v>本体化CPU_6ES7-288-1SR40-0AA0_smart200_西门子</v>
          </cell>
          <cell r="C1978" t="str">
            <v>1388.03</v>
          </cell>
        </row>
        <row r="1979">
          <cell r="A1979">
            <v>24160100014</v>
          </cell>
          <cell r="B1979" t="str">
            <v>本体化CPU_6ES7-215-1AG31-0XB0_DC/DC/DC_西门子</v>
          </cell>
          <cell r="C1979" t="str">
            <v>2134.18</v>
          </cell>
        </row>
        <row r="1980">
          <cell r="A1980">
            <v>24160100018</v>
          </cell>
          <cell r="B1980" t="str">
            <v>CPU_6ES7-214-1AG40-0XB0_DC/DC/DC_西门子</v>
          </cell>
          <cell r="C1980" t="str">
            <v>1419.66</v>
          </cell>
        </row>
        <row r="1981">
          <cell r="A1981">
            <v>24160100019</v>
          </cell>
          <cell r="B1981" t="str">
            <v>CPU_6ES7-215-1AG40-0XB0_DC/DC/DC_西门子</v>
          </cell>
          <cell r="C1981" t="str">
            <v>2142.53</v>
          </cell>
        </row>
        <row r="1982">
          <cell r="A1982">
            <v>24160100020</v>
          </cell>
          <cell r="B1982" t="str">
            <v>CPU_6ES7-217-1AG40-0XB0_DC/DC/DC_西门子</v>
          </cell>
          <cell r="C1982" t="str">
            <v>3094.02</v>
          </cell>
        </row>
        <row r="1983">
          <cell r="A1983">
            <v>24160100021</v>
          </cell>
          <cell r="B1983" t="str">
            <v>CPU_6ES7-214-1BG40-0XB0_AC/DC/RLY_西门子</v>
          </cell>
          <cell r="C1983" t="str">
            <v>1419.66</v>
          </cell>
        </row>
        <row r="1984">
          <cell r="A1984">
            <v>24160100025</v>
          </cell>
          <cell r="B1984" t="str">
            <v>CPU_6ES7-654-6YM00-4AF0_西门子</v>
          </cell>
          <cell r="C1984" t="str">
            <v>51278.63</v>
          </cell>
        </row>
        <row r="1985">
          <cell r="A1985">
            <v>24160100026</v>
          </cell>
          <cell r="B1985" t="str">
            <v>CPU_6ES7-510-1DJ01-0AB0_西门子</v>
          </cell>
          <cell r="C1985" t="str">
            <v>4094.02</v>
          </cell>
        </row>
        <row r="1986">
          <cell r="A1986">
            <v>24160100028</v>
          </cell>
          <cell r="B1986" t="str">
            <v>CPU_6ES7-215-1BG40-0XB0_西门子</v>
          </cell>
          <cell r="C1986" t="str">
            <v>2141.66</v>
          </cell>
        </row>
        <row r="1987">
          <cell r="A1987">
            <v>24160100029</v>
          </cell>
          <cell r="B1987" t="str">
            <v>CPU_6ES7 512-1DK01-0AB0_西门子</v>
          </cell>
          <cell r="C1987" t="str">
            <v>5123.93</v>
          </cell>
        </row>
        <row r="1988">
          <cell r="A1988">
            <v>24160100031</v>
          </cell>
          <cell r="B1988" t="str">
            <v>CPU_6ES7-212-1AE40-0XB0_DC/DC/DC_西门子</v>
          </cell>
          <cell r="C1988" t="str">
            <v>991.45</v>
          </cell>
        </row>
        <row r="1989">
          <cell r="A1989">
            <v>24160100032</v>
          </cell>
          <cell r="B1989" t="str">
            <v>CPU_6ES7-288-1SR60-0AA0_smart200_西门子</v>
          </cell>
          <cell r="C1989" t="str">
            <v>1579.49</v>
          </cell>
        </row>
        <row r="1990">
          <cell r="A1990">
            <v>24160100033</v>
          </cell>
          <cell r="B1990" t="str">
            <v>CPU_Q06UDEHCPU_三菱</v>
          </cell>
          <cell r="C1990" t="str">
            <v>6030.77</v>
          </cell>
        </row>
        <row r="1991">
          <cell r="A1991">
            <v>24160100035</v>
          </cell>
          <cell r="B1991" t="str">
            <v>CPU_FX3u_16MR/ES-A_三菱</v>
          </cell>
          <cell r="C1991" t="str">
            <v>1188.03</v>
          </cell>
        </row>
        <row r="1992">
          <cell r="A1992">
            <v>24160100038</v>
          </cell>
          <cell r="B1992" t="str">
            <v>CPU_2080-LC20-20QWB_AB</v>
          </cell>
          <cell r="C1992" t="str">
            <v>670.94</v>
          </cell>
        </row>
        <row r="1993">
          <cell r="A1993">
            <v>24160100040</v>
          </cell>
          <cell r="B1993" t="str">
            <v>CPU_Q03UDVCPU_三菱</v>
          </cell>
          <cell r="C1993" t="str">
            <v>3784.62</v>
          </cell>
        </row>
        <row r="1994">
          <cell r="A1994">
            <v>24160100041</v>
          </cell>
          <cell r="B1994" t="str">
            <v>CPU_2080-LC20-20QBB_AB</v>
          </cell>
          <cell r="C1994" t="str">
            <v>670.94</v>
          </cell>
        </row>
        <row r="1995">
          <cell r="A1995">
            <v>24160100045</v>
          </cell>
          <cell r="B1995" t="str">
            <v>CPU_1769-L24ER_AB</v>
          </cell>
          <cell r="C1995" t="str">
            <v>7735.00</v>
          </cell>
        </row>
        <row r="1996">
          <cell r="A1996">
            <v>24160100047</v>
          </cell>
          <cell r="B1996" t="str">
            <v>CPU_可编程控制器_6ES7-214-1HG40-0XB0_西门子</v>
          </cell>
          <cell r="C1996" t="str">
            <v>1620.51</v>
          </cell>
        </row>
        <row r="1997">
          <cell r="A1997">
            <v>24160100052</v>
          </cell>
          <cell r="B1997" t="str">
            <v>CPU_1756-L72_AB</v>
          </cell>
          <cell r="C1997" t="str">
            <v>23359.83</v>
          </cell>
        </row>
        <row r="1998">
          <cell r="A1998">
            <v>24160100053</v>
          </cell>
          <cell r="B1998" t="str">
            <v>CPU_6ES7-400-0HR01-4AB0_安全_西门子</v>
          </cell>
          <cell r="C1998" t="str">
            <v>50923.93</v>
          </cell>
        </row>
        <row r="1999">
          <cell r="A1999">
            <v>24160100055</v>
          </cell>
          <cell r="B1999" t="str">
            <v>CPU_6ES7-211-1AE40-0XB0_西门子</v>
          </cell>
          <cell r="C1999">
            <v>767.52</v>
          </cell>
        </row>
        <row r="2000">
          <cell r="A2000">
            <v>24160100057</v>
          </cell>
          <cell r="B2000" t="str">
            <v>CPU_6ES7-211-1BE40-0XB0_AC/DC/RLY_西门子</v>
          </cell>
          <cell r="C2000" t="str">
            <v>706.84</v>
          </cell>
        </row>
        <row r="2001">
          <cell r="A2001">
            <v>24160100058</v>
          </cell>
          <cell r="B2001" t="str">
            <v>CPU_2080-LC50-24QBB_AB</v>
          </cell>
          <cell r="C2001" t="str">
            <v>1182.91</v>
          </cell>
        </row>
        <row r="2002">
          <cell r="A2002">
            <v>24160100059</v>
          </cell>
          <cell r="B2002" t="str">
            <v>CPU_TM221CE24T_施耐德</v>
          </cell>
          <cell r="C2002" t="str">
            <v>1307.30</v>
          </cell>
        </row>
        <row r="2003">
          <cell r="A2003">
            <v>24160100060</v>
          </cell>
          <cell r="B2003" t="str">
            <v>CPU_2080-LC50-48QWB_AB</v>
          </cell>
          <cell r="C2003" t="str">
            <v>1745.30</v>
          </cell>
        </row>
        <row r="2004">
          <cell r="A2004">
            <v>24160100061</v>
          </cell>
          <cell r="B2004" t="str">
            <v>CPU_1756-L82E_AB</v>
          </cell>
          <cell r="C2004" t="str">
            <v>0.00</v>
          </cell>
        </row>
        <row r="2005">
          <cell r="A2005">
            <v>24160200001</v>
          </cell>
          <cell r="B2005" t="str">
            <v>数字量输入模块_IC694MDL660_通用</v>
          </cell>
          <cell r="C2005" t="str">
            <v>1452.14</v>
          </cell>
        </row>
        <row r="2006">
          <cell r="A2006">
            <v>24160200002</v>
          </cell>
          <cell r="B2006" t="str">
            <v>数字量输出模块_IC694MDL754_通用</v>
          </cell>
          <cell r="C2006" t="str">
            <v>2059.83</v>
          </cell>
        </row>
        <row r="2007">
          <cell r="A2007">
            <v>24160200006</v>
          </cell>
          <cell r="B2007" t="str">
            <v>数字量混合模块_6ES7-288-2DR16-0AA0_smart200_西门子</v>
          </cell>
          <cell r="C2007" t="str">
            <v>517.09</v>
          </cell>
        </row>
        <row r="2008">
          <cell r="A2008">
            <v>24160200007</v>
          </cell>
          <cell r="B2008" t="str">
            <v>数字量混合模块_6ES7-223-1BH32-0XB0_西门子</v>
          </cell>
          <cell r="C2008" t="str">
            <v>657.26</v>
          </cell>
        </row>
        <row r="2009">
          <cell r="A2009">
            <v>24160200008</v>
          </cell>
          <cell r="B2009" t="str">
            <v>数字量输出模块_6ES7132-6BH00-0BA0_ET200SP-DQ16…</v>
          </cell>
          <cell r="C2009" t="str">
            <v>429.06</v>
          </cell>
        </row>
        <row r="2010">
          <cell r="A2010">
            <v>24160200009</v>
          </cell>
          <cell r="B2010" t="str">
            <v>数字量输入模块_6ES7131-6BH00-0BA0_ET200SP-DI16…</v>
          </cell>
          <cell r="C2010" t="str">
            <v>370.94</v>
          </cell>
        </row>
        <row r="2011">
          <cell r="A2011">
            <v>24160200010</v>
          </cell>
          <cell r="B2011" t="str">
            <v>数字量输出模块_750-1504_万可</v>
          </cell>
          <cell r="C2011" t="str">
            <v>482.53</v>
          </cell>
        </row>
        <row r="2012">
          <cell r="A2012">
            <v>24160200011</v>
          </cell>
          <cell r="B2012" t="str">
            <v>数字量输出模块_1734-OB8_AB</v>
          </cell>
          <cell r="C2012" t="str">
            <v>269.23</v>
          </cell>
        </row>
        <row r="2013">
          <cell r="A2013">
            <v>24160200012</v>
          </cell>
          <cell r="B2013" t="str">
            <v>数字量输入模块_1734-IB8_AB</v>
          </cell>
          <cell r="C2013" t="str">
            <v>238.46</v>
          </cell>
        </row>
        <row r="2014">
          <cell r="A2014">
            <v>24160200016</v>
          </cell>
          <cell r="B2014" t="str">
            <v>数字量输入模块_TM2DDI8DT_施耐德</v>
          </cell>
          <cell r="C2014" t="str">
            <v>291.90</v>
          </cell>
        </row>
        <row r="2015">
          <cell r="A2015">
            <v>24160200017</v>
          </cell>
          <cell r="B2015" t="str">
            <v>数字量输出模块_TM2DRA8RT_施耐德</v>
          </cell>
          <cell r="C2015" t="str">
            <v>359.10</v>
          </cell>
        </row>
        <row r="2016">
          <cell r="A2016">
            <v>24160200018</v>
          </cell>
          <cell r="B2016" t="str">
            <v>数字量混合模块_6ES7-288-2DR32-0AA0_smart200_西门子</v>
          </cell>
          <cell r="C2016" t="str">
            <v>909.40</v>
          </cell>
        </row>
        <row r="2017">
          <cell r="A2017">
            <v>24160200019</v>
          </cell>
          <cell r="B2017" t="str">
            <v>数字量输出模块_6ES7-288-2DR08-0AA0_smart200_西门子</v>
          </cell>
          <cell r="C2017" t="str">
            <v>296.58</v>
          </cell>
        </row>
        <row r="2018">
          <cell r="A2018">
            <v>24160200020</v>
          </cell>
          <cell r="B2018" t="str">
            <v>远程输出模块_AJ65SBTB2N-16R_三菱</v>
          </cell>
          <cell r="C2018" t="str">
            <v>965.81</v>
          </cell>
        </row>
        <row r="2019">
          <cell r="A2019">
            <v>24160200021</v>
          </cell>
          <cell r="B2019" t="str">
            <v>远程输入模块_AJ65SBTB1-32D_三菱</v>
          </cell>
          <cell r="C2019" t="str">
            <v>1068.38</v>
          </cell>
        </row>
        <row r="2020">
          <cell r="A2020">
            <v>24160200025</v>
          </cell>
          <cell r="B2020" t="str">
            <v>数字量输出模块_750-530/0025-0000_万可</v>
          </cell>
          <cell r="C2020" t="str">
            <v>307.85</v>
          </cell>
        </row>
        <row r="2021">
          <cell r="A2021">
            <v>24160200026</v>
          </cell>
          <cell r="B2021" t="str">
            <v>数字量输入模块_750-430/0025-0000_万可</v>
          </cell>
          <cell r="C2021" t="str">
            <v>269.31</v>
          </cell>
        </row>
        <row r="2022">
          <cell r="A2022">
            <v>24160200028</v>
          </cell>
          <cell r="B2022" t="str">
            <v>数字量输入模块_1769-IM12_AB</v>
          </cell>
          <cell r="C2022" t="str">
            <v>764.96</v>
          </cell>
        </row>
        <row r="2023">
          <cell r="A2023">
            <v>24160200029</v>
          </cell>
          <cell r="B2023" t="str">
            <v>数字量输入模块_1769-IQ16_AB</v>
          </cell>
          <cell r="C2023" t="str">
            <v>713.68</v>
          </cell>
        </row>
        <row r="2024">
          <cell r="A2024">
            <v>24160200035</v>
          </cell>
          <cell r="B2024" t="str">
            <v>数字量输入模块_IB_IL_24_DI8/HD-PAC/2700173_菲尼克斯</v>
          </cell>
          <cell r="C2024" t="str">
            <v>182.96</v>
          </cell>
        </row>
        <row r="2025">
          <cell r="A2025">
            <v>24160200036</v>
          </cell>
          <cell r="B2025" t="str">
            <v>数字量输出模块_IB_IL_24_DO8/HD-PAC/2700172_菲尼克斯</v>
          </cell>
          <cell r="C2025" t="str">
            <v>204.58</v>
          </cell>
        </row>
        <row r="2026">
          <cell r="A2026">
            <v>24160200037</v>
          </cell>
          <cell r="B2026" t="str">
            <v>数字量输入模块_6ES7131-6BF00-0CA0_西门子</v>
          </cell>
          <cell r="C2026" t="str">
            <v>270.94</v>
          </cell>
        </row>
        <row r="2027">
          <cell r="A2027">
            <v>24160200040</v>
          </cell>
          <cell r="B2027" t="str">
            <v>数字量输出模块_IB IL 24 DO 32/HD-PAC_菲尼克斯</v>
          </cell>
          <cell r="C2027" t="str">
            <v>807.91</v>
          </cell>
        </row>
        <row r="2028">
          <cell r="A2028">
            <v>24160200041</v>
          </cell>
          <cell r="B2028" t="str">
            <v>数字量输入模块_IB IL 24 DI 32/HD-PAC_菲尼克斯</v>
          </cell>
          <cell r="C2028" t="str">
            <v>730.77</v>
          </cell>
        </row>
        <row r="2029">
          <cell r="A2029">
            <v>24160200048</v>
          </cell>
          <cell r="B2029" t="str">
            <v>数字量输出模块_SM1222_16DO_6ES7-222-1BH30-0XB0…</v>
          </cell>
          <cell r="C2029" t="str">
            <v>704.27</v>
          </cell>
        </row>
        <row r="2030">
          <cell r="A2030">
            <v>24160200049</v>
          </cell>
          <cell r="B2030" t="str">
            <v>数字量输入模块_CJ1W-ID261_欧姆龙</v>
          </cell>
          <cell r="C2030" t="str">
            <v>1090.60</v>
          </cell>
        </row>
        <row r="2031">
          <cell r="A2031">
            <v>24160200050</v>
          </cell>
          <cell r="B2031" t="str">
            <v>数字量输出模块_CJ1W-OD261_欧姆龙</v>
          </cell>
          <cell r="C2031" t="str">
            <v>1090.60</v>
          </cell>
        </row>
        <row r="2032">
          <cell r="A2032">
            <v>24160200053</v>
          </cell>
          <cell r="B2032" t="str">
            <v>数字量输入模块_1756-IB16_AB</v>
          </cell>
          <cell r="C2032" t="str">
            <v>1119.66</v>
          </cell>
        </row>
        <row r="2033">
          <cell r="A2033">
            <v>24160200054</v>
          </cell>
          <cell r="B2033" t="str">
            <v>数字量输出模块_1756-OB16E_AB</v>
          </cell>
          <cell r="C2033" t="str">
            <v>1724.79</v>
          </cell>
        </row>
        <row r="2034">
          <cell r="A2034">
            <v>24160200055</v>
          </cell>
          <cell r="B2034" t="str">
            <v>数字量输出模块_6ES7-322-1BH01-4AA1_安全_西门子</v>
          </cell>
          <cell r="C2034" t="str">
            <v>1146.15</v>
          </cell>
        </row>
        <row r="2035">
          <cell r="A2035">
            <v>24160200056</v>
          </cell>
          <cell r="B2035" t="str">
            <v>数字量输入模块_6ES7-321-1BH02-4AA1_安全_西门子</v>
          </cell>
          <cell r="C2035" t="str">
            <v>855.56</v>
          </cell>
        </row>
        <row r="2036">
          <cell r="A2036">
            <v>24160200060</v>
          </cell>
          <cell r="B2036" t="str">
            <v>数字量输出模块_1794-OB16_AB</v>
          </cell>
          <cell r="C2036" t="str">
            <v>0.00</v>
          </cell>
        </row>
        <row r="2037">
          <cell r="A2037">
            <v>24160200061</v>
          </cell>
          <cell r="B2037" t="str">
            <v>数字量输入模块_1794-IB16_AB</v>
          </cell>
          <cell r="C2037" t="str">
            <v>0.00</v>
          </cell>
        </row>
        <row r="2038">
          <cell r="A2038">
            <v>24160200062</v>
          </cell>
          <cell r="B2038" t="str">
            <v>数字量输出模块_SM1222_16DO_6ES7-222-1HH32-0XB0…</v>
          </cell>
          <cell r="C2038" t="str">
            <v>682.91</v>
          </cell>
        </row>
        <row r="2039">
          <cell r="A2039">
            <v>24160300004</v>
          </cell>
          <cell r="B2039" t="str">
            <v>SM1231_8AI_PT100_6ES7-231-5PF32-0XB0_西门子</v>
          </cell>
          <cell r="C2039" t="str">
            <v>1898.29</v>
          </cell>
        </row>
        <row r="2040">
          <cell r="A2040">
            <v>24160300005</v>
          </cell>
          <cell r="B2040" t="str">
            <v>模拟量输出模块_6ES7-288-3AQ02-0AA0_smart200_西门子</v>
          </cell>
          <cell r="C2040" t="str">
            <v>508.55</v>
          </cell>
        </row>
        <row r="2041">
          <cell r="A2041">
            <v>24160300006</v>
          </cell>
          <cell r="B2041" t="str">
            <v>模拟量混合模块_6ES7-288-3AM06-0AA0_smart200_西门子</v>
          </cell>
          <cell r="C2041" t="str">
            <v>926.50</v>
          </cell>
        </row>
        <row r="2042">
          <cell r="A2042">
            <v>24160300007</v>
          </cell>
          <cell r="B2042" t="str">
            <v>模拟量输入模块_6ES7-231-5QD32-0XB0_西门子</v>
          </cell>
          <cell r="C2042" t="str">
            <v>1201.71</v>
          </cell>
        </row>
        <row r="2043">
          <cell r="A2043">
            <v>24160300008</v>
          </cell>
          <cell r="B2043" t="str">
            <v>模拟量输出模块_6ES7-135-6HD00-0BA1_ET200SP4-AQ…</v>
          </cell>
          <cell r="C2043" t="str">
            <v>947.01</v>
          </cell>
        </row>
        <row r="2044">
          <cell r="A2044">
            <v>24160300009</v>
          </cell>
          <cell r="B2044" t="str">
            <v>模拟量输入模块_6ES7-134-6HD00-0BA1_ET200SP4-AI…</v>
          </cell>
          <cell r="C2044" t="str">
            <v>923.93</v>
          </cell>
        </row>
        <row r="2045">
          <cell r="A2045">
            <v>24160300010</v>
          </cell>
          <cell r="B2045" t="str">
            <v>模拟量输出模块_1769-OF4_AB</v>
          </cell>
          <cell r="C2045" t="str">
            <v>2512.82</v>
          </cell>
        </row>
        <row r="2046">
          <cell r="A2046">
            <v>24160300011</v>
          </cell>
          <cell r="B2046" t="str">
            <v>模拟量输入模块_6ES7-134-6GD00-0BA1_AI4×I-2/4线制…</v>
          </cell>
          <cell r="C2046" t="str">
            <v>854.70</v>
          </cell>
        </row>
        <row r="2047">
          <cell r="A2047">
            <v>24160300012</v>
          </cell>
          <cell r="B2047" t="str">
            <v>模拟量输入模块_1734-IE4C_AB</v>
          </cell>
          <cell r="C2047" t="str">
            <v>1052.99</v>
          </cell>
        </row>
        <row r="2048">
          <cell r="A2048">
            <v>24160300013</v>
          </cell>
          <cell r="B2048" t="str">
            <v>模拟量输入模块_6ES7-134-6HB00-0DA1_ET200-AI2xU…</v>
          </cell>
          <cell r="C2048" t="str">
            <v>1389.74</v>
          </cell>
        </row>
        <row r="2049">
          <cell r="A2049">
            <v>24160300014</v>
          </cell>
          <cell r="B2049" t="str">
            <v>模拟量输入模块_750-459_0-10V_万可</v>
          </cell>
          <cell r="C2049" t="str">
            <v>886.08</v>
          </cell>
        </row>
        <row r="2050">
          <cell r="A2050">
            <v>24160300017</v>
          </cell>
          <cell r="B2050" t="str">
            <v>模拟量输入模块_750-460_万可</v>
          </cell>
          <cell r="C2050" t="str">
            <v>1254.34</v>
          </cell>
        </row>
        <row r="2051">
          <cell r="A2051">
            <v>24160300018</v>
          </cell>
          <cell r="B2051" t="str">
            <v>模拟量输入模块_750-458_热电偶_万可</v>
          </cell>
          <cell r="C2051" t="str">
            <v>1712.50</v>
          </cell>
        </row>
        <row r="2052">
          <cell r="A2052">
            <v>24160300019</v>
          </cell>
          <cell r="B2052" t="str">
            <v>模拟量输入模块_750-469_热电偶_万可</v>
          </cell>
          <cell r="C2052" t="str">
            <v>1293.44</v>
          </cell>
        </row>
        <row r="2053">
          <cell r="A2053">
            <v>24160300020</v>
          </cell>
          <cell r="B2053" t="str">
            <v>远程模拟量输入模块_AJ65SBT-64AD_三菱</v>
          </cell>
          <cell r="C2053" t="str">
            <v>1464.54</v>
          </cell>
        </row>
        <row r="2054">
          <cell r="A2054">
            <v>24160300021</v>
          </cell>
          <cell r="B2054" t="str">
            <v>远程模拟量输出模块_AJ65SBT-62DA_三菱</v>
          </cell>
          <cell r="C2054" t="str">
            <v>1564.10</v>
          </cell>
        </row>
        <row r="2055">
          <cell r="A2055">
            <v>24160300024</v>
          </cell>
          <cell r="B2055" t="str">
            <v>模拟量输入模块_750-455/0025-0000_万可</v>
          </cell>
          <cell r="C2055" t="str">
            <v>1306.02</v>
          </cell>
        </row>
        <row r="2056">
          <cell r="A2056">
            <v>24160300025</v>
          </cell>
          <cell r="B2056" t="str">
            <v>模拟量输出模块_1734-OE4C_AB</v>
          </cell>
          <cell r="C2056" t="str">
            <v>1158.40</v>
          </cell>
        </row>
        <row r="2057">
          <cell r="A2057">
            <v>24160300026</v>
          </cell>
          <cell r="B2057" t="str">
            <v>模拟量输入模块_6ES7134-6JD00-0CA1_西门子</v>
          </cell>
          <cell r="C2057" t="str">
            <v>1023.93</v>
          </cell>
        </row>
        <row r="2058">
          <cell r="A2058">
            <v>24160300027</v>
          </cell>
          <cell r="B2058" t="str">
            <v>模拟量输出模块_IB_IL_AO2/UI-PAC/2700775_菲尼克斯</v>
          </cell>
          <cell r="C2058" t="str">
            <v>427.59</v>
          </cell>
        </row>
        <row r="2059">
          <cell r="A2059">
            <v>24160300028</v>
          </cell>
          <cell r="B2059" t="str">
            <v>模拟量输入模块_IB_IL_TEMP4/8_RTD-PAC/2863915_热…</v>
          </cell>
          <cell r="C2059" t="str">
            <v>0.00</v>
          </cell>
        </row>
        <row r="2060">
          <cell r="A2060">
            <v>24160300029</v>
          </cell>
          <cell r="B2060" t="str">
            <v>模拟量输入模块_IB_IL_TEMP8_UTH/RTD-PAC/2701000…</v>
          </cell>
          <cell r="C2060" t="str">
            <v>0.00</v>
          </cell>
        </row>
        <row r="2061">
          <cell r="A2061">
            <v>24160300030</v>
          </cell>
          <cell r="B2061" t="str">
            <v>模拟量输入模块_IB_IL_TEMP2_UTH-PAC/2861386_热电偶…</v>
          </cell>
          <cell r="C2061" t="str">
            <v>0.00</v>
          </cell>
        </row>
        <row r="2062">
          <cell r="A2062">
            <v>24160300031</v>
          </cell>
          <cell r="B2062" t="str">
            <v>模拟量输入模块_IB_IL_AI4/U-PAC/2700459_菲尼克斯</v>
          </cell>
          <cell r="C2062" t="str">
            <v>0.00</v>
          </cell>
        </row>
        <row r="2063">
          <cell r="A2063">
            <v>24160300032</v>
          </cell>
          <cell r="B2063" t="str">
            <v>模拟量输入模块_IB_IL_AI4/I-PAC/2700458_菲尼克斯</v>
          </cell>
          <cell r="C2063" t="str">
            <v>594.64</v>
          </cell>
        </row>
        <row r="2064">
          <cell r="A2064">
            <v>24160300033</v>
          </cell>
          <cell r="B2064" t="str">
            <v>模拟量输入模块_6ES7-134-6JD00-0CA1_RTD/TC_西门子</v>
          </cell>
          <cell r="C2064" t="str">
            <v>0.00</v>
          </cell>
        </row>
        <row r="2065">
          <cell r="A2065">
            <v>24160300035</v>
          </cell>
          <cell r="B2065" t="str">
            <v>温度输入模块_Q64TD_三菱</v>
          </cell>
          <cell r="C2065" t="str">
            <v>3785.47</v>
          </cell>
        </row>
        <row r="2066">
          <cell r="A2066">
            <v>24160300038</v>
          </cell>
          <cell r="B2066" t="str">
            <v>模拟量输入模块_750-496_万可</v>
          </cell>
          <cell r="C2066" t="str">
            <v>1459.09</v>
          </cell>
        </row>
        <row r="2067">
          <cell r="A2067">
            <v>24160300042</v>
          </cell>
          <cell r="B2067" t="str">
            <v>模拟量输出模块_CJ1W-DA041_欧姆龙</v>
          </cell>
          <cell r="C2067" t="str">
            <v>1931.62</v>
          </cell>
        </row>
        <row r="2068">
          <cell r="A2068">
            <v>24160300043</v>
          </cell>
          <cell r="B2068" t="str">
            <v>模拟量输入模块_CJ1W-AD041-V1_欧姆龙</v>
          </cell>
          <cell r="C2068" t="str">
            <v>1437.61</v>
          </cell>
        </row>
        <row r="2069">
          <cell r="A2069">
            <v>24160300046</v>
          </cell>
          <cell r="B2069" t="str">
            <v>模拟量输出模块_1756-OF8_AB</v>
          </cell>
          <cell r="C2069" t="str">
            <v>6271.79</v>
          </cell>
        </row>
        <row r="2070">
          <cell r="A2070">
            <v>24160300047</v>
          </cell>
          <cell r="B2070" t="str">
            <v>模拟量输入模块_1756-IR6I_AB</v>
          </cell>
          <cell r="C2070" t="str">
            <v>6911.97</v>
          </cell>
        </row>
        <row r="2071">
          <cell r="A2071">
            <v>24160300048</v>
          </cell>
          <cell r="B2071" t="str">
            <v>模拟量输出模块_6ES7-332-5HD01-4AB1_安全_西门子</v>
          </cell>
          <cell r="C2071" t="str">
            <v>2498.29</v>
          </cell>
        </row>
        <row r="2072">
          <cell r="A2072">
            <v>24160300049</v>
          </cell>
          <cell r="B2072" t="str">
            <v>模拟量输入模块_6ES7-331-IKF02-4AB1_安全_西门子</v>
          </cell>
          <cell r="C2072" t="str">
            <v>2141.88</v>
          </cell>
        </row>
        <row r="2073">
          <cell r="A2073">
            <v>24160300050</v>
          </cell>
          <cell r="B2073" t="str">
            <v>模拟量输出模块_2080-OF2_AB</v>
          </cell>
          <cell r="C2073" t="str">
            <v>311.97</v>
          </cell>
        </row>
        <row r="2074">
          <cell r="A2074">
            <v>24160300051</v>
          </cell>
          <cell r="B2074" t="str">
            <v>模拟量输入模块_2080-IF2_AB</v>
          </cell>
          <cell r="C2074" t="str">
            <v>311.97</v>
          </cell>
        </row>
        <row r="2075">
          <cell r="A2075">
            <v>24160300052</v>
          </cell>
          <cell r="B2075" t="str">
            <v>模拟量输出模块_1794-OE4_AB</v>
          </cell>
          <cell r="C2075" t="str">
            <v>0.00</v>
          </cell>
        </row>
        <row r="2076">
          <cell r="A2076">
            <v>24160300053</v>
          </cell>
          <cell r="B2076" t="str">
            <v>模拟量输入模块_1794-IE8_AB</v>
          </cell>
          <cell r="C2076" t="str">
            <v>0.00</v>
          </cell>
        </row>
        <row r="2077">
          <cell r="A2077">
            <v>24160400003</v>
          </cell>
          <cell r="B2077" t="str">
            <v>接口模块_6ES7155-6AA00-0BN0_西门子</v>
          </cell>
          <cell r="C2077" t="str">
            <v>1185.47</v>
          </cell>
        </row>
        <row r="2078">
          <cell r="A2078">
            <v>24160400004</v>
          </cell>
          <cell r="B2078" t="str">
            <v>接口模块_6ES7-153-4BA00-0XB0_西门子</v>
          </cell>
          <cell r="C2078" t="str">
            <v>2047.86</v>
          </cell>
        </row>
        <row r="2079">
          <cell r="A2079">
            <v>24160400005</v>
          </cell>
          <cell r="B2079" t="str">
            <v>接口模块_6ES7-151-3AA23-0AB0_西门子</v>
          </cell>
          <cell r="C2079" t="str">
            <v>1231.62</v>
          </cell>
        </row>
        <row r="2080">
          <cell r="A2080">
            <v>24160400008</v>
          </cell>
          <cell r="B2080" t="str">
            <v>接口模块_6ES7155-6BA00-0CN0_ET200_DP_西门子</v>
          </cell>
          <cell r="C2080" t="str">
            <v>1384.62</v>
          </cell>
        </row>
        <row r="2081">
          <cell r="A2081">
            <v>24160400011</v>
          </cell>
          <cell r="B2081" t="str">
            <v>接口模块_CJ1W-II101_欧姆龙</v>
          </cell>
          <cell r="C2081" t="str">
            <v>594.87</v>
          </cell>
        </row>
        <row r="2082">
          <cell r="A2082">
            <v>24160400012</v>
          </cell>
          <cell r="B2082" t="str">
            <v>接口模块_6ES7-153-2AR03-0XA5_西门子</v>
          </cell>
          <cell r="C2082" t="str">
            <v>4023.08</v>
          </cell>
        </row>
        <row r="2083">
          <cell r="A2083">
            <v>24160400014</v>
          </cell>
          <cell r="B2083" t="str">
            <v>接口模块_6ES7-155-6AA01-0BN0_西门子</v>
          </cell>
          <cell r="C2083" t="str">
            <v>1210.26</v>
          </cell>
        </row>
        <row r="2084">
          <cell r="A2084">
            <v>24160500001</v>
          </cell>
          <cell r="B2084" t="str">
            <v>总线通讯模块_IC695LRE001_通用</v>
          </cell>
          <cell r="C2084" t="str">
            <v>411.97</v>
          </cell>
        </row>
        <row r="2085">
          <cell r="A2085">
            <v>24160500003</v>
          </cell>
          <cell r="B2085" t="str">
            <v>总线通讯模块_DVPEN01-SL_以太网MODBUS/TCP_台达</v>
          </cell>
          <cell r="C2085" t="str">
            <v>982.91</v>
          </cell>
        </row>
        <row r="2086">
          <cell r="A2086">
            <v>24160500008</v>
          </cell>
          <cell r="B2086" t="str">
            <v>通讯模块_6ES7-341-1CH02-0AE0_西门子</v>
          </cell>
          <cell r="C2086" t="str">
            <v>4612.82</v>
          </cell>
        </row>
        <row r="2087">
          <cell r="A2087">
            <v>24160500009</v>
          </cell>
          <cell r="B2087" t="str">
            <v>通讯模块_6ES7-197-1LA11-0XA0_西门子</v>
          </cell>
          <cell r="C2087" t="str">
            <v>7662.39</v>
          </cell>
        </row>
        <row r="2088">
          <cell r="A2088">
            <v>24160500010</v>
          </cell>
          <cell r="B2088" t="str">
            <v>通讯模块_CM_PtP-RS485-6ES7137-6AA00-0BA0_西门子</v>
          </cell>
          <cell r="C2088" t="str">
            <v>1338.46</v>
          </cell>
        </row>
        <row r="2089">
          <cell r="A2089">
            <v>24160500011</v>
          </cell>
          <cell r="B2089" t="str">
            <v>通讯模块_CP5611-6GK1561-2AA00_西门子</v>
          </cell>
          <cell r="C2089" t="str">
            <v>2706.84</v>
          </cell>
        </row>
        <row r="2090">
          <cell r="A2090">
            <v>24160500012</v>
          </cell>
          <cell r="B2090" t="str">
            <v>通讯模块_6ES7-138-4DF01-0AB0_西门子</v>
          </cell>
          <cell r="C2090" t="str">
            <v>1375.21</v>
          </cell>
        </row>
        <row r="2091">
          <cell r="A2091">
            <v>24160500013</v>
          </cell>
          <cell r="B2091" t="str">
            <v>通讯模块_6ES7-138-4DF11-0AB0_西门子</v>
          </cell>
          <cell r="C2091" t="str">
            <v>1653.85</v>
          </cell>
        </row>
        <row r="2092">
          <cell r="A2092">
            <v>24160500014</v>
          </cell>
          <cell r="B2092" t="str">
            <v>通讯模块_7007_AB</v>
          </cell>
          <cell r="C2092" t="str">
            <v>4718.00</v>
          </cell>
        </row>
        <row r="2093">
          <cell r="A2093">
            <v>24160500015</v>
          </cell>
          <cell r="B2093" t="str">
            <v>通讯模块_1769-SM2_AB</v>
          </cell>
          <cell r="C2093" t="str">
            <v>1699.15</v>
          </cell>
        </row>
        <row r="2094">
          <cell r="A2094">
            <v>24160500017</v>
          </cell>
          <cell r="B2094" t="str">
            <v>通讯模块_750-652/0025-0000_万可</v>
          </cell>
          <cell r="C2094" t="str">
            <v>1671.18</v>
          </cell>
        </row>
        <row r="2095">
          <cell r="A2095">
            <v>24160500018</v>
          </cell>
          <cell r="B2095" t="str">
            <v>通讯模块_6ES7-545-5DA00-0AB0_西门子</v>
          </cell>
          <cell r="C2095" t="str">
            <v>2765.81</v>
          </cell>
        </row>
        <row r="2096">
          <cell r="A2096">
            <v>24160500019</v>
          </cell>
          <cell r="B2096" t="str">
            <v>通讯模块_2080-SERIALISOL_AB</v>
          </cell>
          <cell r="C2096" t="str">
            <v>239.32</v>
          </cell>
        </row>
        <row r="2097">
          <cell r="A2097">
            <v>24160500020</v>
          </cell>
          <cell r="B2097" t="str">
            <v>通讯模块_IB_IL_RS_UNI-PAC/2700893_RS232/485…</v>
          </cell>
          <cell r="C2097" t="str">
            <v>0.00</v>
          </cell>
        </row>
        <row r="2098">
          <cell r="A2098">
            <v>24160500025</v>
          </cell>
          <cell r="B2098" t="str">
            <v>通讯模块_6GK7 542-5FX00-0XE0_西门子</v>
          </cell>
          <cell r="C2098" t="str">
            <v>3161.54</v>
          </cell>
        </row>
        <row r="2099">
          <cell r="A2099">
            <v>24160500026</v>
          </cell>
          <cell r="B2099" t="str">
            <v>通讯模块_TSX PBY100_施耐德</v>
          </cell>
          <cell r="C2099" t="str">
            <v>5812.58</v>
          </cell>
        </row>
        <row r="2100">
          <cell r="A2100">
            <v>24160500027</v>
          </cell>
          <cell r="B2100" t="str">
            <v>通讯模块_1585J-M4TBJM-2_AB</v>
          </cell>
          <cell r="C2100" t="str">
            <v>0.00</v>
          </cell>
        </row>
        <row r="2101">
          <cell r="A2101">
            <v>24160500028</v>
          </cell>
          <cell r="B2101" t="str">
            <v>通讯模块_HI 1756-2WS_AB</v>
          </cell>
          <cell r="C2101" t="str">
            <v>0.00</v>
          </cell>
        </row>
        <row r="2102">
          <cell r="A2102">
            <v>24160800003</v>
          </cell>
          <cell r="B2102" t="str">
            <v>扩展模块_8DI_6ES7221-1BF32-0XB_西门子</v>
          </cell>
          <cell r="C2102" t="str">
            <v>411.96</v>
          </cell>
        </row>
        <row r="2103">
          <cell r="A2103">
            <v>24160800004</v>
          </cell>
          <cell r="B2103" t="str">
            <v>扩展模块_QJ71DN91_三菱</v>
          </cell>
          <cell r="C2103" t="str">
            <v>4777.78</v>
          </cell>
        </row>
        <row r="2104">
          <cell r="A2104">
            <v>24160800006</v>
          </cell>
          <cell r="B2104" t="str">
            <v>扩展模块_SB_1231_6ES7 231-4HA30-0XB0_西门子</v>
          </cell>
          <cell r="C2104" t="str">
            <v>241.88</v>
          </cell>
        </row>
        <row r="2105">
          <cell r="A2105">
            <v>24160800009</v>
          </cell>
          <cell r="B2105" t="str">
            <v>扩展模块_6ES7-222-1HF32-0XB0_西门子</v>
          </cell>
          <cell r="C2105" t="str">
            <v>472.65</v>
          </cell>
        </row>
        <row r="2106">
          <cell r="A2106">
            <v>24161000001</v>
          </cell>
          <cell r="B2106" t="str">
            <v>现场总线适配器_750-375_万可</v>
          </cell>
          <cell r="C2106" t="str">
            <v>1541.43</v>
          </cell>
        </row>
        <row r="2107">
          <cell r="A2107">
            <v>24161000002</v>
          </cell>
          <cell r="B2107" t="str">
            <v>网络适配器_1769_AENTR_AB</v>
          </cell>
          <cell r="C2107" t="str">
            <v>2735.04</v>
          </cell>
        </row>
        <row r="2108">
          <cell r="A2108">
            <v>24161000003</v>
          </cell>
          <cell r="B2108" t="str">
            <v>适配器_750-343_万可</v>
          </cell>
          <cell r="C2108" t="str">
            <v>1035.85</v>
          </cell>
        </row>
        <row r="2109">
          <cell r="A2109">
            <v>24161000005</v>
          </cell>
          <cell r="B2109" t="str">
            <v>适配器_6ES7-193-6AR00-0AA0_西门子</v>
          </cell>
          <cell r="C2109" t="str">
            <v>218.80</v>
          </cell>
        </row>
        <row r="2110">
          <cell r="A2110">
            <v>24161000006</v>
          </cell>
          <cell r="B2110" t="str">
            <v>适配器_750-628_万可</v>
          </cell>
          <cell r="C2110" t="str">
            <v>435.81</v>
          </cell>
        </row>
        <row r="2111">
          <cell r="A2111">
            <v>24161000007</v>
          </cell>
          <cell r="B2111" t="str">
            <v>适配器_1734-AENTR_AB</v>
          </cell>
          <cell r="C2111" t="str">
            <v>1254.70</v>
          </cell>
        </row>
        <row r="2112">
          <cell r="A2112">
            <v>24161000008</v>
          </cell>
          <cell r="B2112" t="str">
            <v>适配器_6ES7-193-4CC20-0AA0_西门子</v>
          </cell>
          <cell r="C2112" t="str">
            <v>36.75</v>
          </cell>
        </row>
        <row r="2113">
          <cell r="A2113">
            <v>24161000009</v>
          </cell>
          <cell r="B2113" t="str">
            <v>适配器_750-333_万可</v>
          </cell>
          <cell r="C2113" t="str">
            <v>1247.50</v>
          </cell>
        </row>
        <row r="2114">
          <cell r="A2114">
            <v>24161000010</v>
          </cell>
          <cell r="B2114" t="str">
            <v>适配器_750-352_万可</v>
          </cell>
          <cell r="C2114" t="str">
            <v>964.62</v>
          </cell>
        </row>
        <row r="2115">
          <cell r="A2115">
            <v>24161000011</v>
          </cell>
          <cell r="B2115" t="str">
            <v>适配器_750-352/040-000_万可</v>
          </cell>
          <cell r="C2115" t="str">
            <v>1764.00</v>
          </cell>
        </row>
        <row r="2116">
          <cell r="A2116">
            <v>24161000012</v>
          </cell>
          <cell r="B2116" t="str">
            <v>适配器_IL_ETH_BK_DI8_DO4_2TX-PAC/2703981_菲…</v>
          </cell>
          <cell r="C2116" t="str">
            <v>0.00</v>
          </cell>
        </row>
        <row r="2117">
          <cell r="A2117">
            <v>24161000013</v>
          </cell>
          <cell r="B2117" t="str">
            <v>适配器_IL_PN_BK_DI8_DO4_2TX-PAC/2703994_菲尼…</v>
          </cell>
          <cell r="C2117" t="str">
            <v>1491.49</v>
          </cell>
        </row>
        <row r="2118">
          <cell r="A2118">
            <v>24161000014</v>
          </cell>
          <cell r="B2118" t="str">
            <v>适配器_IB_IL_24_FLM-PAC/2736903_分支模块_菲尼克斯</v>
          </cell>
          <cell r="C2118" t="str">
            <v>0.00</v>
          </cell>
        </row>
        <row r="2119">
          <cell r="A2119">
            <v>24161000015</v>
          </cell>
          <cell r="B2119" t="str">
            <v>适配器_IB_IL_24_LSKIP-PAC/2897457_本地总线扩展_菲…</v>
          </cell>
          <cell r="C2119" t="str">
            <v>0.00</v>
          </cell>
        </row>
        <row r="2120">
          <cell r="A2120">
            <v>24161000016</v>
          </cell>
          <cell r="B2120" t="str">
            <v>适配器_IL_PB_BK_DP/V1-PAC/2862246_菲尼克斯</v>
          </cell>
          <cell r="C2120" t="str">
            <v>0.00</v>
          </cell>
        </row>
        <row r="2121">
          <cell r="A2121">
            <v>24161000018</v>
          </cell>
          <cell r="B2121" t="str">
            <v>适配器_PB-B-MODBUS485_无</v>
          </cell>
          <cell r="C2121" t="str">
            <v>1.00</v>
          </cell>
        </row>
        <row r="2122">
          <cell r="A2122">
            <v>24161000020</v>
          </cell>
          <cell r="B2122" t="str">
            <v>适配器_1794-AENT_AB</v>
          </cell>
          <cell r="C2122" t="str">
            <v>0.00</v>
          </cell>
        </row>
        <row r="2123">
          <cell r="A2123">
            <v>24161100006</v>
          </cell>
          <cell r="B2123" t="str">
            <v>总线DP连接器_6ES7-972-0BB52-0XA0_西门子</v>
          </cell>
          <cell r="C2123" t="str">
            <v>229.91</v>
          </cell>
        </row>
        <row r="2124">
          <cell r="A2124">
            <v>24161100007</v>
          </cell>
          <cell r="B2124" t="str">
            <v>输入模组IOLINK_XTB-40H_韩国三元</v>
          </cell>
          <cell r="C2124" t="str">
            <v>112.82</v>
          </cell>
        </row>
        <row r="2125">
          <cell r="A2125">
            <v>24161100013</v>
          </cell>
          <cell r="B2125" t="str">
            <v>模块端子连接器_1794-TB3_AB</v>
          </cell>
          <cell r="C2125" t="str">
            <v>0.00</v>
          </cell>
        </row>
        <row r="2126">
          <cell r="A2126">
            <v>24161600001</v>
          </cell>
          <cell r="B2126" t="str">
            <v>安装基板_IC695CHS012_通用</v>
          </cell>
          <cell r="C2126" t="str">
            <v>2361.54</v>
          </cell>
        </row>
        <row r="2127">
          <cell r="A2127">
            <v>24161600004</v>
          </cell>
          <cell r="B2127" t="str">
            <v>安装基板_6ES7193-6BP00-0BA0_ET200SP_西门子</v>
          </cell>
          <cell r="C2127" t="str">
            <v>64.96</v>
          </cell>
        </row>
        <row r="2128">
          <cell r="A2128">
            <v>24161600005</v>
          </cell>
          <cell r="B2128" t="str">
            <v>安装基板_6ES7193-6BP00-0DA0_ET200SP_西门子</v>
          </cell>
          <cell r="C2128" t="str">
            <v>107.27</v>
          </cell>
        </row>
        <row r="2129">
          <cell r="A2129">
            <v>24161600006</v>
          </cell>
          <cell r="B2129" t="str">
            <v>安装基板_6ES7-195-7HB00-0XA0_西门子</v>
          </cell>
          <cell r="C2129" t="str">
            <v>412.82</v>
          </cell>
        </row>
        <row r="2130">
          <cell r="A2130">
            <v>24161600007</v>
          </cell>
          <cell r="B2130" t="str">
            <v>安装基板_6ES7-195-7HA00-0XA0_西门子</v>
          </cell>
          <cell r="C2130" t="str">
            <v>198.29</v>
          </cell>
        </row>
        <row r="2131">
          <cell r="A2131">
            <v>24161600008</v>
          </cell>
          <cell r="B2131" t="str">
            <v>安装基板_6ES7-195-1GG30-0XA0_西门子</v>
          </cell>
          <cell r="C2131" t="str">
            <v>268.37</v>
          </cell>
        </row>
        <row r="2132">
          <cell r="A2132">
            <v>24161600016</v>
          </cell>
          <cell r="B2132" t="str">
            <v>安装基板_1756-A13_AB</v>
          </cell>
          <cell r="C2132" t="str">
            <v>2304.27</v>
          </cell>
        </row>
        <row r="2133">
          <cell r="A2133">
            <v>24161600017</v>
          </cell>
          <cell r="B2133" t="str">
            <v>安装基板_1756-A4_AB</v>
          </cell>
          <cell r="C2133" t="str">
            <v>0.00</v>
          </cell>
        </row>
        <row r="2134">
          <cell r="A2134">
            <v>24161600018</v>
          </cell>
          <cell r="B2134" t="str">
            <v>安装基板_1756-A10_AB</v>
          </cell>
          <cell r="C2134" t="str">
            <v>0.00</v>
          </cell>
        </row>
        <row r="2135">
          <cell r="A2135">
            <v>24161600019</v>
          </cell>
          <cell r="B2135" t="str">
            <v>安装基板_6ES7-590-1AE80-0AA0_西门子</v>
          </cell>
          <cell r="C2135" t="str">
            <v>167.52</v>
          </cell>
        </row>
        <row r="2136">
          <cell r="A2136">
            <v>24161600020</v>
          </cell>
          <cell r="B2136" t="str">
            <v>安装基板_6ES7-193-6BP00-0DA0_西门子</v>
          </cell>
          <cell r="C2136" t="str">
            <v>109.40</v>
          </cell>
        </row>
        <row r="2137">
          <cell r="A2137">
            <v>24161700002</v>
          </cell>
          <cell r="B2137" t="str">
            <v>存储卡_6ES7-952-1KL00-0AA0_西门子</v>
          </cell>
          <cell r="C2137" t="str">
            <v>2736.75</v>
          </cell>
        </row>
        <row r="2138">
          <cell r="A2138">
            <v>24161700003</v>
          </cell>
          <cell r="B2138" t="str">
            <v>存储卡_6ES7-954-8LC02-0AA0_西门子</v>
          </cell>
          <cell r="C2138" t="str">
            <v>243.59</v>
          </cell>
        </row>
        <row r="2139">
          <cell r="A2139">
            <v>24161700005</v>
          </cell>
          <cell r="B2139" t="str">
            <v>PLC存储卡_6ES7-954-8LE02-0AA0_西门子</v>
          </cell>
          <cell r="C2139" t="str">
            <v>824.89</v>
          </cell>
        </row>
        <row r="2140">
          <cell r="A2140">
            <v>24161700009</v>
          </cell>
          <cell r="B2140" t="str">
            <v>PLC存储卡_6ES7-952-1AM00-0AA0_S7-400_西门子</v>
          </cell>
          <cell r="C2140" t="str">
            <v>6535.04</v>
          </cell>
        </row>
        <row r="2141">
          <cell r="A2141">
            <v>24161900001</v>
          </cell>
          <cell r="B2141" t="str">
            <v>该编码已停用</v>
          </cell>
          <cell r="C2141" t="str">
            <v>1517.09</v>
          </cell>
        </row>
        <row r="2142">
          <cell r="A2142">
            <v>24162100004</v>
          </cell>
          <cell r="B2142" t="str">
            <v>扩展电缆_A1SC80B_三菱</v>
          </cell>
          <cell r="C2142" t="str">
            <v>837.61</v>
          </cell>
        </row>
        <row r="2143">
          <cell r="A2143">
            <v>24162100005</v>
          </cell>
          <cell r="B2143" t="str">
            <v>通讯电缆_PC-DVP_通用</v>
          </cell>
          <cell r="C2143" t="str">
            <v>25.64</v>
          </cell>
        </row>
        <row r="2144">
          <cell r="A2144">
            <v>24162100006</v>
          </cell>
          <cell r="B2144" t="str">
            <v>连接电缆_706-3057/CN-003_两端带插头_万可</v>
          </cell>
          <cell r="C2144" t="str">
            <v>84.91</v>
          </cell>
        </row>
        <row r="2145">
          <cell r="A2145">
            <v>24162900001</v>
          </cell>
          <cell r="B2145" t="str">
            <v>总线终端_6ES7-972-0DA00-0AA0_西门子</v>
          </cell>
          <cell r="C2145" t="str">
            <v>379.49</v>
          </cell>
        </row>
        <row r="2146">
          <cell r="A2146">
            <v>24162900002</v>
          </cell>
          <cell r="B2146" t="str">
            <v>总线终端_750-627_万可</v>
          </cell>
          <cell r="C2146" t="str">
            <v>246.23</v>
          </cell>
        </row>
        <row r="2147">
          <cell r="A2147">
            <v>24162900003</v>
          </cell>
          <cell r="B2147" t="str">
            <v>总线终端_750-600/0025-0000_万可</v>
          </cell>
          <cell r="C2147" t="str">
            <v>81.42</v>
          </cell>
        </row>
        <row r="2148">
          <cell r="A2148">
            <v>24168000002</v>
          </cell>
          <cell r="B2148" t="str">
            <v>扩展电缆_1734-EXT1_AB</v>
          </cell>
          <cell r="C2148" t="str">
            <v>102.56</v>
          </cell>
        </row>
        <row r="2149">
          <cell r="A2149">
            <v>24168000004</v>
          </cell>
          <cell r="B2149" t="str">
            <v>扩展电缆_6ES7-290-6AA20-0XA0_西门子</v>
          </cell>
          <cell r="C2149" t="str">
            <v>237.61</v>
          </cell>
        </row>
        <row r="2150">
          <cell r="A2150">
            <v>24168000005</v>
          </cell>
          <cell r="B2150" t="str">
            <v>扩展电缆_QC100B_三菱</v>
          </cell>
          <cell r="C2150" t="str">
            <v>369.23</v>
          </cell>
        </row>
        <row r="2151">
          <cell r="A2151">
            <v>24168000006</v>
          </cell>
          <cell r="B2151" t="str">
            <v>IOLINK连接线_C40HF-10PB-1_1米_韩国三元</v>
          </cell>
          <cell r="C2151" t="str">
            <v>123.08</v>
          </cell>
        </row>
        <row r="2152">
          <cell r="A2152">
            <v>24168000007</v>
          </cell>
          <cell r="B2152" t="str">
            <v>IOLINK连接线_C40HF-20PB-1_2米_韩国三元</v>
          </cell>
          <cell r="C2152" t="str">
            <v>143.59</v>
          </cell>
        </row>
        <row r="2153">
          <cell r="A2153">
            <v>24168000008</v>
          </cell>
          <cell r="B2153" t="str">
            <v>端子块连接电缆_XW2Z-200B_2米_欧姆龙</v>
          </cell>
          <cell r="C2153" t="str">
            <v>376.07</v>
          </cell>
        </row>
        <row r="2154">
          <cell r="A2154">
            <v>24168000009</v>
          </cell>
          <cell r="B2154" t="str">
            <v>端子块连接电缆_XW2Z-100B_1米_欧姆龙</v>
          </cell>
          <cell r="C2154" t="str">
            <v>356.41</v>
          </cell>
        </row>
        <row r="2155">
          <cell r="A2155">
            <v>24168000010</v>
          </cell>
          <cell r="B2155" t="str">
            <v>I/O连接电缆_CS1W-CN523_5米_欧姆龙</v>
          </cell>
          <cell r="C2155" t="str">
            <v>418.80</v>
          </cell>
        </row>
        <row r="2156">
          <cell r="A2156">
            <v>24168000011</v>
          </cell>
          <cell r="B2156" t="str">
            <v>继电器模组连接电缆_G79-O300C-275_3米_欧姆龙</v>
          </cell>
          <cell r="C2156" t="str">
            <v>188.03</v>
          </cell>
        </row>
        <row r="2157">
          <cell r="A2157">
            <v>24168000012</v>
          </cell>
          <cell r="B2157" t="str">
            <v>继电器模组连接电缆_G79-O150C-125_1.5米_欧姆龙</v>
          </cell>
          <cell r="C2157" t="str">
            <v>153.85</v>
          </cell>
        </row>
        <row r="2158">
          <cell r="A2158">
            <v>24168000013</v>
          </cell>
          <cell r="B2158" t="str">
            <v>端子块连接电缆_XW2Z-200B_2米_国产替代</v>
          </cell>
          <cell r="C2158" t="str">
            <v>170.94</v>
          </cell>
        </row>
        <row r="2159">
          <cell r="A2159">
            <v>24168800001</v>
          </cell>
          <cell r="B2159" t="str">
            <v>端子板_IC694TBB032_通用</v>
          </cell>
          <cell r="C2159" t="str">
            <v>222.22</v>
          </cell>
        </row>
        <row r="2160">
          <cell r="A2160">
            <v>24168800006</v>
          </cell>
          <cell r="B2160" t="str">
            <v>1769-SM2连接配件_AK-U0-RJ45-TB2P_AB</v>
          </cell>
          <cell r="C2160" t="str">
            <v>111.11</v>
          </cell>
        </row>
        <row r="2161">
          <cell r="A2161">
            <v>24168800008</v>
          </cell>
          <cell r="B2161" t="str">
            <v>电源模块_CJ1W-PD025_欧姆龙</v>
          </cell>
          <cell r="C2161" t="str">
            <v>703.42</v>
          </cell>
        </row>
        <row r="2162">
          <cell r="A2162">
            <v>24169900001</v>
          </cell>
          <cell r="B2162" t="str">
            <v>连接电缆_FX2N-V810C-30m_两端带插头_用26024000014替代</v>
          </cell>
          <cell r="C2162" t="str">
            <v>641.03</v>
          </cell>
        </row>
        <row r="2163">
          <cell r="A2163">
            <v>24169900002</v>
          </cell>
          <cell r="B2163" t="str">
            <v>配件-同步模块_6ES7-656-7XX30-0XE0_西门子</v>
          </cell>
          <cell r="C2163" t="str">
            <v>10513.68</v>
          </cell>
        </row>
        <row r="2164">
          <cell r="A2164">
            <v>24169900003</v>
          </cell>
          <cell r="B2164" t="str">
            <v>PLC配件-电池_6ES7-971-0BA00_西门子-因故淘汰，不再使用</v>
          </cell>
          <cell r="C2164" t="str">
            <v>58.97</v>
          </cell>
        </row>
        <row r="2165">
          <cell r="A2165">
            <v>24169900004</v>
          </cell>
          <cell r="B2165" t="str">
            <v>配件-单片式端子基座_1734-TOP_AB</v>
          </cell>
          <cell r="C2165" t="str">
            <v>33.33</v>
          </cell>
        </row>
        <row r="2166">
          <cell r="A2166">
            <v>24169900005</v>
          </cell>
          <cell r="B2166" t="str">
            <v>配件-连结器安装工具_490RIO0S411_施耐德</v>
          </cell>
          <cell r="C2166" t="str">
            <v>349.23</v>
          </cell>
        </row>
        <row r="2167">
          <cell r="A2167">
            <v>24169900006</v>
          </cell>
          <cell r="B2167" t="str">
            <v>配件-连结器安装工具_490RIO0C411_施耐德</v>
          </cell>
          <cell r="C2167" t="str">
            <v>915.77</v>
          </cell>
        </row>
        <row r="2168">
          <cell r="A2168">
            <v>24169900007</v>
          </cell>
          <cell r="B2168" t="str">
            <v>配件-连结器安装工具_490RIO00211_施耐德</v>
          </cell>
          <cell r="C2168" t="str">
            <v>600.00</v>
          </cell>
        </row>
        <row r="2169">
          <cell r="A2169">
            <v>24169900009</v>
          </cell>
          <cell r="B2169" t="str">
            <v>配件-电池_FX3U-32BL_三菱</v>
          </cell>
          <cell r="C2169" t="str">
            <v>239.32</v>
          </cell>
        </row>
        <row r="2170">
          <cell r="A2170">
            <v>24169900010</v>
          </cell>
          <cell r="B2170" t="str">
            <v>配件-电池_Q6BAT_通用</v>
          </cell>
          <cell r="C2170" t="str">
            <v>76.92</v>
          </cell>
        </row>
        <row r="2171">
          <cell r="A2171">
            <v>24169900012</v>
          </cell>
          <cell r="B2171" t="str">
            <v>配件- 博途V11升级V13软件_6ES78221AA030YE5_通用</v>
          </cell>
          <cell r="C2171" t="str">
            <v>1025.64</v>
          </cell>
        </row>
        <row r="2172">
          <cell r="A2172">
            <v>24169900013</v>
          </cell>
          <cell r="B2172" t="str">
            <v>配件-电池_A6BAT_通用</v>
          </cell>
          <cell r="C2172" t="str">
            <v>0.00</v>
          </cell>
        </row>
        <row r="2173">
          <cell r="A2173">
            <v>24169900014</v>
          </cell>
          <cell r="B2173" t="str">
            <v>配件-输入端子块_XW2R-E34GD-C1_国产替代</v>
          </cell>
          <cell r="C2173" t="str">
            <v>123.93</v>
          </cell>
        </row>
        <row r="2174">
          <cell r="A2174">
            <v>24169900015</v>
          </cell>
          <cell r="B2174" t="str">
            <v>配件-继电器模组_G70D-VSOC16_欧姆龙</v>
          </cell>
          <cell r="C2174" t="str">
            <v>1271.79</v>
          </cell>
        </row>
        <row r="2175">
          <cell r="A2175">
            <v>24169900016</v>
          </cell>
          <cell r="B2175" t="str">
            <v>配件-CP5622通讯卡_6GK1562-2AA00_通用</v>
          </cell>
          <cell r="C2175" t="str">
            <v>2602.56</v>
          </cell>
        </row>
        <row r="2176">
          <cell r="A2176">
            <v>24190100001</v>
          </cell>
          <cell r="B2176" t="str">
            <v>控制开关_KNG2-202-插脚_上海星宇</v>
          </cell>
          <cell r="C2176" t="str">
            <v>9.40</v>
          </cell>
        </row>
        <row r="2177">
          <cell r="A2177">
            <v>24190100002</v>
          </cell>
          <cell r="B2177" t="str">
            <v>控制开关_KN12-225-插脚_上海星宇</v>
          </cell>
          <cell r="C2177" t="str">
            <v>10.68</v>
          </cell>
        </row>
        <row r="2178">
          <cell r="A2178">
            <v>24190100003</v>
          </cell>
          <cell r="B2178" t="str">
            <v>控制开关_LA53-2_中兴防爆</v>
          </cell>
          <cell r="C2178" t="str">
            <v>136.75</v>
          </cell>
        </row>
        <row r="2179">
          <cell r="A2179">
            <v>24190200033</v>
          </cell>
          <cell r="B2179" t="str">
            <v>行程开关_BLX5_中兴防爆</v>
          </cell>
          <cell r="C2179" t="str">
            <v>102.56</v>
          </cell>
        </row>
        <row r="2180">
          <cell r="A2180">
            <v>24190200036</v>
          </cell>
          <cell r="B2180" t="str">
            <v>行程开关_HL-5030_欧姆龙</v>
          </cell>
          <cell r="C2180" t="str">
            <v>78.63</v>
          </cell>
        </row>
        <row r="2181">
          <cell r="A2181">
            <v>24190600002</v>
          </cell>
          <cell r="B2181" t="str">
            <v>拉绳开关_XY2CE1656258_双向_施耐德</v>
          </cell>
          <cell r="C2181" t="str">
            <v>1534.17</v>
          </cell>
        </row>
        <row r="2182">
          <cell r="A2182">
            <v>24190900001</v>
          </cell>
          <cell r="B2182" t="str">
            <v>速度开关_E2B-M12KS04-WZ-B12M-PNP-导线长度2米_转速传…</v>
          </cell>
          <cell r="C2182" t="str">
            <v>94.02</v>
          </cell>
        </row>
        <row r="2183">
          <cell r="A2183">
            <v>24200100007</v>
          </cell>
          <cell r="B2183" t="str">
            <v>散热风扇_SF23092A2092HBL.GN_AC220V_台湾建准</v>
          </cell>
          <cell r="C2183" t="str">
            <v>71.50</v>
          </cell>
        </row>
        <row r="2184">
          <cell r="A2184">
            <v>24200100015</v>
          </cell>
          <cell r="B2184" t="str">
            <v>散热风扇_SJ1725_AC220V_卡固</v>
          </cell>
          <cell r="C2184" t="str">
            <v>68.38</v>
          </cell>
        </row>
        <row r="2185">
          <cell r="A2185">
            <v>24200100017</v>
          </cell>
          <cell r="B2185" t="str">
            <v>散热风扇_9805_AC220V_滤网配套风扇_通用</v>
          </cell>
          <cell r="C2185" t="str">
            <v>196.58</v>
          </cell>
        </row>
        <row r="2186">
          <cell r="A2186">
            <v>24211000001</v>
          </cell>
          <cell r="B2186" t="str">
            <v>液晶电视_47E680F_创维</v>
          </cell>
          <cell r="C2186" t="str">
            <v>3914.53</v>
          </cell>
        </row>
        <row r="2187">
          <cell r="A2187">
            <v>24301000001</v>
          </cell>
          <cell r="B2187" t="str">
            <v>微正压控制柜_1700×700×500_附图定制_上海西派埃</v>
          </cell>
          <cell r="C2187" t="str">
            <v>9786.32</v>
          </cell>
        </row>
        <row r="2188">
          <cell r="A2188">
            <v>24305000001</v>
          </cell>
          <cell r="B2188" t="str">
            <v>负荷开关控制箱_200×150×105_V01C+VZ7C_20A_通用</v>
          </cell>
          <cell r="C2188" t="str">
            <v>153.39</v>
          </cell>
        </row>
        <row r="2189">
          <cell r="A2189">
            <v>24305000002</v>
          </cell>
          <cell r="B2189" t="str">
            <v>负荷开关控制箱_200×150×105_V0C+VZ7C_25A_通用</v>
          </cell>
          <cell r="C2189" t="str">
            <v>159.30</v>
          </cell>
        </row>
        <row r="2190">
          <cell r="A2190">
            <v>24305000003</v>
          </cell>
          <cell r="B2190" t="str">
            <v>负荷开关控制箱_200×150×105_V1C+VZ7C_32A_通用</v>
          </cell>
          <cell r="C2190" t="str">
            <v>177.40</v>
          </cell>
        </row>
        <row r="2191">
          <cell r="A2191">
            <v>24305000004</v>
          </cell>
          <cell r="B2191" t="str">
            <v>负荷开关控制箱_200×150×105_V2C+VZ7C+VZ14_40A_通用</v>
          </cell>
          <cell r="C2191" t="str">
            <v>246.73</v>
          </cell>
        </row>
        <row r="2192">
          <cell r="A2192">
            <v>24305000005</v>
          </cell>
          <cell r="B2192" t="str">
            <v>负荷开关控制箱_200×150×105_V3C+VZ7C+VZ15_63A_通用</v>
          </cell>
          <cell r="C2192" t="str">
            <v>271.97</v>
          </cell>
        </row>
        <row r="2193">
          <cell r="A2193">
            <v>24305000006</v>
          </cell>
          <cell r="B2193" t="str">
            <v>负荷开关控制箱_250×175×105_V4C+VZ7C+VZ15_80A_通用</v>
          </cell>
          <cell r="C2193" t="str">
            <v>400.00</v>
          </cell>
        </row>
        <row r="2194">
          <cell r="A2194">
            <v>24305000007</v>
          </cell>
          <cell r="B2194" t="str">
            <v>负荷开关控制箱_250×175×105_V5C+VZ7C+VZ16_125A_…</v>
          </cell>
          <cell r="C2194" t="str">
            <v>526.50</v>
          </cell>
        </row>
        <row r="2195">
          <cell r="A2195">
            <v>24305000011</v>
          </cell>
          <cell r="B2195" t="str">
            <v>电箱_500×400×140_IP65_带防雨棚_通用</v>
          </cell>
          <cell r="C2195" t="str">
            <v>282.05</v>
          </cell>
        </row>
        <row r="2196">
          <cell r="A2196">
            <v>24305000012</v>
          </cell>
          <cell r="B2196" t="str">
            <v>电箱_300×250×140_IP65_带防雨棚_通用</v>
          </cell>
          <cell r="C2196" t="str">
            <v>145.30</v>
          </cell>
        </row>
        <row r="2197">
          <cell r="A2197">
            <v>24305000013</v>
          </cell>
          <cell r="B2197" t="str">
            <v>风机控制箱_720×570×230_6kW-4路_DIPA20TAP4_通用</v>
          </cell>
          <cell r="C2197" t="str">
            <v>3846.15</v>
          </cell>
        </row>
        <row r="2198">
          <cell r="A2198">
            <v>24305000014</v>
          </cell>
          <cell r="B2198" t="str">
            <v>负荷开关控制箱_V0C+VZ20C_300×200×105_25A_通用</v>
          </cell>
          <cell r="C2198" t="str">
            <v>313.40</v>
          </cell>
        </row>
        <row r="2199">
          <cell r="A2199">
            <v>24305000015</v>
          </cell>
          <cell r="B2199" t="str">
            <v>负荷开关控制箱_V5C+VZ20C_400×300×165_125A_通用</v>
          </cell>
          <cell r="C2199" t="str">
            <v>646.44</v>
          </cell>
        </row>
        <row r="2200">
          <cell r="A2200">
            <v>24305000016</v>
          </cell>
          <cell r="B2200" t="str">
            <v>负荷开关控制箱_V3C+VZ20C_300×200×105_63A_通用</v>
          </cell>
          <cell r="C2200" t="str">
            <v>363.25</v>
          </cell>
        </row>
        <row r="2201">
          <cell r="A2201">
            <v>24305000019</v>
          </cell>
          <cell r="B2201" t="str">
            <v>控制箱_300×320×200_DIPA20TAP4_通用</v>
          </cell>
          <cell r="C2201" t="str">
            <v>1417.09</v>
          </cell>
        </row>
        <row r="2202">
          <cell r="A2202">
            <v>24305000020</v>
          </cell>
          <cell r="B2202" t="str">
            <v>控制箱_210×230×200_DIPA20TAP4_通用</v>
          </cell>
          <cell r="C2202" t="str">
            <v>1417.09</v>
          </cell>
        </row>
        <row r="2203">
          <cell r="A2203">
            <v>24305000021</v>
          </cell>
          <cell r="B2203" t="str">
            <v>防爆操作柱_BZC51-10_不含元件_中兴防爆</v>
          </cell>
          <cell r="C2203" t="str">
            <v>188.03</v>
          </cell>
        </row>
        <row r="2204">
          <cell r="A2204">
            <v>24305000022</v>
          </cell>
          <cell r="B2204" t="str">
            <v>风机控制箱_BQC-10_中兴防爆</v>
          </cell>
          <cell r="C2204" t="str">
            <v>683.76</v>
          </cell>
        </row>
        <row r="2205">
          <cell r="A2205">
            <v>24305000026</v>
          </cell>
          <cell r="B2205" t="str">
            <v>负荷开关控制箱_300×200×105_V4C+VZ7C+VZ15_80A_通用</v>
          </cell>
          <cell r="C2205" t="str">
            <v>500.86</v>
          </cell>
        </row>
        <row r="2206">
          <cell r="A2206">
            <v>24305000030</v>
          </cell>
          <cell r="B2206" t="str">
            <v>控制箱_400×500×300_IP65_平板_通用</v>
          </cell>
          <cell r="C2206" t="str">
            <v>358.97</v>
          </cell>
        </row>
        <row r="2207">
          <cell r="A2207">
            <v>24305000031</v>
          </cell>
          <cell r="B2207" t="str">
            <v>负荷开关控制箱_300×200×105_V01C+VZ7C_20A×2_通用</v>
          </cell>
          <cell r="C2207" t="str">
            <v>398.32</v>
          </cell>
        </row>
        <row r="2208">
          <cell r="A2208">
            <v>24305000032</v>
          </cell>
          <cell r="B2208" t="str">
            <v>负荷开关控制箱_300×200×105_V0C+VZ7C_25A×2_通用</v>
          </cell>
          <cell r="C2208" t="str">
            <v>407.82</v>
          </cell>
        </row>
        <row r="2209">
          <cell r="A2209">
            <v>24305000033</v>
          </cell>
          <cell r="B2209" t="str">
            <v>负荷开关控制箱_400×300×165_V4C+VZ7C+VZ15_80A×2…</v>
          </cell>
          <cell r="C2209" t="str">
            <v>912.82</v>
          </cell>
        </row>
        <row r="2210">
          <cell r="A2210">
            <v>24305000034</v>
          </cell>
          <cell r="B2210" t="str">
            <v>负荷开关控制箱_400×300×165_V3C+VZ7C+VZ15_63A×2…</v>
          </cell>
          <cell r="C2210" t="str">
            <v>848.12</v>
          </cell>
        </row>
        <row r="2211">
          <cell r="A2211">
            <v>24305000035</v>
          </cell>
          <cell r="B2211" t="str">
            <v>负荷开关控制箱_400×300×165_V2C+VZ7C+VZ14_40A×2…</v>
          </cell>
          <cell r="C2211" t="str">
            <v>793.60</v>
          </cell>
        </row>
        <row r="2212">
          <cell r="A2212">
            <v>24305000036</v>
          </cell>
          <cell r="B2212" t="str">
            <v>负荷开关控制箱_300×200×105_V1C+VZ7C_32A_通用</v>
          </cell>
          <cell r="C2212" t="str">
            <v>320.56</v>
          </cell>
        </row>
        <row r="2213">
          <cell r="A2213">
            <v>24305000037</v>
          </cell>
          <cell r="B2213" t="str">
            <v>负荷开关控制箱_300×200×105_V01C+VZ7C_20A_通用</v>
          </cell>
          <cell r="C2213" t="str">
            <v>301.56</v>
          </cell>
        </row>
        <row r="2214">
          <cell r="A2214">
            <v>24308800003</v>
          </cell>
          <cell r="B2214" t="str">
            <v>电容补偿柜_280Kvar_通用</v>
          </cell>
          <cell r="C2214" t="str">
            <v>20044.01</v>
          </cell>
        </row>
        <row r="2215">
          <cell r="A2215">
            <v>24308800004</v>
          </cell>
          <cell r="B2215" t="str">
            <v>电容补偿柜_320Kvar_通用</v>
          </cell>
          <cell r="C2215" t="str">
            <v>20044.02</v>
          </cell>
        </row>
        <row r="2216">
          <cell r="A2216">
            <v>24308800009</v>
          </cell>
          <cell r="B2216" t="str">
            <v>变频器进出线电源柜_2300×1000×800_710KW_AB</v>
          </cell>
          <cell r="C2216" t="str">
            <v>59829.06</v>
          </cell>
        </row>
        <row r="2217">
          <cell r="A2217">
            <v>24308800025</v>
          </cell>
          <cell r="B2217" t="str">
            <v>防爆控制盒_BZA53-1_一孔三档开关_中兴防爆</v>
          </cell>
          <cell r="C2217" t="str">
            <v>128.20</v>
          </cell>
        </row>
        <row r="2218">
          <cell r="A2218">
            <v>24990200037</v>
          </cell>
          <cell r="B2218" t="str">
            <v>线束_TM31模块连接电缆_6SL3060-4AW00-0AA0_1.2米_西…</v>
          </cell>
          <cell r="C2218" t="str">
            <v>162.39</v>
          </cell>
        </row>
        <row r="2219">
          <cell r="A2219">
            <v>25010100015</v>
          </cell>
          <cell r="B2219" t="str">
            <v>单芯电线_BVR-10_通用</v>
          </cell>
          <cell r="C2219" t="str">
            <v>4.67</v>
          </cell>
        </row>
        <row r="2220">
          <cell r="A2220">
            <v>25010100086</v>
          </cell>
          <cell r="B2220" t="str">
            <v>单芯电线_BVR-35_通用</v>
          </cell>
          <cell r="C2220" t="str">
            <v>17.26</v>
          </cell>
        </row>
        <row r="2221">
          <cell r="A2221">
            <v>25010200018</v>
          </cell>
          <cell r="B2221" t="str">
            <v>护套线_RVV-4×1.5_灰色_通用</v>
          </cell>
          <cell r="C2221" t="str">
            <v>3.25</v>
          </cell>
        </row>
        <row r="2222">
          <cell r="A2222">
            <v>25010800013</v>
          </cell>
          <cell r="B2222" t="str">
            <v>屏蔽电缆_RVVP22-2×0.75_通用</v>
          </cell>
          <cell r="C2222" t="str">
            <v>2.64</v>
          </cell>
        </row>
        <row r="2223">
          <cell r="A2223">
            <v>25010800025</v>
          </cell>
          <cell r="B2223" t="str">
            <v>屏蔽电缆_RVVP-2×1_通用</v>
          </cell>
          <cell r="C2223" t="str">
            <v>2.08</v>
          </cell>
        </row>
        <row r="2224">
          <cell r="A2224">
            <v>25010800029</v>
          </cell>
          <cell r="B2224" t="str">
            <v>屏蔽电缆_RVVP22-2×0.5_通用</v>
          </cell>
          <cell r="C2224" t="str">
            <v>3.74</v>
          </cell>
        </row>
        <row r="2225">
          <cell r="A2225">
            <v>25011000089</v>
          </cell>
          <cell r="B2225" t="str">
            <v>电力电缆_YJV22-3×10+1×6_通用</v>
          </cell>
          <cell r="C2225" t="str">
            <v>18.16</v>
          </cell>
        </row>
        <row r="2226">
          <cell r="A2226">
            <v>25011000090</v>
          </cell>
          <cell r="B2226" t="str">
            <v>电力电缆_YJV22-3×6+1×4_通用</v>
          </cell>
          <cell r="C2226" t="str">
            <v>13.08</v>
          </cell>
        </row>
        <row r="2227">
          <cell r="A2227">
            <v>25011000091</v>
          </cell>
          <cell r="B2227" t="str">
            <v>电力电缆_YJV22-3×4+1×2.5_通用</v>
          </cell>
          <cell r="C2227" t="str">
            <v>9.25</v>
          </cell>
        </row>
        <row r="2228">
          <cell r="A2228">
            <v>25011000092</v>
          </cell>
          <cell r="B2228" t="str">
            <v>电力电缆_YJV22-4×2.5_通用</v>
          </cell>
          <cell r="C2228" t="str">
            <v>6.31</v>
          </cell>
        </row>
        <row r="2229">
          <cell r="A2229">
            <v>25011000093</v>
          </cell>
          <cell r="B2229" t="str">
            <v>电力电缆_YJV22-4×1.5_通用</v>
          </cell>
          <cell r="C2229" t="str">
            <v>4.47</v>
          </cell>
        </row>
        <row r="2230">
          <cell r="A2230">
            <v>25011000133</v>
          </cell>
          <cell r="B2230" t="str">
            <v>电力电缆_YJV-2×2.5_通用</v>
          </cell>
          <cell r="C2230" t="str">
            <v>3.06</v>
          </cell>
        </row>
        <row r="2231">
          <cell r="A2231">
            <v>25011000296</v>
          </cell>
          <cell r="B2231" t="str">
            <v>电力电缆_YJV22-3×95+1×50_通用</v>
          </cell>
          <cell r="C2231" t="str">
            <v>146.65</v>
          </cell>
        </row>
        <row r="2232">
          <cell r="A2232">
            <v>25011000297</v>
          </cell>
          <cell r="B2232" t="str">
            <v>电力电缆_YJV22-3×50+1×25_通用</v>
          </cell>
          <cell r="C2232" t="str">
            <v>81.08</v>
          </cell>
        </row>
        <row r="2233">
          <cell r="A2233">
            <v>25011000298</v>
          </cell>
          <cell r="B2233" t="str">
            <v>电力电缆_YJV22-3×25+1×16_通用</v>
          </cell>
          <cell r="C2233" t="str">
            <v>42.86</v>
          </cell>
        </row>
        <row r="2234">
          <cell r="A2234">
            <v>25011000307</v>
          </cell>
          <cell r="B2234" t="str">
            <v>电力电缆_YJV22-3×70+1×35_通用</v>
          </cell>
          <cell r="C2234" t="str">
            <v>109.91</v>
          </cell>
        </row>
        <row r="2235">
          <cell r="A2235">
            <v>25011000308</v>
          </cell>
          <cell r="B2235" t="str">
            <v>电力电缆_YJV22-3×35+1×16_通用</v>
          </cell>
          <cell r="C2235" t="str">
            <v>55.83</v>
          </cell>
        </row>
        <row r="2236">
          <cell r="A2236">
            <v>25011100034</v>
          </cell>
          <cell r="B2236" t="str">
            <v>控制电缆_KVVR22-5×0.75_通用</v>
          </cell>
          <cell r="C2236" t="str">
            <v>3.48</v>
          </cell>
        </row>
        <row r="2237">
          <cell r="A2237">
            <v>25011100074</v>
          </cell>
          <cell r="B2237" t="str">
            <v>控制电缆_KYJVR-5×1.5_通用</v>
          </cell>
          <cell r="C2237" t="str">
            <v>4.83</v>
          </cell>
        </row>
        <row r="2238">
          <cell r="A2238">
            <v>25011100110</v>
          </cell>
          <cell r="B2238" t="str">
            <v>控制电缆_KVVR22-2×1.5_通用</v>
          </cell>
          <cell r="C2238" t="str">
            <v>2.16</v>
          </cell>
        </row>
        <row r="2239">
          <cell r="A2239">
            <v>25011100111</v>
          </cell>
          <cell r="B2239" t="str">
            <v>控制电缆_KVVR22-2×4_通用</v>
          </cell>
          <cell r="C2239" t="str">
            <v>4.41</v>
          </cell>
        </row>
        <row r="2240">
          <cell r="A2240">
            <v>25011100157</v>
          </cell>
          <cell r="B2240" t="str">
            <v>控制电缆_KVVR-7×0.75_用H01180004替代_通用</v>
          </cell>
          <cell r="C2240" t="str">
            <v>0.00</v>
          </cell>
        </row>
        <row r="2241">
          <cell r="A2241">
            <v>25011100158</v>
          </cell>
          <cell r="B2241" t="str">
            <v>控制电缆_KVVR-5×0.75_用H01180003替代_通用</v>
          </cell>
          <cell r="C2241" t="str">
            <v>0.00</v>
          </cell>
        </row>
        <row r="2242">
          <cell r="A2242">
            <v>25011100177</v>
          </cell>
          <cell r="B2242" t="str">
            <v>控制电缆_KVV22-37×1_通用</v>
          </cell>
          <cell r="C2242" t="str">
            <v>22.84</v>
          </cell>
        </row>
        <row r="2243">
          <cell r="A2243">
            <v>25011100178</v>
          </cell>
          <cell r="B2243" t="str">
            <v>控制电缆_KVV22-24×1_通用</v>
          </cell>
          <cell r="C2243" t="str">
            <v>15.68</v>
          </cell>
        </row>
        <row r="2244">
          <cell r="A2244">
            <v>25011100179</v>
          </cell>
          <cell r="B2244" t="str">
            <v>控制电缆_KVV22-16×1_通用</v>
          </cell>
          <cell r="C2244" t="str">
            <v>10.79</v>
          </cell>
        </row>
        <row r="2245">
          <cell r="A2245">
            <v>25011100180</v>
          </cell>
          <cell r="B2245" t="str">
            <v>控制电缆_KVV22-12×1_通用</v>
          </cell>
          <cell r="C2245" t="str">
            <v>8.47</v>
          </cell>
        </row>
        <row r="2246">
          <cell r="A2246">
            <v>25011100181</v>
          </cell>
          <cell r="B2246" t="str">
            <v>控制电缆_KVV22-7×1_通用</v>
          </cell>
          <cell r="C2246" t="str">
            <v>5.40</v>
          </cell>
        </row>
        <row r="2247">
          <cell r="A2247">
            <v>25011100182</v>
          </cell>
          <cell r="B2247" t="str">
            <v>控制电缆_KVV22-5×1_通用</v>
          </cell>
          <cell r="C2247" t="str">
            <v>4.25</v>
          </cell>
        </row>
        <row r="2248">
          <cell r="A2248">
            <v>25011100183</v>
          </cell>
          <cell r="B2248" t="str">
            <v>控制电缆_KVV22-3×1_通用</v>
          </cell>
          <cell r="C2248" t="str">
            <v>2.83</v>
          </cell>
        </row>
        <row r="2249">
          <cell r="A2249">
            <v>25011100184</v>
          </cell>
          <cell r="B2249" t="str">
            <v>控制电缆_KVV22-2×1_通用</v>
          </cell>
          <cell r="C2249" t="str">
            <v>2.40</v>
          </cell>
        </row>
        <row r="2250">
          <cell r="A2250">
            <v>25012000001</v>
          </cell>
          <cell r="B2250" t="str">
            <v>网线_3160022004_4芯工业以太网100Mbps_CARDIFF</v>
          </cell>
          <cell r="C2250" t="str">
            <v>5.49</v>
          </cell>
        </row>
        <row r="2251">
          <cell r="A2251">
            <v>25012000002</v>
          </cell>
          <cell r="B2251" t="str">
            <v>光缆_GYXTW-6B_单模-室外铠装_通用</v>
          </cell>
          <cell r="C2251" t="str">
            <v>1.54</v>
          </cell>
        </row>
        <row r="2252">
          <cell r="A2252">
            <v>25012000004</v>
          </cell>
          <cell r="B2252" t="str">
            <v>工业铠装双屏蔽网线_1010_钢带铠装超五类以太网电缆_Gritty</v>
          </cell>
          <cell r="C2252" t="str">
            <v>12.39</v>
          </cell>
        </row>
        <row r="2253">
          <cell r="A2253">
            <v>25012000005</v>
          </cell>
          <cell r="B2253" t="str">
            <v>网线_MC6-02M-06B_CAT6网线_Siemon</v>
          </cell>
          <cell r="C2253" t="str">
            <v>0.00</v>
          </cell>
        </row>
        <row r="2254">
          <cell r="A2254">
            <v>25012000006</v>
          </cell>
          <cell r="B2254" t="str">
            <v>网线_CJ410FP_六类屏蔽_清华同方</v>
          </cell>
          <cell r="C2254" t="str">
            <v>3.70</v>
          </cell>
        </row>
        <row r="2255">
          <cell r="A2255">
            <v>25012000011</v>
          </cell>
          <cell r="B2255" t="str">
            <v>屏蔽双绞电缆_DJVVRP_1×2×0.75_通用</v>
          </cell>
          <cell r="C2255" t="str">
            <v>3.18</v>
          </cell>
        </row>
        <row r="2256">
          <cell r="A2256">
            <v>25018000001</v>
          </cell>
          <cell r="B2256" t="str">
            <v>改编码已停用</v>
          </cell>
          <cell r="C2256" t="str">
            <v>1.88</v>
          </cell>
        </row>
        <row r="2257">
          <cell r="A2257">
            <v>25018800008</v>
          </cell>
          <cell r="B2257" t="str">
            <v>信号线_AVVR-20×0.3_通用</v>
          </cell>
          <cell r="C2257" t="str">
            <v>4.93</v>
          </cell>
        </row>
        <row r="2258">
          <cell r="A2258">
            <v>25020100001</v>
          </cell>
          <cell r="B2258" t="str">
            <v>母排_TMY8×80×6000_镀锡_通用</v>
          </cell>
          <cell r="C2258" t="str">
            <v>1641.50</v>
          </cell>
        </row>
        <row r="2259">
          <cell r="A2259">
            <v>25020100003</v>
          </cell>
          <cell r="B2259" t="str">
            <v>母排_TMY4×40×800_镀锡_通用</v>
          </cell>
          <cell r="C2259" t="str">
            <v>59.58</v>
          </cell>
        </row>
        <row r="2260">
          <cell r="A2260">
            <v>25020100004</v>
          </cell>
          <cell r="B2260" t="str">
            <v>母排_TMY6×60×800_镀锡_通用</v>
          </cell>
          <cell r="C2260" t="str">
            <v>123.19</v>
          </cell>
        </row>
        <row r="2261">
          <cell r="A2261">
            <v>25020100005</v>
          </cell>
          <cell r="B2261" t="str">
            <v>母排_TMY6×60×1000_镀锡_通用</v>
          </cell>
          <cell r="C2261" t="str">
            <v>169.17</v>
          </cell>
        </row>
        <row r="2262">
          <cell r="A2262">
            <v>25020100006</v>
          </cell>
          <cell r="B2262" t="str">
            <v>母排_TMY6×80×1600_镀锡_通用</v>
          </cell>
          <cell r="C2262" t="str">
            <v>328.52</v>
          </cell>
        </row>
        <row r="2263">
          <cell r="A2263">
            <v>25020100007</v>
          </cell>
          <cell r="B2263" t="str">
            <v>母排_TMY12×50×1500_镀锡_通用</v>
          </cell>
          <cell r="C2263" t="str">
            <v>474.49</v>
          </cell>
        </row>
        <row r="2264">
          <cell r="A2264">
            <v>25020100008</v>
          </cell>
          <cell r="B2264" t="str">
            <v>母排_TMY12×50×3000_镀锡_通用</v>
          </cell>
          <cell r="C2264" t="str">
            <v>948.98</v>
          </cell>
        </row>
        <row r="2265">
          <cell r="A2265">
            <v>25020100009</v>
          </cell>
          <cell r="B2265" t="str">
            <v>母排_TMY8×80×3800_镀锡_通用</v>
          </cell>
          <cell r="C2265" t="str">
            <v>1028.23</v>
          </cell>
        </row>
        <row r="2266">
          <cell r="A2266">
            <v>25020100011</v>
          </cell>
          <cell r="B2266" t="str">
            <v>母排_TMY8×80×4400_镀锡_通用</v>
          </cell>
          <cell r="C2266" t="str">
            <v>983.64</v>
          </cell>
        </row>
        <row r="2267">
          <cell r="A2267">
            <v>25020100012</v>
          </cell>
          <cell r="B2267" t="str">
            <v>母排_TMY10×120×3600_镀锡_通用</v>
          </cell>
          <cell r="C2267" t="str">
            <v>1610.71</v>
          </cell>
        </row>
        <row r="2268">
          <cell r="A2268">
            <v>25020100013</v>
          </cell>
          <cell r="B2268" t="str">
            <v>母排_TMY10×80×2800_镀锡_通用</v>
          </cell>
          <cell r="C2268" t="str">
            <v>835.18</v>
          </cell>
        </row>
        <row r="2269">
          <cell r="A2269">
            <v>25020100014</v>
          </cell>
          <cell r="B2269" t="str">
            <v>母排_TMY10×40×2000_镀锡_通用</v>
          </cell>
          <cell r="C2269" t="str">
            <v>375.93</v>
          </cell>
        </row>
        <row r="2270">
          <cell r="A2270">
            <v>25020100015</v>
          </cell>
          <cell r="B2270" t="str">
            <v>母排_TMY6×30×2000_镀锡_通用</v>
          </cell>
          <cell r="C2270" t="str">
            <v>126.15</v>
          </cell>
        </row>
        <row r="2271">
          <cell r="A2271">
            <v>25020100016</v>
          </cell>
          <cell r="B2271" t="str">
            <v>母排_10×50×1600_镀锡_通用</v>
          </cell>
          <cell r="C2271" t="str">
            <v>279.44</v>
          </cell>
        </row>
        <row r="2272">
          <cell r="A2272">
            <v>25020100017</v>
          </cell>
          <cell r="B2272" t="str">
            <v>母排_TMY10×120×800_通用</v>
          </cell>
          <cell r="C2272" t="str">
            <v>415.58</v>
          </cell>
        </row>
        <row r="2273">
          <cell r="A2273">
            <v>25020100018</v>
          </cell>
          <cell r="B2273" t="str">
            <v>母排_TMY10×60×2000_镀锡_通用</v>
          </cell>
          <cell r="C2273" t="str">
            <v>525.82</v>
          </cell>
        </row>
        <row r="2274">
          <cell r="A2274">
            <v>25020200002</v>
          </cell>
          <cell r="B2274" t="str">
            <v>电气汇流排_63A-690V-3极_SV连接适配器_威图</v>
          </cell>
          <cell r="C2274" t="str">
            <v>206.64</v>
          </cell>
        </row>
        <row r="2275">
          <cell r="A2275">
            <v>25020200003</v>
          </cell>
          <cell r="B2275" t="str">
            <v>电气汇流排_9342210_SV连接适配器_威图</v>
          </cell>
          <cell r="C2275" t="str">
            <v>147.89</v>
          </cell>
        </row>
        <row r="2276">
          <cell r="A2276">
            <v>25020200004</v>
          </cell>
          <cell r="B2276" t="str">
            <v>电气汇流排_9342220_SV连接适配器_威图</v>
          </cell>
          <cell r="C2276" t="str">
            <v>194.35</v>
          </cell>
        </row>
        <row r="2277">
          <cell r="A2277">
            <v>25029900002</v>
          </cell>
          <cell r="B2277" t="str">
            <v>附件-母排垫块_10×50×120_紫铜_通用</v>
          </cell>
          <cell r="C2277" t="str">
            <v>26.76</v>
          </cell>
        </row>
        <row r="2278">
          <cell r="A2278">
            <v>25030100045</v>
          </cell>
          <cell r="B2278" t="str">
            <v>槽式桥架直通_800×200×2000×2.5_热镀锌板_含盖板-盖板厚度2.…</v>
          </cell>
          <cell r="C2278" t="str">
            <v>342.10</v>
          </cell>
        </row>
        <row r="2279">
          <cell r="A2279">
            <v>25030100046</v>
          </cell>
          <cell r="B2279" t="str">
            <v>槽式桥架直通_600×200×2000×2.5_热镀锌板_含盖板-盖板厚度2.…</v>
          </cell>
          <cell r="C2279" t="str">
            <v>274.62</v>
          </cell>
        </row>
        <row r="2280">
          <cell r="A2280">
            <v>25030100047</v>
          </cell>
          <cell r="B2280" t="str">
            <v>槽式桥架直通_400×200×2000×2.5_热镀锌板_含盖板-盖板厚度2.…</v>
          </cell>
          <cell r="C2280" t="str">
            <v>215.33</v>
          </cell>
        </row>
        <row r="2281">
          <cell r="A2281">
            <v>25030100048</v>
          </cell>
          <cell r="B2281" t="str">
            <v>槽式桥架直通_300×150×2000×2.0_热镀锌板_含盖板-盖板厚度1.…</v>
          </cell>
          <cell r="C2281" t="str">
            <v>125.54</v>
          </cell>
        </row>
        <row r="2282">
          <cell r="A2282">
            <v>25030100049</v>
          </cell>
          <cell r="B2282" t="str">
            <v>槽式桥架直通_200×100×2000×2.0_热镀锌板_含盖板-盖板厚度1.…</v>
          </cell>
          <cell r="C2282" t="str">
            <v>86.31</v>
          </cell>
        </row>
        <row r="2283">
          <cell r="A2283">
            <v>25030100050</v>
          </cell>
          <cell r="B2283" t="str">
            <v>槽式桥架直通_150×75×2000×1.5_热镀锌板_含盖板-盖板厚度1.5…</v>
          </cell>
          <cell r="C2283" t="str">
            <v>57.54</v>
          </cell>
        </row>
        <row r="2284">
          <cell r="A2284">
            <v>25030100051</v>
          </cell>
          <cell r="B2284" t="str">
            <v>槽式桥架直通_100×50×2000×1.5_热镀锌板_含盖板-盖板厚度1.5…</v>
          </cell>
          <cell r="C2284" t="str">
            <v>34.59</v>
          </cell>
        </row>
        <row r="2285">
          <cell r="A2285">
            <v>25030400002</v>
          </cell>
          <cell r="B2285" t="str">
            <v>网格式桥架直通_150×50×3000_热镀锌_无盖板_通用</v>
          </cell>
          <cell r="C2285" t="str">
            <v>52.17</v>
          </cell>
        </row>
        <row r="2286">
          <cell r="A2286">
            <v>25030400003</v>
          </cell>
          <cell r="B2286" t="str">
            <v>网格式桥架直通_200×50×3000_热镀锌_无盖板_通用</v>
          </cell>
          <cell r="C2286" t="str">
            <v>57.40</v>
          </cell>
        </row>
        <row r="2287">
          <cell r="A2287">
            <v>25030400004</v>
          </cell>
          <cell r="B2287" t="str">
            <v>网格式桥架直通_500×100×3000_热镀锌_无盖板_通用</v>
          </cell>
          <cell r="C2287" t="str">
            <v>188.83</v>
          </cell>
        </row>
        <row r="2288">
          <cell r="A2288">
            <v>25030400005</v>
          </cell>
          <cell r="B2288" t="str">
            <v>网格式桥架直通_600×100×3000_热镀锌_无盖板_通用</v>
          </cell>
          <cell r="C2288" t="str">
            <v>211.19</v>
          </cell>
        </row>
        <row r="2289">
          <cell r="A2289">
            <v>25030400006</v>
          </cell>
          <cell r="B2289" t="str">
            <v>网格式桥架直通_50×50×3000_热镀锌_无盖板_通用</v>
          </cell>
          <cell r="C2289" t="str">
            <v>35.25</v>
          </cell>
        </row>
        <row r="2290">
          <cell r="A2290">
            <v>25030400007</v>
          </cell>
          <cell r="B2290" t="str">
            <v>网格式桥架直通_100×50×3000_热镀锌_无盖板_通用</v>
          </cell>
          <cell r="C2290" t="str">
            <v>41.41</v>
          </cell>
        </row>
        <row r="2291">
          <cell r="A2291">
            <v>25030400009</v>
          </cell>
          <cell r="B2291" t="str">
            <v>网格式桥架直通_200×100×3000_热镀锌_无盖板_通用</v>
          </cell>
          <cell r="C2291" t="str">
            <v>111.51</v>
          </cell>
        </row>
        <row r="2292">
          <cell r="A2292">
            <v>25030400013</v>
          </cell>
          <cell r="B2292" t="str">
            <v>网格式桥架直通_300×100×3000_热镀锌_无盖板_通用</v>
          </cell>
          <cell r="C2292" t="str">
            <v>150.87</v>
          </cell>
        </row>
        <row r="2293">
          <cell r="A2293">
            <v>25030400014</v>
          </cell>
          <cell r="B2293" t="str">
            <v>网格式桥架直通_400×100×3000_热镀锌_无盖板_通用</v>
          </cell>
          <cell r="C2293" t="str">
            <v>160.67</v>
          </cell>
        </row>
        <row r="2294">
          <cell r="A2294">
            <v>25030400015</v>
          </cell>
          <cell r="B2294" t="str">
            <v>网格式桥架直通_800×100×3000_热镀锌_无盖板_通用</v>
          </cell>
          <cell r="C2294" t="str">
            <v>279.16</v>
          </cell>
        </row>
        <row r="2295">
          <cell r="A2295">
            <v>25030400020</v>
          </cell>
          <cell r="B2295" t="str">
            <v>网格式桥架直通_400×100×3000_电镀锌_无盖板_通用</v>
          </cell>
          <cell r="C2295" t="str">
            <v>140.79</v>
          </cell>
        </row>
        <row r="2296">
          <cell r="A2296">
            <v>25030400021</v>
          </cell>
          <cell r="B2296" t="str">
            <v>网格式桥架直通_300×100×3000_电镀锌_无盖板_通用</v>
          </cell>
          <cell r="C2296" t="str">
            <v>120.92</v>
          </cell>
        </row>
        <row r="2297">
          <cell r="A2297">
            <v>25030400022</v>
          </cell>
          <cell r="B2297" t="str">
            <v>网格式桥架直通_200×100×3000_电镀锌_无盖板_通用</v>
          </cell>
          <cell r="C2297" t="str">
            <v>98.40</v>
          </cell>
        </row>
        <row r="2298">
          <cell r="A2298">
            <v>25030400024</v>
          </cell>
          <cell r="B2298" t="str">
            <v>网格式桥架直通_100×50×3000_电镀锌_无盖板_通用</v>
          </cell>
          <cell r="C2298" t="str">
            <v>35.25</v>
          </cell>
        </row>
        <row r="2299">
          <cell r="A2299">
            <v>25030400026</v>
          </cell>
          <cell r="B2299" t="str">
            <v>网格式桥架直通_400×50×3000_热镀锌_无盖板_通用</v>
          </cell>
          <cell r="C2299" t="str">
            <v>144.31</v>
          </cell>
        </row>
        <row r="2300">
          <cell r="A2300">
            <v>25030400027</v>
          </cell>
          <cell r="B2300" t="str">
            <v>网格式桥架直通_150×50×3000_电镀锌_无盖板_通用</v>
          </cell>
          <cell r="C2300" t="str">
            <v>45.92</v>
          </cell>
        </row>
        <row r="2301">
          <cell r="A2301">
            <v>25030400028</v>
          </cell>
          <cell r="B2301" t="str">
            <v>网格式桥架直通_200×50×3000_电镀锌_无盖板_通用</v>
          </cell>
          <cell r="C2301" t="str">
            <v>53.30</v>
          </cell>
        </row>
        <row r="2302">
          <cell r="A2302">
            <v>25030400029</v>
          </cell>
          <cell r="B2302" t="str">
            <v>网格式桥架直通_300×50×3000_电镀锌_无盖板_通用</v>
          </cell>
          <cell r="C2302" t="str">
            <v>110.47</v>
          </cell>
        </row>
        <row r="2303">
          <cell r="A2303">
            <v>25030400031</v>
          </cell>
          <cell r="B2303" t="str">
            <v>网格式桥架直通_50×50×3000_热镀锌_无盖板-底部双筋_通用</v>
          </cell>
          <cell r="C2303" t="str">
            <v>43.59</v>
          </cell>
        </row>
        <row r="2304">
          <cell r="A2304">
            <v>25030400037</v>
          </cell>
          <cell r="B2304" t="str">
            <v>网格式桥架直通_50×30×3000_热镀锌_无盖板_底部双筋_通用</v>
          </cell>
          <cell r="C2304" t="str">
            <v>40.17</v>
          </cell>
        </row>
        <row r="2305">
          <cell r="A2305">
            <v>25030400038</v>
          </cell>
          <cell r="B2305" t="str">
            <v>网格式桥架直通_50×30×3000_电镀锌_无盖板_底部双筋_通用</v>
          </cell>
          <cell r="C2305" t="str">
            <v>38.00</v>
          </cell>
        </row>
        <row r="2306">
          <cell r="A2306">
            <v>25030400041</v>
          </cell>
          <cell r="B2306" t="str">
            <v>网格式桥架直通_200×100×1700_热镀锌_含盖板_通用</v>
          </cell>
          <cell r="C2306" t="str">
            <v>95.80</v>
          </cell>
        </row>
        <row r="2307">
          <cell r="A2307">
            <v>25030400042</v>
          </cell>
          <cell r="B2307" t="str">
            <v>网格式桥架直通_200×100×1000_热镀锌_含盖板_通用</v>
          </cell>
          <cell r="C2307" t="str">
            <v>60.15</v>
          </cell>
        </row>
        <row r="2308">
          <cell r="A2308">
            <v>25030400043</v>
          </cell>
          <cell r="B2308" t="str">
            <v>网格式桥架直通_150×100×1200_热镀锌_含盖板_通用</v>
          </cell>
          <cell r="C2308" t="str">
            <v>50.56</v>
          </cell>
        </row>
        <row r="2309">
          <cell r="A2309">
            <v>25030400057</v>
          </cell>
          <cell r="B2309" t="str">
            <v>网格式桥架直通_500×150×3000_电镀锌_无盖板_通用</v>
          </cell>
          <cell r="C2309" t="str">
            <v>195.28</v>
          </cell>
        </row>
        <row r="2310">
          <cell r="A2310">
            <v>25030400058</v>
          </cell>
          <cell r="B2310" t="str">
            <v>网格式桥架直通_600×150×3000_电镀锌_无盖板_通用</v>
          </cell>
          <cell r="C2310" t="str">
            <v>210.98</v>
          </cell>
        </row>
        <row r="2311">
          <cell r="A2311">
            <v>25030400059</v>
          </cell>
          <cell r="B2311" t="str">
            <v>网格式桥架直通_700×150×3000_电镀锌_无盖板_通用</v>
          </cell>
          <cell r="C2311" t="str">
            <v>258.05</v>
          </cell>
        </row>
        <row r="2312">
          <cell r="A2312">
            <v>25030400060</v>
          </cell>
          <cell r="B2312" t="str">
            <v>网格式桥架直通_800×150×3000_电镀锌_无盖板_通用</v>
          </cell>
          <cell r="C2312" t="str">
            <v>329.54</v>
          </cell>
        </row>
        <row r="2313">
          <cell r="A2313">
            <v>25031000167</v>
          </cell>
          <cell r="B2313" t="str">
            <v>槽式桥架水平弯通_150×75_热镀锌板_含盖板_通用</v>
          </cell>
          <cell r="C2313" t="str">
            <v>0.00</v>
          </cell>
        </row>
        <row r="2314">
          <cell r="A2314">
            <v>25031000326</v>
          </cell>
          <cell r="B2314" t="str">
            <v>槽式桥架水平弯通_200×100×2.0_热镀锌板_含盖板-盖板厚度1.5_通用</v>
          </cell>
          <cell r="C2314" t="str">
            <v>35.39</v>
          </cell>
        </row>
        <row r="2315">
          <cell r="A2315">
            <v>25031000327</v>
          </cell>
          <cell r="B2315" t="str">
            <v>槽式桥架垂直等径上弯通_150×75×1.5_热镀锌板_含盖板-盖板厚度1.5…</v>
          </cell>
          <cell r="C2315" t="str">
            <v>21.36</v>
          </cell>
        </row>
        <row r="2316">
          <cell r="A2316">
            <v>25031000328</v>
          </cell>
          <cell r="B2316" t="str">
            <v>槽式桥架垂直等径下弯通_400×200×2.5_热镀锌板_含盖板-盖板厚度2.…</v>
          </cell>
          <cell r="C2316" t="str">
            <v>108.10</v>
          </cell>
        </row>
        <row r="2317">
          <cell r="A2317">
            <v>25031000329</v>
          </cell>
          <cell r="B2317" t="str">
            <v>槽式桥架水平弯通_800×200×2.5_热镀锌板_含盖板-盖板厚度2.0_通用</v>
          </cell>
          <cell r="C2317" t="str">
            <v>212.37</v>
          </cell>
        </row>
        <row r="2318">
          <cell r="A2318">
            <v>25031000330</v>
          </cell>
          <cell r="B2318" t="str">
            <v>槽式桥架水平弯通_600×200×2.5_热镀锌板_含盖板-盖板厚度2.0_通用</v>
          </cell>
          <cell r="C2318" t="str">
            <v>144.02</v>
          </cell>
        </row>
        <row r="2319">
          <cell r="A2319">
            <v>25031000339</v>
          </cell>
          <cell r="B2319" t="str">
            <v>槽式桥架垂直等径下弯通_600×200×2.5_热镀锌板_含盖板-盖板厚度2.…</v>
          </cell>
          <cell r="C2319" t="str">
            <v>187.96</v>
          </cell>
        </row>
        <row r="2320">
          <cell r="A2320">
            <v>25031000340</v>
          </cell>
          <cell r="B2320" t="str">
            <v>槽式桥架垂直等径上弯通_600×200×2.5_热镀锌板_含盖板-盖板厚度2.…</v>
          </cell>
          <cell r="C2320" t="str">
            <v>187.96</v>
          </cell>
        </row>
        <row r="2321">
          <cell r="A2321">
            <v>25031000392</v>
          </cell>
          <cell r="B2321" t="str">
            <v>槽式桥架垂直等径下弯通_200×100×2.0_热镀锌板_含盖板_通用</v>
          </cell>
          <cell r="C2321" t="str">
            <v>0.00</v>
          </cell>
        </row>
        <row r="2322">
          <cell r="A2322">
            <v>25031000393</v>
          </cell>
          <cell r="B2322" t="str">
            <v>槽式桥架垂直等径上弯通_200×100×2.0_热镀锌板_含盖板_盖板厚度1.…</v>
          </cell>
          <cell r="C2322" t="str">
            <v>51.17</v>
          </cell>
        </row>
        <row r="2323">
          <cell r="A2323">
            <v>25031000394</v>
          </cell>
          <cell r="B2323" t="str">
            <v>槽式桥架垂直等径右下弯通_400×200×2.5_热镀锌板_含盖板_盖板厚度2…</v>
          </cell>
          <cell r="C2323" t="str">
            <v>138.20</v>
          </cell>
        </row>
        <row r="2324">
          <cell r="A2324">
            <v>25031000395</v>
          </cell>
          <cell r="B2324" t="str">
            <v>槽式桥架垂直等径下弯通_150×75×1.5_热镀锌板_含盖板_盖板厚度1.5…</v>
          </cell>
          <cell r="C2324" t="str">
            <v>30.44</v>
          </cell>
        </row>
        <row r="2325">
          <cell r="A2325">
            <v>25031000396</v>
          </cell>
          <cell r="B2325" t="str">
            <v>槽式桥架垂直等径下弯通_200×100×2.0_热镀锌板_含盖板_盖板厚度1.…</v>
          </cell>
          <cell r="C2325" t="str">
            <v>51.17</v>
          </cell>
        </row>
        <row r="2326">
          <cell r="A2326">
            <v>25031000397</v>
          </cell>
          <cell r="B2326" t="str">
            <v>槽式桥架垂直等径上弯通_100×50×1.5_热镀锌板_含盖板_盖板厚度1.5…</v>
          </cell>
          <cell r="C2326" t="str">
            <v>19.92</v>
          </cell>
        </row>
        <row r="2327">
          <cell r="A2327">
            <v>25031000398</v>
          </cell>
          <cell r="B2327" t="str">
            <v>槽式桥架水平弯通_100×50×1.5_热镀锌板_含盖板_盖板厚度1.5_通用</v>
          </cell>
          <cell r="C2327" t="str">
            <v>19.92</v>
          </cell>
        </row>
        <row r="2328">
          <cell r="A2328">
            <v>25031000399</v>
          </cell>
          <cell r="B2328" t="str">
            <v>槽式桥架水平弯通_150×75×1.5_热镀锌板_含盖板_盖板厚度1.5_通用</v>
          </cell>
          <cell r="C2328" t="str">
            <v>30.44</v>
          </cell>
        </row>
        <row r="2329">
          <cell r="A2329">
            <v>25031000400</v>
          </cell>
          <cell r="B2329" t="str">
            <v>槽式桥架水平弯通_300×150×2.0_热镀锌板_含盖板_盖板厚度1.5_通用</v>
          </cell>
          <cell r="C2329" t="str">
            <v>74.91</v>
          </cell>
        </row>
        <row r="2330">
          <cell r="A2330">
            <v>25031100187</v>
          </cell>
          <cell r="B2330" t="str">
            <v>槽式桥架水平三通_600×200×2.5_热镀锌板_含盖板-盖板厚度2.0_通用</v>
          </cell>
          <cell r="C2330" t="str">
            <v>187.96</v>
          </cell>
        </row>
        <row r="2331">
          <cell r="A2331">
            <v>25031100220</v>
          </cell>
          <cell r="B2331" t="str">
            <v>槽式桥架上角垂直等径三通_200×100×2.0_热镀锌板_含盖板_盖板厚度1…</v>
          </cell>
          <cell r="C2331" t="str">
            <v>51.17</v>
          </cell>
        </row>
        <row r="2332">
          <cell r="A2332">
            <v>25031100221</v>
          </cell>
          <cell r="B2332" t="str">
            <v>槽式桥架上垂直等径三通_300×150×2.0_热镀锌板_含盖板_盖板厚度1.…</v>
          </cell>
          <cell r="C2332" t="str">
            <v>74.91</v>
          </cell>
        </row>
        <row r="2333">
          <cell r="A2333">
            <v>25031100222</v>
          </cell>
          <cell r="B2333" t="str">
            <v>槽式桥架上垂直等径三通_400×200×2.5_热镀锌板_含盖板_盖板厚度2.…</v>
          </cell>
          <cell r="C2333" t="str">
            <v>138.20</v>
          </cell>
        </row>
        <row r="2334">
          <cell r="A2334">
            <v>25031100223</v>
          </cell>
          <cell r="B2334" t="str">
            <v>槽式桥架水平三通_150×75×1.5_热镀锌板_含盖板_盖板厚度1.5_通用</v>
          </cell>
          <cell r="C2334" t="str">
            <v>30.44</v>
          </cell>
        </row>
        <row r="2335">
          <cell r="A2335">
            <v>25031100224</v>
          </cell>
          <cell r="B2335" t="str">
            <v>槽式桥架水平三通_300×150×2.0_热镀锌板_含盖板_盖板厚度1.5_通用</v>
          </cell>
          <cell r="C2335" t="str">
            <v>74.91</v>
          </cell>
        </row>
        <row r="2336">
          <cell r="A2336">
            <v>25031100225</v>
          </cell>
          <cell r="B2336" t="str">
            <v>槽式桥架水平三通_400×200×2.5_热镀锌板_含盖板_盖板厚度2.0_通用</v>
          </cell>
          <cell r="C2336" t="str">
            <v>138.20</v>
          </cell>
        </row>
        <row r="2337">
          <cell r="A2337">
            <v>25031100226</v>
          </cell>
          <cell r="B2337" t="str">
            <v>槽式桥架水平三通_600×200×2.5_热镀锌板_含盖板_盖板厚度2.0_通用</v>
          </cell>
          <cell r="C2337" t="str">
            <v>184.27</v>
          </cell>
        </row>
        <row r="2338">
          <cell r="A2338">
            <v>25031300151</v>
          </cell>
          <cell r="B2338" t="str">
            <v>槽式桥架异径接头_400×200/300×150_喷塑_含盖板_通用</v>
          </cell>
          <cell r="C2338" t="str">
            <v>48.48</v>
          </cell>
        </row>
        <row r="2339">
          <cell r="A2339">
            <v>25031300159</v>
          </cell>
          <cell r="B2339" t="str">
            <v>槽式桥架异径接头_500×200/300×150_喷塑_含盖板_通用</v>
          </cell>
          <cell r="C2339" t="str">
            <v>57.45</v>
          </cell>
        </row>
        <row r="2340">
          <cell r="A2340">
            <v>25031300273</v>
          </cell>
          <cell r="B2340" t="str">
            <v>槽式桥架异径接头_800×200/400×200×2.5_热镀锌板_含盖板-盖…</v>
          </cell>
          <cell r="C2340" t="str">
            <v>143.85</v>
          </cell>
        </row>
        <row r="2341">
          <cell r="A2341">
            <v>25031300274</v>
          </cell>
          <cell r="B2341" t="str">
            <v>槽式桥架异径接头_600×200/400×200×2.5_热镀锌板_含盖板-盖…</v>
          </cell>
          <cell r="C2341" t="str">
            <v>102.87</v>
          </cell>
        </row>
        <row r="2342">
          <cell r="A2342">
            <v>25031300275</v>
          </cell>
          <cell r="B2342" t="str">
            <v>槽式桥架异径接头_400×200/300×150×2.5_热镀锌板_含盖板-盖…</v>
          </cell>
          <cell r="C2342" t="str">
            <v>74.97</v>
          </cell>
        </row>
        <row r="2343">
          <cell r="A2343">
            <v>25031300276</v>
          </cell>
          <cell r="B2343" t="str">
            <v>槽式桥架异径接头_400×200/200×100×2.5_热镀锌板_含盖板-盖…</v>
          </cell>
          <cell r="C2343" t="str">
            <v>74.97</v>
          </cell>
        </row>
        <row r="2344">
          <cell r="A2344">
            <v>25031300277</v>
          </cell>
          <cell r="B2344" t="str">
            <v>槽式桥架异径接头_300×150/200×100×2.0_热镀锌板_含盖板-盖…</v>
          </cell>
          <cell r="C2344" t="str">
            <v>43.94</v>
          </cell>
        </row>
        <row r="2345">
          <cell r="A2345">
            <v>25031300278</v>
          </cell>
          <cell r="B2345" t="str">
            <v>槽式桥架异径接头_300×150/150×75×2.0_热镀锌板_含盖板-盖板…</v>
          </cell>
          <cell r="C2345" t="str">
            <v>43.94</v>
          </cell>
        </row>
        <row r="2346">
          <cell r="A2346">
            <v>25031300279</v>
          </cell>
          <cell r="B2346" t="str">
            <v>槽式桥架异径接头_200×100/150×75×2.0_热镀锌板_含盖板-盖板…</v>
          </cell>
          <cell r="C2346" t="str">
            <v>30.52</v>
          </cell>
        </row>
        <row r="2347">
          <cell r="A2347">
            <v>25031300280</v>
          </cell>
          <cell r="B2347" t="str">
            <v>槽式桥架异径接头_150×75/100×50×1.5_热镀锌板_含盖板-盖板厚…</v>
          </cell>
          <cell r="C2347" t="str">
            <v>24.79</v>
          </cell>
        </row>
        <row r="2348">
          <cell r="A2348">
            <v>25031300351</v>
          </cell>
          <cell r="B2348" t="str">
            <v>槽式桥架异径接头_300×150/100×50×2.0_热镀锌板_含盖板_盖板…</v>
          </cell>
          <cell r="C2348" t="str">
            <v>36.02</v>
          </cell>
        </row>
        <row r="2349">
          <cell r="A2349">
            <v>25031300352</v>
          </cell>
          <cell r="B2349" t="str">
            <v>槽式桥架异径接头_400×200/150×75×2.5_热镀锌板_含盖板_盖板…</v>
          </cell>
          <cell r="C2349" t="str">
            <v>64.58</v>
          </cell>
        </row>
        <row r="2350">
          <cell r="A2350">
            <v>25031300353</v>
          </cell>
          <cell r="B2350" t="str">
            <v>槽式桥架异径接头_600×200/300×150×2.5_热镀锌板_含盖板_盖…</v>
          </cell>
          <cell r="C2350" t="str">
            <v>89.26</v>
          </cell>
        </row>
        <row r="2351">
          <cell r="A2351">
            <v>25034000041</v>
          </cell>
          <cell r="B2351" t="str">
            <v>附件-网格式桥架连接卡_CE25-CE30-BTRCC_电镀锌_通用</v>
          </cell>
          <cell r="C2351" t="str">
            <v>1.32</v>
          </cell>
        </row>
        <row r="2352">
          <cell r="A2352">
            <v>25039900044</v>
          </cell>
          <cell r="B2352" t="str">
            <v>附件-桥架角钢吊架_40×3×3000_热镀锌_通用</v>
          </cell>
          <cell r="C2352" t="str">
            <v>40.83</v>
          </cell>
        </row>
        <row r="2353">
          <cell r="A2353">
            <v>25039900045</v>
          </cell>
          <cell r="B2353" t="str">
            <v>附件-桥架C型钢吊架_C41S-3m_热镀锌_无底座_通用</v>
          </cell>
          <cell r="C2353" t="str">
            <v>55.62</v>
          </cell>
        </row>
        <row r="2354">
          <cell r="A2354">
            <v>25039900079</v>
          </cell>
          <cell r="B2354" t="str">
            <v>附件-桥架连接板_H200×2.5_热镀锌板_通用</v>
          </cell>
          <cell r="C2354" t="str">
            <v>4.71</v>
          </cell>
        </row>
        <row r="2355">
          <cell r="A2355">
            <v>25039900080</v>
          </cell>
          <cell r="B2355" t="str">
            <v>附件-桥架连接板_H150×2.0_热镀锌板_通用</v>
          </cell>
          <cell r="C2355" t="str">
            <v>3.14</v>
          </cell>
        </row>
        <row r="2356">
          <cell r="A2356">
            <v>25039900081</v>
          </cell>
          <cell r="B2356" t="str">
            <v>附件-桥架连接板_H100×2.0_热镀锌板_通用</v>
          </cell>
          <cell r="C2356" t="str">
            <v>2.35</v>
          </cell>
        </row>
        <row r="2357">
          <cell r="A2357">
            <v>25039900082</v>
          </cell>
          <cell r="B2357" t="str">
            <v>附件-桥架连接板_H75×1.5_热镀锌板_通用</v>
          </cell>
          <cell r="C2357" t="str">
            <v>2.35</v>
          </cell>
        </row>
        <row r="2358">
          <cell r="A2358">
            <v>25039900083</v>
          </cell>
          <cell r="B2358" t="str">
            <v>附件-桥架连接板_H50×1.5_热镀锌板_通用</v>
          </cell>
          <cell r="C2358" t="str">
            <v>1.29</v>
          </cell>
        </row>
        <row r="2359">
          <cell r="A2359">
            <v>25039900093</v>
          </cell>
          <cell r="B2359" t="str">
            <v>附件-桥架C型钢吊架_C41S-1.5m_热镀锌_含底座_通用</v>
          </cell>
          <cell r="C2359" t="str">
            <v>28.79</v>
          </cell>
        </row>
        <row r="2360">
          <cell r="A2360">
            <v>25039900094</v>
          </cell>
          <cell r="B2360" t="str">
            <v>附件-桥架C型钢吊架_C41S-1m_热镀锌_含底座_通用</v>
          </cell>
          <cell r="C2360" t="str">
            <v>24.43</v>
          </cell>
        </row>
        <row r="2361">
          <cell r="A2361">
            <v>25039900096</v>
          </cell>
          <cell r="B2361" t="str">
            <v>附件-网格式桥架连接板_ED275_电镀锌_通用</v>
          </cell>
          <cell r="C2361" t="str">
            <v>3.45</v>
          </cell>
        </row>
        <row r="2362">
          <cell r="A2362">
            <v>25039900097</v>
          </cell>
          <cell r="B2362" t="str">
            <v>附件-网格式桥架托架_RCSN-50_电镀锌_通用</v>
          </cell>
          <cell r="C2362" t="str">
            <v>3.29</v>
          </cell>
        </row>
        <row r="2363">
          <cell r="A2363">
            <v>25039900098</v>
          </cell>
          <cell r="B2363" t="str">
            <v>附件-网格式桥架托架_RCSN-100_电镀锌_通用</v>
          </cell>
          <cell r="C2363" t="str">
            <v>3.29</v>
          </cell>
        </row>
        <row r="2364">
          <cell r="A2364">
            <v>25039900099</v>
          </cell>
          <cell r="B2364" t="str">
            <v>附件-网格式桥架托架_RCSN-150_电镀锌_通用</v>
          </cell>
          <cell r="C2364" t="str">
            <v>4.92</v>
          </cell>
        </row>
        <row r="2365">
          <cell r="A2365">
            <v>25039900100</v>
          </cell>
          <cell r="B2365" t="str">
            <v>附件-网格式桥架托架_RCSN-200_电镀锌_通用</v>
          </cell>
          <cell r="C2365" t="str">
            <v>5.79</v>
          </cell>
        </row>
        <row r="2366">
          <cell r="A2366">
            <v>25039900101</v>
          </cell>
          <cell r="B2366" t="str">
            <v>附件-网格式桥架托架_RCSN-300_电镀锌_通用</v>
          </cell>
          <cell r="C2366" t="str">
            <v>7.39</v>
          </cell>
        </row>
        <row r="2367">
          <cell r="A2367">
            <v>25039900102</v>
          </cell>
          <cell r="B2367" t="str">
            <v>附件-网格式桥架托架_RCSN-400_电镀锌_通用</v>
          </cell>
          <cell r="C2367" t="str">
            <v>9.02</v>
          </cell>
        </row>
        <row r="2368">
          <cell r="A2368">
            <v>25039900103</v>
          </cell>
          <cell r="B2368" t="str">
            <v>附件-网格式桥架托架_RCSN-600_电镀锌_通用</v>
          </cell>
          <cell r="C2368" t="str">
            <v>12.09</v>
          </cell>
        </row>
        <row r="2369">
          <cell r="A2369">
            <v>25039900104</v>
          </cell>
          <cell r="B2369" t="str">
            <v>附件-网格式桥架托架_RCSN-800_电镀锌_通用</v>
          </cell>
          <cell r="C2369" t="str">
            <v>16.56</v>
          </cell>
        </row>
        <row r="2370">
          <cell r="A2370">
            <v>25039900106</v>
          </cell>
          <cell r="B2370" t="str">
            <v>附件-C型钢封头_41×41_塑料_白色_通用</v>
          </cell>
          <cell r="C2370" t="str">
            <v>0.98</v>
          </cell>
        </row>
        <row r="2371">
          <cell r="A2371">
            <v>25039900107</v>
          </cell>
          <cell r="B2371" t="str">
            <v>附件-桥架C型钢吊架_C41S-1.5m_电镀锌_含底座_通用</v>
          </cell>
          <cell r="C2371" t="str">
            <v>32.80</v>
          </cell>
        </row>
        <row r="2372">
          <cell r="A2372">
            <v>25039900108</v>
          </cell>
          <cell r="B2372" t="str">
            <v>附件-桥架C型钢吊架_C41S-3m_电镀锌_无底座_通用</v>
          </cell>
          <cell r="C2372" t="str">
            <v>61.50</v>
          </cell>
        </row>
        <row r="2373">
          <cell r="A2373">
            <v>25039900109</v>
          </cell>
          <cell r="B2373" t="str">
            <v>附件-桥架角钢吊架_40×3×3000_电镀锌_通用</v>
          </cell>
          <cell r="C2373" t="str">
            <v>22.64</v>
          </cell>
        </row>
        <row r="2374">
          <cell r="A2374">
            <v>25039900110</v>
          </cell>
          <cell r="B2374" t="str">
            <v>附件-网格式桥架托架_RCSN-500_电镀锌_通用</v>
          </cell>
          <cell r="C2374" t="str">
            <v>12.04</v>
          </cell>
        </row>
        <row r="2375">
          <cell r="A2375">
            <v>25039900111</v>
          </cell>
          <cell r="B2375" t="str">
            <v>附件-网格式桥架托架_RCSN-700_电镀锌_通用</v>
          </cell>
          <cell r="C2375" t="str">
            <v>14.45</v>
          </cell>
        </row>
        <row r="2376">
          <cell r="A2376">
            <v>25039900147</v>
          </cell>
          <cell r="B2376" t="str">
            <v>附件-C型钢吊架_C41S-3m_电镀锌_无底座_三面冲孔_通用</v>
          </cell>
          <cell r="C2376" t="str">
            <v>62.12</v>
          </cell>
        </row>
        <row r="2377">
          <cell r="A2377">
            <v>25039900191</v>
          </cell>
          <cell r="B2377" t="str">
            <v>附件-盖板_150×50×3000_电镀锌_通用</v>
          </cell>
          <cell r="C2377" t="str">
            <v>0.00</v>
          </cell>
        </row>
        <row r="2378">
          <cell r="A2378">
            <v>25039900192</v>
          </cell>
          <cell r="B2378" t="str">
            <v>附件-盖板_100×50×3000_电镀锌_通用</v>
          </cell>
          <cell r="C2378" t="str">
            <v>0.00</v>
          </cell>
        </row>
        <row r="2379">
          <cell r="A2379">
            <v>25041500001</v>
          </cell>
          <cell r="B2379" t="str">
            <v>服务器机柜壳体_2000×600×800_喷塑_通用</v>
          </cell>
          <cell r="C2379" t="str">
            <v>3230.77</v>
          </cell>
        </row>
        <row r="2380">
          <cell r="A2380">
            <v>25041500002</v>
          </cell>
          <cell r="B2380" t="str">
            <v>服务器机柜壳体_2000×600×1000_喷塑_图腾</v>
          </cell>
          <cell r="C2380" t="str">
            <v>2606.84</v>
          </cell>
        </row>
        <row r="2381">
          <cell r="A2381">
            <v>25041500004</v>
          </cell>
          <cell r="B2381" t="str">
            <v>服务器机柜壳体_1200×600×800_喷塑_色标RAL7035_通用</v>
          </cell>
          <cell r="C2381" t="str">
            <v>3042.74</v>
          </cell>
        </row>
        <row r="2382">
          <cell r="A2382">
            <v>25041600001</v>
          </cell>
          <cell r="B2382" t="str">
            <v>打印机机箱壳体_1260×500×700_喷塑_附图定制_通用</v>
          </cell>
          <cell r="C2382" t="str">
            <v>2350.43</v>
          </cell>
        </row>
        <row r="2383">
          <cell r="A2383">
            <v>25042000001</v>
          </cell>
          <cell r="B2383" t="str">
            <v>琴式控制台壳体_300×280-100×780-700×480-1000_喷塑…</v>
          </cell>
          <cell r="C2383" t="str">
            <v>2863.25</v>
          </cell>
        </row>
        <row r="2384">
          <cell r="A2384">
            <v>25042000002</v>
          </cell>
          <cell r="B2384" t="str">
            <v>琴式控制台壳体_100×150-190×700-650×450-1800_喷塑…</v>
          </cell>
          <cell r="C2384" t="str">
            <v>3846.15</v>
          </cell>
        </row>
        <row r="2385">
          <cell r="A2385">
            <v>25042000003</v>
          </cell>
          <cell r="B2385" t="str">
            <v>琴式控制台壳体_100×150-190×700-650×450-2000_喷塑…</v>
          </cell>
          <cell r="C2385" t="str">
            <v>4170.94</v>
          </cell>
        </row>
        <row r="2386">
          <cell r="A2386">
            <v>25042900001</v>
          </cell>
          <cell r="B2386" t="str">
            <v>计算机操作台_1800×900×760_木质_通用</v>
          </cell>
          <cell r="C2386" t="str">
            <v>1081.19</v>
          </cell>
        </row>
        <row r="2387">
          <cell r="A2387">
            <v>25042900002</v>
          </cell>
          <cell r="B2387" t="str">
            <v>计算机操作台_4200×1000×760_喷塑_重庆正大工程定制_通用</v>
          </cell>
          <cell r="C2387" t="str">
            <v>10769.21</v>
          </cell>
        </row>
        <row r="2388">
          <cell r="A2388">
            <v>25042900003</v>
          </cell>
          <cell r="B2388" t="str">
            <v>计算机操作台_1200×800×800_不锈钢_通用</v>
          </cell>
          <cell r="C2388" t="str">
            <v>3076.92</v>
          </cell>
        </row>
        <row r="2389">
          <cell r="A2389">
            <v>25043000001</v>
          </cell>
          <cell r="B2389" t="str">
            <v>电箱壳体_300×250×140_不锈钢_5孔_闸门控制箱定制_通用</v>
          </cell>
          <cell r="C2389" t="str">
            <v>384.62</v>
          </cell>
        </row>
        <row r="2390">
          <cell r="A2390">
            <v>25043000002</v>
          </cell>
          <cell r="B2390" t="str">
            <v>电箱壳体_300×250×140_不锈钢_粉碎机控制箱定制_通用</v>
          </cell>
          <cell r="C2390" t="str">
            <v>384.62</v>
          </cell>
        </row>
        <row r="2391">
          <cell r="A2391">
            <v>25043000005</v>
          </cell>
          <cell r="B2391" t="str">
            <v>电箱壳体_800×1400×250_喷塑_通用</v>
          </cell>
          <cell r="C2391" t="str">
            <v>1239.32</v>
          </cell>
        </row>
        <row r="2392">
          <cell r="A2392">
            <v>25043000006</v>
          </cell>
          <cell r="B2392" t="str">
            <v>电箱壳体_1000×2400×250_喷塑_通用</v>
          </cell>
          <cell r="C2392" t="str">
            <v>2179.49</v>
          </cell>
        </row>
        <row r="2393">
          <cell r="A2393">
            <v>25043000015</v>
          </cell>
          <cell r="B2393" t="str">
            <v>电箱壳体_500×400×140_喷塑_30孔_通用</v>
          </cell>
          <cell r="C2393" t="str">
            <v>174.57</v>
          </cell>
        </row>
        <row r="2394">
          <cell r="A2394">
            <v>25043000016</v>
          </cell>
          <cell r="B2394" t="str">
            <v>电箱壳体_500×400×140_喷塑_25孔_通用</v>
          </cell>
          <cell r="C2394" t="str">
            <v>174.57</v>
          </cell>
        </row>
        <row r="2395">
          <cell r="A2395">
            <v>25043000017</v>
          </cell>
          <cell r="B2395" t="str">
            <v>电箱壳体_500×400×140_喷塑_20孔_通用</v>
          </cell>
          <cell r="C2395" t="str">
            <v>174.57</v>
          </cell>
        </row>
        <row r="2396">
          <cell r="A2396">
            <v>25043000018</v>
          </cell>
          <cell r="B2396" t="str">
            <v>电箱壳体_400×300×140_喷塑_15孔_通用</v>
          </cell>
          <cell r="C2396" t="str">
            <v>133.98</v>
          </cell>
        </row>
        <row r="2397">
          <cell r="A2397">
            <v>25043000019</v>
          </cell>
          <cell r="B2397" t="str">
            <v>电箱壳体_400×300×140_喷塑_12孔_通用</v>
          </cell>
          <cell r="C2397" t="str">
            <v>133.98</v>
          </cell>
        </row>
        <row r="2398">
          <cell r="A2398">
            <v>25043000020</v>
          </cell>
          <cell r="B2398" t="str">
            <v>电箱壳体_300×250×140_喷塑_6孔_通用</v>
          </cell>
          <cell r="C2398" t="str">
            <v>93.37</v>
          </cell>
        </row>
        <row r="2399">
          <cell r="A2399">
            <v>25043000021</v>
          </cell>
          <cell r="B2399" t="str">
            <v>电箱壳体_400×300×140_喷塑_9孔_通用</v>
          </cell>
          <cell r="C2399" t="str">
            <v>133.96</v>
          </cell>
        </row>
        <row r="2400">
          <cell r="A2400">
            <v>25043000022</v>
          </cell>
          <cell r="B2400" t="str">
            <v>电箱壳体_600×800×370_喷塑_有机玻璃门_通用</v>
          </cell>
          <cell r="C2400" t="str">
            <v>771.37</v>
          </cell>
        </row>
        <row r="2401">
          <cell r="A2401">
            <v>25043000023</v>
          </cell>
          <cell r="B2401" t="str">
            <v>电箱壳体_1200×1000×300_喷塑_IP65_通用</v>
          </cell>
          <cell r="C2401" t="str">
            <v>1136.75</v>
          </cell>
        </row>
        <row r="2402">
          <cell r="A2402">
            <v>25043000024</v>
          </cell>
          <cell r="B2402" t="str">
            <v>电箱壳体_600×500×230_喷塑_IP65_通用</v>
          </cell>
          <cell r="C2402" t="str">
            <v>284.19</v>
          </cell>
        </row>
        <row r="2403">
          <cell r="A2403">
            <v>25043000025</v>
          </cell>
          <cell r="B2403" t="str">
            <v>电箱壳体_300×250×140_喷塑_IP65_通用</v>
          </cell>
          <cell r="C2403" t="str">
            <v>98.29</v>
          </cell>
        </row>
        <row r="2404">
          <cell r="A2404">
            <v>25043000030</v>
          </cell>
          <cell r="B2404" t="str">
            <v>电箱壳体_400×300×230_喷塑_双层门_通用</v>
          </cell>
          <cell r="C2404" t="str">
            <v>323.07</v>
          </cell>
        </row>
        <row r="2405">
          <cell r="A2405">
            <v>25043000032</v>
          </cell>
          <cell r="B2405" t="str">
            <v>电箱壳体_300×250×230_201_双层门-外门有机玻璃_通用</v>
          </cell>
          <cell r="C2405" t="str">
            <v>338.47</v>
          </cell>
        </row>
        <row r="2406">
          <cell r="A2406">
            <v>25043000033</v>
          </cell>
          <cell r="B2406" t="str">
            <v>电箱壳体_400×500×230_201_通用</v>
          </cell>
          <cell r="C2406" t="str">
            <v>465.00</v>
          </cell>
        </row>
        <row r="2407">
          <cell r="A2407">
            <v>25043000034</v>
          </cell>
          <cell r="B2407" t="str">
            <v>电箱壳体_500×600×230_201_通用</v>
          </cell>
          <cell r="C2407" t="str">
            <v>612.05</v>
          </cell>
        </row>
        <row r="2408">
          <cell r="A2408">
            <v>25043000035</v>
          </cell>
          <cell r="B2408" t="str">
            <v>电箱壳体_800×600×230_201_通用</v>
          </cell>
          <cell r="C2408" t="str">
            <v>858.46</v>
          </cell>
        </row>
        <row r="2409">
          <cell r="A2409">
            <v>25043000036</v>
          </cell>
          <cell r="B2409" t="str">
            <v>电箱壳体_300×250×230_201_通用</v>
          </cell>
          <cell r="C2409" t="str">
            <v>262.31</v>
          </cell>
        </row>
        <row r="2410">
          <cell r="A2410">
            <v>25043000037</v>
          </cell>
          <cell r="B2410" t="str">
            <v>电箱壳体_500×400×230_201_双层门-外门有机玻璃_通用</v>
          </cell>
          <cell r="C2410" t="str">
            <v>601.71</v>
          </cell>
        </row>
        <row r="2411">
          <cell r="A2411">
            <v>25043000038</v>
          </cell>
          <cell r="B2411" t="str">
            <v>电箱壳体_400×300×230_201_通用</v>
          </cell>
          <cell r="C2411" t="str">
            <v>341.79</v>
          </cell>
        </row>
        <row r="2412">
          <cell r="A2412">
            <v>25043000039</v>
          </cell>
          <cell r="B2412" t="str">
            <v>电箱壳体_600×500×230_201_通用</v>
          </cell>
          <cell r="C2412" t="str">
            <v>604.10</v>
          </cell>
        </row>
        <row r="2413">
          <cell r="A2413">
            <v>25043000040</v>
          </cell>
          <cell r="B2413" t="str">
            <v>电箱壳体_500×400×230_201_通用</v>
          </cell>
          <cell r="C2413" t="str">
            <v>465.00</v>
          </cell>
        </row>
        <row r="2414">
          <cell r="A2414">
            <v>25043000041</v>
          </cell>
          <cell r="B2414" t="str">
            <v>电箱壳体_250×300×230_201_双层门-外门有机玻璃_通用</v>
          </cell>
          <cell r="C2414" t="str">
            <v>384.62</v>
          </cell>
        </row>
        <row r="2415">
          <cell r="A2415">
            <v>25043000042</v>
          </cell>
          <cell r="B2415" t="str">
            <v>电箱壳体_700×500×250_喷塑_CE标识_威图</v>
          </cell>
          <cell r="C2415" t="str">
            <v>661.51</v>
          </cell>
        </row>
        <row r="2416">
          <cell r="A2416">
            <v>25043000044</v>
          </cell>
          <cell r="B2416" t="str">
            <v>电箱壳体_300×250×200_喷塑_IP55_双层门-外门有机玻璃-钥匙门…</v>
          </cell>
          <cell r="C2416" t="str">
            <v>307.69</v>
          </cell>
        </row>
        <row r="2417">
          <cell r="A2417">
            <v>25043000045</v>
          </cell>
          <cell r="B2417" t="str">
            <v>电箱壳体_600×500×230_喷塑_IP55_箱门牧羊蓝_喷绘_烘干机触摸…</v>
          </cell>
          <cell r="C2417" t="str">
            <v>683.76</v>
          </cell>
        </row>
        <row r="2418">
          <cell r="A2418">
            <v>25043000046</v>
          </cell>
          <cell r="B2418" t="str">
            <v>电箱壳体_400×300×230_喷塑_双层门-外门有机玻璃-钥匙锁_12孔_…</v>
          </cell>
          <cell r="C2418" t="str">
            <v>538.46</v>
          </cell>
        </row>
        <row r="2419">
          <cell r="A2419">
            <v>25043000047</v>
          </cell>
          <cell r="B2419" t="str">
            <v>电箱壳体_500×400×230_喷塑_双层门-外门有机玻璃-钥匙锁_30孔_…</v>
          </cell>
          <cell r="C2419" t="str">
            <v>692.31</v>
          </cell>
        </row>
        <row r="2420">
          <cell r="A2420">
            <v>25043000048</v>
          </cell>
          <cell r="B2420" t="str">
            <v>电箱壳体_300×250×230_喷塑_双层门-外门有机玻璃-钥匙锁_6孔_通用</v>
          </cell>
          <cell r="C2420" t="str">
            <v>423.08</v>
          </cell>
        </row>
        <row r="2421">
          <cell r="A2421">
            <v>25043000049</v>
          </cell>
          <cell r="B2421" t="str">
            <v>电箱壳体_500×400×400_喷塑_通用</v>
          </cell>
          <cell r="C2421" t="str">
            <v>487.18</v>
          </cell>
        </row>
        <row r="2422">
          <cell r="A2422">
            <v>25043000050</v>
          </cell>
          <cell r="B2422" t="str">
            <v>电箱壳体_800×600×400_喷塑_通用</v>
          </cell>
          <cell r="C2422" t="str">
            <v>1014.96</v>
          </cell>
        </row>
        <row r="2423">
          <cell r="A2423">
            <v>25043000051</v>
          </cell>
          <cell r="B2423" t="str">
            <v>电箱壳体_450×600×230_喷塑_配立柱高1050_开孔260×205_…</v>
          </cell>
          <cell r="C2423" t="str">
            <v>1350.43</v>
          </cell>
        </row>
        <row r="2424">
          <cell r="A2424">
            <v>25043000052</v>
          </cell>
          <cell r="B2424" t="str">
            <v>电箱壳体_1000×800×300_喷塑_IP55_双层门_通用</v>
          </cell>
          <cell r="C2424" t="str">
            <v>1423.08</v>
          </cell>
        </row>
        <row r="2425">
          <cell r="A2425">
            <v>25043000053</v>
          </cell>
          <cell r="B2425" t="str">
            <v>电箱壳体_600×500×370_喷塑_双层门-外门有机玻璃_通用</v>
          </cell>
          <cell r="C2425" t="str">
            <v>897.44</v>
          </cell>
        </row>
        <row r="2426">
          <cell r="A2426">
            <v>25043000054</v>
          </cell>
          <cell r="B2426" t="str">
            <v>电箱壳体_1000×800×370_喷塑_双层门-外门有机玻璃_通用</v>
          </cell>
          <cell r="C2426" t="str">
            <v>1623.93</v>
          </cell>
        </row>
        <row r="2427">
          <cell r="A2427">
            <v>25043000056</v>
          </cell>
          <cell r="B2427" t="str">
            <v>电箱壳体_800×1000×250_喷塑_双层门_通用</v>
          </cell>
          <cell r="C2427" t="str">
            <v>1465.99</v>
          </cell>
        </row>
        <row r="2428">
          <cell r="A2428">
            <v>25043000057</v>
          </cell>
          <cell r="B2428" t="str">
            <v>电箱壳体_500×400×300_喷塑_MCMG18抛光机控制箱_通用</v>
          </cell>
          <cell r="C2428" t="str">
            <v>299.15</v>
          </cell>
        </row>
        <row r="2429">
          <cell r="A2429">
            <v>25043000060</v>
          </cell>
          <cell r="B2429" t="str">
            <v>电箱壳体_1200×1000×300_喷塑_IP65_双层门_通用</v>
          </cell>
          <cell r="C2429" t="str">
            <v>1666.67</v>
          </cell>
        </row>
        <row r="2430">
          <cell r="A2430">
            <v>25043000062</v>
          </cell>
          <cell r="B2430" t="str">
            <v>电箱壳体_600×500×300_喷塑_斜面_后开门前面板不锈钢_通用</v>
          </cell>
          <cell r="C2430" t="str">
            <v>683.76</v>
          </cell>
        </row>
        <row r="2431">
          <cell r="A2431">
            <v>25043000063</v>
          </cell>
          <cell r="B2431" t="str">
            <v>电箱壳体_1200×2400×400_喷塑_通用</v>
          </cell>
          <cell r="C2431" t="str">
            <v>3119.66</v>
          </cell>
        </row>
        <row r="2432">
          <cell r="A2432">
            <v>25043000064</v>
          </cell>
          <cell r="B2432" t="str">
            <v>电箱壳体_500×400×250_喷塑_双层门-外门有机玻璃-内外门间距8cm…</v>
          </cell>
          <cell r="C2432" t="str">
            <v>769.23</v>
          </cell>
        </row>
        <row r="2433">
          <cell r="A2433">
            <v>25043000065</v>
          </cell>
          <cell r="B2433" t="str">
            <v>电箱壳体_600×500×300_喷塑_通用</v>
          </cell>
          <cell r="C2433" t="str">
            <v>324.79</v>
          </cell>
        </row>
        <row r="2434">
          <cell r="A2434">
            <v>25043000066</v>
          </cell>
          <cell r="B2434" t="str">
            <v>电箱壳体_500×400×300_喷塑_通用</v>
          </cell>
          <cell r="C2434" t="str">
            <v>239.22</v>
          </cell>
        </row>
        <row r="2435">
          <cell r="A2435">
            <v>25043000067</v>
          </cell>
          <cell r="B2435" t="str">
            <v>电箱壳体_500×400×300_喷塑_风扇_进出过滤网_通用</v>
          </cell>
          <cell r="C2435" t="str">
            <v>341.88</v>
          </cell>
        </row>
        <row r="2436">
          <cell r="A2436">
            <v>25043000070</v>
          </cell>
          <cell r="B2436" t="str">
            <v>电箱壳体_300×250×230_喷塑_通用</v>
          </cell>
          <cell r="C2436" t="str">
            <v>115.38</v>
          </cell>
        </row>
        <row r="2437">
          <cell r="A2437">
            <v>25043000076</v>
          </cell>
          <cell r="B2437" t="str">
            <v>电箱壳体_500×600×230_喷塑_双层门_通用</v>
          </cell>
          <cell r="C2437" t="str">
            <v>726.50</v>
          </cell>
        </row>
        <row r="2438">
          <cell r="A2438">
            <v>25043000077</v>
          </cell>
          <cell r="B2438" t="str">
            <v>电箱壳体_400×500×230_喷塑_双层门_通用</v>
          </cell>
          <cell r="C2438" t="str">
            <v>598.29</v>
          </cell>
        </row>
        <row r="2439">
          <cell r="A2439">
            <v>25043000078</v>
          </cell>
          <cell r="B2439" t="str">
            <v>电箱壳体_600×800×250_喷塑_双层门_通用</v>
          </cell>
          <cell r="C2439" t="str">
            <v>1025.64</v>
          </cell>
        </row>
        <row r="2440">
          <cell r="A2440">
            <v>25043000079</v>
          </cell>
          <cell r="B2440" t="str">
            <v>电箱壳体_1000×800×300_喷塑_IP55_双层门-外门有机玻璃_定制…</v>
          </cell>
          <cell r="C2440" t="str">
            <v>1452.99</v>
          </cell>
        </row>
        <row r="2441">
          <cell r="A2441">
            <v>25043000094</v>
          </cell>
          <cell r="B2441" t="str">
            <v>电箱壳体_400×300×230_喷塑_双层门-外门有机玻璃-钥匙锁_15孔_…</v>
          </cell>
          <cell r="C2441" t="str">
            <v>299.15</v>
          </cell>
        </row>
        <row r="2442">
          <cell r="A2442">
            <v>25043000095</v>
          </cell>
          <cell r="B2442" t="str">
            <v>电箱壳体_700×400×140_喷塑_IP55_暗装_通用</v>
          </cell>
          <cell r="C2442" t="str">
            <v>273.50</v>
          </cell>
        </row>
        <row r="2443">
          <cell r="A2443">
            <v>25043000097</v>
          </cell>
          <cell r="B2443" t="str">
            <v>电箱壳体_600×500×200_喷塑_IP55_双层门-外门有机玻璃_通用</v>
          </cell>
          <cell r="C2443" t="str">
            <v>598.29</v>
          </cell>
        </row>
        <row r="2444">
          <cell r="A2444">
            <v>25043000098</v>
          </cell>
          <cell r="B2444" t="str">
            <v>电箱壳体_1200×1600×300_喷塑_双开门_通用</v>
          </cell>
          <cell r="C2444" t="str">
            <v>2008.55</v>
          </cell>
        </row>
        <row r="2445">
          <cell r="A2445">
            <v>25043000099</v>
          </cell>
          <cell r="B2445" t="str">
            <v>电箱壳体_700×600×300_喷塑_散热风扇_户内型_通用</v>
          </cell>
          <cell r="C2445" t="str">
            <v>752.14</v>
          </cell>
        </row>
        <row r="2446">
          <cell r="A2446">
            <v>25043000100</v>
          </cell>
          <cell r="B2446" t="str">
            <v>电箱壳体_500×400×300_喷塑_IP65_双层门_内外门间距8cm_通用</v>
          </cell>
          <cell r="C2446" t="str">
            <v>512.82</v>
          </cell>
        </row>
        <row r="2447">
          <cell r="A2447">
            <v>25043000101</v>
          </cell>
          <cell r="B2447" t="str">
            <v>电箱壳体_600×800×250_喷塑_防雨型_宏程</v>
          </cell>
          <cell r="C2447" t="str">
            <v>598.29</v>
          </cell>
        </row>
        <row r="2448">
          <cell r="A2448">
            <v>25043000102</v>
          </cell>
          <cell r="B2448" t="str">
            <v>电箱壳体_700×600×300_喷塑_有机玻璃门_24寸显示器箱_通用</v>
          </cell>
          <cell r="C2448" t="str">
            <v>615.38</v>
          </cell>
        </row>
        <row r="2449">
          <cell r="A2449">
            <v>25043000103</v>
          </cell>
          <cell r="B2449" t="str">
            <v>电箱壳体_600×500×300_喷塑_双层门-外门有机玻璃-防雨型_通用</v>
          </cell>
          <cell r="C2449" t="str">
            <v>923.08</v>
          </cell>
        </row>
        <row r="2450">
          <cell r="A2450">
            <v>25043000105</v>
          </cell>
          <cell r="B2450" t="str">
            <v>电箱壳体_1000×800×370_喷塑_双层门保温箱外门有机玻璃_通用</v>
          </cell>
          <cell r="C2450" t="str">
            <v>1880.34</v>
          </cell>
        </row>
        <row r="2451">
          <cell r="A2451">
            <v>25043900001</v>
          </cell>
          <cell r="B2451" t="str">
            <v>电盒_100×100×65_1×Φ22_不锈钢_通用</v>
          </cell>
          <cell r="C2451" t="str">
            <v>256.41</v>
          </cell>
        </row>
        <row r="2452">
          <cell r="A2452">
            <v>25049600001</v>
          </cell>
          <cell r="B2452" t="str">
            <v>该描述停用</v>
          </cell>
          <cell r="C2452" t="str">
            <v>641.03</v>
          </cell>
        </row>
        <row r="2453">
          <cell r="A2453">
            <v>25049600002</v>
          </cell>
          <cell r="B2453" t="str">
            <v>电柜附件-前门_PS-2200×800_喷塑_通用</v>
          </cell>
          <cell r="C2453" t="str">
            <v>641.03</v>
          </cell>
        </row>
        <row r="2454">
          <cell r="A2454">
            <v>25049600003</v>
          </cell>
          <cell r="B2454" t="str">
            <v>该描述停用</v>
          </cell>
          <cell r="C2454" t="str">
            <v>1100.74</v>
          </cell>
        </row>
        <row r="2455">
          <cell r="A2455">
            <v>25049600004</v>
          </cell>
          <cell r="B2455" t="str">
            <v>电柜附件-前门_PS-2200×800_喷塑_上方开风扇孔175×175_威图</v>
          </cell>
          <cell r="C2455" t="str">
            <v>724.85</v>
          </cell>
        </row>
        <row r="2456">
          <cell r="A2456">
            <v>25049800001</v>
          </cell>
          <cell r="B2456" t="str">
            <v>电箱附件-箱门_600×500_喷塑_通用</v>
          </cell>
          <cell r="C2456" t="str">
            <v>128.20</v>
          </cell>
        </row>
        <row r="2457">
          <cell r="A2457">
            <v>25049900002</v>
          </cell>
          <cell r="B2457" t="str">
            <v>附件-电柜格栅滤网_MPFG-92_米思米</v>
          </cell>
          <cell r="C2457" t="str">
            <v>11.14</v>
          </cell>
        </row>
        <row r="2458">
          <cell r="A2458">
            <v>25049900004</v>
          </cell>
          <cell r="B2458" t="str">
            <v>附件-电箱箱门_500×400_喷塑_通用</v>
          </cell>
          <cell r="C2458" t="str">
            <v>85.47</v>
          </cell>
        </row>
        <row r="2459">
          <cell r="A2459">
            <v>25049900007</v>
          </cell>
          <cell r="B2459" t="str">
            <v>附件-电柜铰链_16折柜_通用</v>
          </cell>
          <cell r="C2459" t="str">
            <v>4.27</v>
          </cell>
        </row>
        <row r="2460">
          <cell r="A2460">
            <v>25049900009</v>
          </cell>
          <cell r="B2460" t="str">
            <v>附件-电箱箱门_700×500_喷塑_膨化喷绘_3D22.5+KTP900_通用</v>
          </cell>
          <cell r="C2460" t="str">
            <v>128.21</v>
          </cell>
        </row>
        <row r="2461">
          <cell r="A2461">
            <v>25049900010</v>
          </cell>
          <cell r="B2461" t="str">
            <v>附件-计算机操作台抽屉_300×400×100_木制_通用</v>
          </cell>
          <cell r="C2461" t="str">
            <v>397.44</v>
          </cell>
        </row>
        <row r="2462">
          <cell r="A2462">
            <v>25049900011</v>
          </cell>
          <cell r="B2462" t="str">
            <v>附件-电柜后门封板_2000×800_喷塑_通用</v>
          </cell>
          <cell r="C2462" t="str">
            <v>811.97</v>
          </cell>
        </row>
        <row r="2463">
          <cell r="A2463">
            <v>25049900012</v>
          </cell>
          <cell r="B2463" t="str">
            <v>附件-PS电柜侧板_2200×800_喷塑_通用</v>
          </cell>
          <cell r="C2463" t="str">
            <v>153.85</v>
          </cell>
        </row>
        <row r="2464">
          <cell r="A2464">
            <v>25049900013</v>
          </cell>
          <cell r="B2464" t="str">
            <v>附件-电柜组装件_PS柜角并柜件_威图</v>
          </cell>
          <cell r="C2464" t="str">
            <v>57.00</v>
          </cell>
        </row>
        <row r="2465">
          <cell r="A2465">
            <v>25049900014</v>
          </cell>
          <cell r="B2465" t="str">
            <v>附件-电柜组装件_PS柜横并柜件_威图</v>
          </cell>
          <cell r="C2465" t="str">
            <v>32.00</v>
          </cell>
        </row>
        <row r="2466">
          <cell r="A2466">
            <v>25049900015</v>
          </cell>
          <cell r="B2466" t="str">
            <v>附件-电箱箱门_500×600_喷塑_通用</v>
          </cell>
          <cell r="C2466" t="str">
            <v>85.47</v>
          </cell>
        </row>
        <row r="2467">
          <cell r="A2467">
            <v>25049900016</v>
          </cell>
          <cell r="B2467" t="str">
            <v>附件-电柜格栅滤网_FU9804_通用</v>
          </cell>
          <cell r="C2467" t="str">
            <v>29.91</v>
          </cell>
        </row>
        <row r="2468">
          <cell r="A2468">
            <v>25049900017</v>
          </cell>
          <cell r="B2468" t="str">
            <v>附件-电箱箱门_600×500_喷塑_需开孔_通用</v>
          </cell>
          <cell r="C2468" t="str">
            <v>0.00</v>
          </cell>
        </row>
        <row r="2469">
          <cell r="A2469">
            <v>25049900018</v>
          </cell>
          <cell r="B2469" t="str">
            <v>附件-电箱箱门_700×500_喷塑_通用</v>
          </cell>
          <cell r="C2469" t="str">
            <v>85.47</v>
          </cell>
        </row>
        <row r="2470">
          <cell r="A2470">
            <v>25049900019</v>
          </cell>
          <cell r="B2470" t="str">
            <v>附件-电箱箱门_1000×800_喷塑_通用</v>
          </cell>
          <cell r="C2470" t="str">
            <v>299.15</v>
          </cell>
        </row>
        <row r="2471">
          <cell r="A2471">
            <v>25049900020</v>
          </cell>
          <cell r="B2471" t="str">
            <v>附件-电箱箱门_800×600_喷塑_通用</v>
          </cell>
          <cell r="C2471" t="str">
            <v>213.67</v>
          </cell>
        </row>
        <row r="2472">
          <cell r="A2472">
            <v>25049900021</v>
          </cell>
          <cell r="B2472" t="str">
            <v>附件-双层门有机玻璃_8060箱门配套_通用</v>
          </cell>
          <cell r="C2472" t="str">
            <v>85.47</v>
          </cell>
        </row>
        <row r="2473">
          <cell r="A2473">
            <v>25049900022</v>
          </cell>
          <cell r="B2473" t="str">
            <v>附件-电柜门锁_830_把手锁连锁杆_外挂锁_通用</v>
          </cell>
          <cell r="C2473" t="str">
            <v>133.33</v>
          </cell>
        </row>
        <row r="2474">
          <cell r="A2474">
            <v>25050100001</v>
          </cell>
          <cell r="B2474" t="str">
            <v>线槽_HVDR50100F×1800_PVC_开口式-含盖板_上海日成</v>
          </cell>
          <cell r="C2474" t="str">
            <v>7.27</v>
          </cell>
        </row>
        <row r="2475">
          <cell r="A2475">
            <v>25050100002</v>
          </cell>
          <cell r="B2475" t="str">
            <v>线槽_HVDR3050F×1800_PVC_开口式-含盖板_上海日成</v>
          </cell>
          <cell r="C2475" t="str">
            <v>2.99</v>
          </cell>
        </row>
        <row r="2476">
          <cell r="A2476">
            <v>25050100004</v>
          </cell>
          <cell r="B2476" t="str">
            <v>线槽_HVDR3550F×1800_PVC_开口式-含盖板_上海日成</v>
          </cell>
          <cell r="C2476" t="str">
            <v>12.46</v>
          </cell>
        </row>
        <row r="2477">
          <cell r="A2477">
            <v>25050100005</v>
          </cell>
          <cell r="B2477" t="str">
            <v>线槽_HVDR4550F×1800_PVC_开口式-含盖板_上海日成</v>
          </cell>
          <cell r="C2477" t="str">
            <v>12.77</v>
          </cell>
        </row>
        <row r="2478">
          <cell r="A2478">
            <v>25050100006</v>
          </cell>
          <cell r="B2478" t="str">
            <v>线槽_HVDR3345F×1800_PVC_开口式-含盖板_上海日成</v>
          </cell>
          <cell r="C2478" t="str">
            <v>11.08</v>
          </cell>
        </row>
        <row r="2479">
          <cell r="A2479">
            <v>25050100007</v>
          </cell>
          <cell r="B2479" t="str">
            <v>线槽_HVDR2565F×1800_PVC_开口式-含盖板_上海日成</v>
          </cell>
          <cell r="C2479" t="str">
            <v>13.47</v>
          </cell>
        </row>
        <row r="2480">
          <cell r="A2480">
            <v>25050100008</v>
          </cell>
          <cell r="B2480" t="str">
            <v>线槽_HVDR5080F×1800_PVC_开口式-含盖板_上海日成</v>
          </cell>
          <cell r="C2480" t="str">
            <v>20.35</v>
          </cell>
        </row>
        <row r="2481">
          <cell r="A2481">
            <v>25050100009</v>
          </cell>
          <cell r="B2481" t="str">
            <v>线槽_HVDR8080F×1800_PVC_开口式-含盖板_上海日成</v>
          </cell>
          <cell r="C2481" t="str">
            <v>30.01</v>
          </cell>
        </row>
        <row r="2482">
          <cell r="A2482">
            <v>25050100010</v>
          </cell>
          <cell r="B2482" t="str">
            <v>线槽_HVDR10080F×1800_PVC_开口式-含盖板_上海日成</v>
          </cell>
          <cell r="C2482" t="str">
            <v>40.77</v>
          </cell>
        </row>
        <row r="2483">
          <cell r="A2483">
            <v>25050100011</v>
          </cell>
          <cell r="B2483" t="str">
            <v>线槽_HVDR40100F×1800_PVC_开口式-含盖板_上海日成</v>
          </cell>
          <cell r="C2483" t="str">
            <v>20.93</v>
          </cell>
        </row>
        <row r="2484">
          <cell r="A2484">
            <v>25050100012</v>
          </cell>
          <cell r="B2484" t="str">
            <v>线槽_HVDR60100F×1800_PVC_开口式-含盖板_上海日成</v>
          </cell>
          <cell r="C2484" t="str">
            <v>28.01</v>
          </cell>
        </row>
        <row r="2485">
          <cell r="A2485">
            <v>25050100013</v>
          </cell>
          <cell r="B2485" t="str">
            <v>线槽_HVDR80100F×1800_PVC_开口式-含盖板_上海日成</v>
          </cell>
          <cell r="C2485" t="str">
            <v>33.85</v>
          </cell>
        </row>
        <row r="2486">
          <cell r="A2486">
            <v>25050100014</v>
          </cell>
          <cell r="B2486" t="str">
            <v>线槽_HVDR100100F×1800_PVC_开口式-含盖板_上海日成</v>
          </cell>
          <cell r="C2486" t="str">
            <v>42.31</v>
          </cell>
        </row>
        <row r="2487">
          <cell r="A2487">
            <v>25050100030</v>
          </cell>
          <cell r="B2487" t="str">
            <v>线槽_100×40×1800_阻燃环保PVC_开口式-含盖板_通用</v>
          </cell>
          <cell r="C2487" t="str">
            <v>6.67</v>
          </cell>
        </row>
        <row r="2488">
          <cell r="A2488">
            <v>25050100031</v>
          </cell>
          <cell r="B2488" t="str">
            <v>线槽_100×80×1800_阻燃环保PVC_开口式-含盖板_通用</v>
          </cell>
          <cell r="C2488" t="str">
            <v>10.26</v>
          </cell>
        </row>
        <row r="2489">
          <cell r="A2489">
            <v>25050100032</v>
          </cell>
          <cell r="B2489" t="str">
            <v>线槽_50×45×1800_阻燃环保PVC_开口式-含盖板_通用</v>
          </cell>
          <cell r="C2489" t="str">
            <v>4.27</v>
          </cell>
        </row>
        <row r="2490">
          <cell r="A2490">
            <v>25050100033</v>
          </cell>
          <cell r="B2490" t="str">
            <v>线槽_100×60×1800_阻燃环保PVC_开口式-含盖板_通用</v>
          </cell>
          <cell r="C2490" t="str">
            <v>8.97</v>
          </cell>
        </row>
        <row r="2491">
          <cell r="A2491">
            <v>25050100034</v>
          </cell>
          <cell r="B2491" t="str">
            <v>线槽_100×100×1800_阻燃环保PVC_开口式-含盖板_通用</v>
          </cell>
          <cell r="C2491" t="str">
            <v>12.82</v>
          </cell>
        </row>
        <row r="2492">
          <cell r="A2492">
            <v>25050100035</v>
          </cell>
          <cell r="B2492" t="str">
            <v>线槽_60×25×1800_阻燃环保PVC_开口式-含盖板_通用</v>
          </cell>
          <cell r="C2492" t="str">
            <v>4.10</v>
          </cell>
        </row>
        <row r="2493">
          <cell r="A2493">
            <v>25050200001</v>
          </cell>
          <cell r="B2493" t="str">
            <v>该编码停用</v>
          </cell>
          <cell r="C2493" t="str">
            <v>7.27</v>
          </cell>
        </row>
        <row r="2494">
          <cell r="A2494">
            <v>25050200002</v>
          </cell>
          <cell r="B2494" t="str">
            <v>该编码停用</v>
          </cell>
          <cell r="C2494" t="str">
            <v>2.99</v>
          </cell>
        </row>
        <row r="2495">
          <cell r="A2495">
            <v>25050300041</v>
          </cell>
          <cell r="B2495" t="str">
            <v>尼龙电缆接头_M25×1.5_13-18_灰色_含螺母_通用</v>
          </cell>
          <cell r="C2495" t="str">
            <v>1.13</v>
          </cell>
        </row>
        <row r="2496">
          <cell r="A2496">
            <v>25050300112</v>
          </cell>
          <cell r="B2496" t="str">
            <v>尼龙电缆接头_M16×1.5_5-10_灰色_含螺母_通用</v>
          </cell>
          <cell r="C2496" t="str">
            <v>0.52</v>
          </cell>
        </row>
        <row r="2497">
          <cell r="A2497">
            <v>25050300115</v>
          </cell>
          <cell r="B2497" t="str">
            <v>尼龙电缆接头_M25×1.5_11-16_灰色_含螺母_通用</v>
          </cell>
          <cell r="C2497" t="str">
            <v>1.13</v>
          </cell>
        </row>
        <row r="2498">
          <cell r="A2498">
            <v>25050300116</v>
          </cell>
          <cell r="B2498" t="str">
            <v>尼龙电缆接头_M27×2_13-18_灰色_含螺母_通用</v>
          </cell>
          <cell r="C2498" t="str">
            <v>2.09</v>
          </cell>
        </row>
        <row r="2499">
          <cell r="A2499">
            <v>25050300118</v>
          </cell>
          <cell r="B2499" t="str">
            <v>尼龙电缆接头_M32×1.5_14-21_灰色_含螺母_通用</v>
          </cell>
          <cell r="C2499" t="str">
            <v>2.18</v>
          </cell>
        </row>
        <row r="2500">
          <cell r="A2500">
            <v>25050300119</v>
          </cell>
          <cell r="B2500" t="str">
            <v>尼龙电缆接头_M36×2_18-25_灰色_含螺母_通用</v>
          </cell>
          <cell r="C2500" t="str">
            <v>2.70</v>
          </cell>
        </row>
        <row r="2501">
          <cell r="A2501">
            <v>25050300120</v>
          </cell>
          <cell r="B2501" t="str">
            <v>尼龙电缆接头_M48×2_22-32_灰色_含螺母_通用</v>
          </cell>
          <cell r="C2501" t="str">
            <v>12.51</v>
          </cell>
        </row>
        <row r="2502">
          <cell r="A2502">
            <v>25050300121</v>
          </cell>
          <cell r="B2502" t="str">
            <v>尼龙电缆接头_M50×1.5_30-38_灰色_含螺母_通用</v>
          </cell>
          <cell r="C2502" t="str">
            <v>4.27</v>
          </cell>
        </row>
        <row r="2503">
          <cell r="A2503">
            <v>25050300123</v>
          </cell>
          <cell r="B2503" t="str">
            <v>尼龙电缆接头_M64×2_37-44_灰色_含螺母_通用</v>
          </cell>
          <cell r="C2503" t="str">
            <v>21.88</v>
          </cell>
        </row>
        <row r="2504">
          <cell r="A2504">
            <v>25050300124</v>
          </cell>
          <cell r="B2504" t="str">
            <v>金属电缆接头_M72×2_43-53_含螺母_通用</v>
          </cell>
          <cell r="C2504" t="str">
            <v>88.03</v>
          </cell>
        </row>
        <row r="2505">
          <cell r="A2505">
            <v>25050300126</v>
          </cell>
          <cell r="B2505" t="str">
            <v>尼龙电缆接头_HSK-M36B-M36×2_18-25_含螺母_通用</v>
          </cell>
          <cell r="C2505" t="str">
            <v>3.85</v>
          </cell>
        </row>
        <row r="2506">
          <cell r="A2506">
            <v>25050300160</v>
          </cell>
          <cell r="B2506" t="str">
            <v>金属电缆接头_M64×2_37-44_锌合金镀锌_含螺母_通用</v>
          </cell>
          <cell r="C2506" t="str">
            <v>83.64</v>
          </cell>
        </row>
        <row r="2507">
          <cell r="A2507">
            <v>25050300183</v>
          </cell>
          <cell r="B2507" t="str">
            <v>尼龙电缆接头_M12×1.5_3-6.5_灰色_含螺母_通用</v>
          </cell>
          <cell r="C2507" t="str">
            <v>0.52</v>
          </cell>
        </row>
        <row r="2508">
          <cell r="A2508">
            <v>25050300185</v>
          </cell>
          <cell r="B2508" t="str">
            <v>尼龙电缆接头_M20×1.5_6-12_灰色_含螺母_通用</v>
          </cell>
          <cell r="C2508" t="str">
            <v>0.64</v>
          </cell>
        </row>
        <row r="2509">
          <cell r="A2509">
            <v>25050800013</v>
          </cell>
          <cell r="B2509" t="str">
            <v>尼龙扎带_4×300_自锁式_通用</v>
          </cell>
          <cell r="C2509" t="str">
            <v>45.93</v>
          </cell>
        </row>
        <row r="2510">
          <cell r="A2510">
            <v>25051800007</v>
          </cell>
          <cell r="B2510" t="str">
            <v>堵头_Φ22_PVC_白色-含螺母_通用</v>
          </cell>
          <cell r="C2510" t="str">
            <v>0.85</v>
          </cell>
        </row>
        <row r="2511">
          <cell r="A2511">
            <v>25052100001</v>
          </cell>
          <cell r="B2511" t="str">
            <v>线管夹_2 1/2"_C型钢P型管卡-镀锌_通用</v>
          </cell>
          <cell r="C2511" t="str">
            <v>2.56</v>
          </cell>
        </row>
        <row r="2512">
          <cell r="A2512">
            <v>25052100002</v>
          </cell>
          <cell r="B2512" t="str">
            <v>线管夹_2"_C型钢P型管卡-镀锌_通用</v>
          </cell>
          <cell r="C2512" t="str">
            <v>1.44</v>
          </cell>
        </row>
        <row r="2513">
          <cell r="A2513">
            <v>25052100003</v>
          </cell>
          <cell r="B2513" t="str">
            <v>线管夹_1 1/2"_C型钢P型管卡-镀锌_通用</v>
          </cell>
          <cell r="C2513" t="str">
            <v>1.30</v>
          </cell>
        </row>
        <row r="2514">
          <cell r="A2514">
            <v>25052100004</v>
          </cell>
          <cell r="B2514" t="str">
            <v>线管夹_1"_C型钢P型管卡-镀锌_通用</v>
          </cell>
          <cell r="C2514" t="str">
            <v>1.00</v>
          </cell>
        </row>
        <row r="2515">
          <cell r="A2515">
            <v>25052100005</v>
          </cell>
          <cell r="B2515" t="str">
            <v>线管夹_3/4"_C型钢P型管卡-镀锌_通用</v>
          </cell>
          <cell r="C2515" t="str">
            <v>0.85</v>
          </cell>
        </row>
        <row r="2516">
          <cell r="A2516">
            <v>25052100006</v>
          </cell>
          <cell r="B2516" t="str">
            <v>线管夹_1/2"_C型钢P型管卡-镀锌_通用</v>
          </cell>
          <cell r="C2516" t="str">
            <v>0.82</v>
          </cell>
        </row>
        <row r="2517">
          <cell r="A2517">
            <v>25052500037</v>
          </cell>
          <cell r="B2517" t="str">
            <v>软管接头_1/2"_镀锌_内螺纹_通用</v>
          </cell>
          <cell r="C2517" t="str">
            <v>1.95</v>
          </cell>
        </row>
        <row r="2518">
          <cell r="A2518">
            <v>25052500038</v>
          </cell>
          <cell r="B2518" t="str">
            <v>软管接头_1/2"_镀锌_外螺纹_通用</v>
          </cell>
          <cell r="C2518" t="str">
            <v>1.95</v>
          </cell>
        </row>
        <row r="2519">
          <cell r="A2519">
            <v>25052500042</v>
          </cell>
          <cell r="B2519" t="str">
            <v>软管接头_3/4"_镀锌_内螺纹_通用</v>
          </cell>
          <cell r="C2519" t="str">
            <v>2.43</v>
          </cell>
        </row>
        <row r="2520">
          <cell r="A2520">
            <v>25052500043</v>
          </cell>
          <cell r="B2520" t="str">
            <v>软管接头_3/4"_镀锌_外螺纹_通用</v>
          </cell>
          <cell r="C2520" t="str">
            <v>2.43</v>
          </cell>
        </row>
        <row r="2521">
          <cell r="A2521">
            <v>25052500047</v>
          </cell>
          <cell r="B2521" t="str">
            <v>软管接头_1"_镀锌_内螺纹_通用</v>
          </cell>
          <cell r="C2521" t="str">
            <v>3.49</v>
          </cell>
        </row>
        <row r="2522">
          <cell r="A2522">
            <v>25052500048</v>
          </cell>
          <cell r="B2522" t="str">
            <v>软管接头_1"_镀锌_外螺纹_通用</v>
          </cell>
          <cell r="C2522" t="str">
            <v>3.49</v>
          </cell>
        </row>
        <row r="2523">
          <cell r="A2523">
            <v>25052500052</v>
          </cell>
          <cell r="B2523" t="str">
            <v>软管接头_1 1/2"_镀锌_内螺纹_通用</v>
          </cell>
          <cell r="C2523" t="str">
            <v>6.64</v>
          </cell>
        </row>
        <row r="2524">
          <cell r="A2524">
            <v>25052500053</v>
          </cell>
          <cell r="B2524" t="str">
            <v>软管接头_1 1/2"_镀锌_外螺纹_通用</v>
          </cell>
          <cell r="C2524" t="str">
            <v>6.64</v>
          </cell>
        </row>
        <row r="2525">
          <cell r="A2525">
            <v>25052500057</v>
          </cell>
          <cell r="B2525" t="str">
            <v>软管接头_2"_镀锌_内螺纹_通用</v>
          </cell>
          <cell r="C2525" t="str">
            <v>11.07</v>
          </cell>
        </row>
        <row r="2526">
          <cell r="A2526">
            <v>25052500058</v>
          </cell>
          <cell r="B2526" t="str">
            <v>软管接头_2"_镀锌_外螺纹_通用</v>
          </cell>
          <cell r="C2526" t="str">
            <v>11.07</v>
          </cell>
        </row>
        <row r="2527">
          <cell r="A2527">
            <v>25054000055</v>
          </cell>
          <cell r="B2527" t="str">
            <v>接线盒_TJ-6P-K_55×91×43_光面_通用</v>
          </cell>
          <cell r="C2527" t="str">
            <v>28.60</v>
          </cell>
        </row>
        <row r="2528">
          <cell r="A2528">
            <v>25058800007</v>
          </cell>
          <cell r="B2528" t="str">
            <v>防爆软管_BNG-15×1000-NPT1/2(内) / M20×1.5(外)…</v>
          </cell>
          <cell r="C2528" t="str">
            <v>54.70</v>
          </cell>
        </row>
        <row r="2529">
          <cell r="A2529">
            <v>25059000009</v>
          </cell>
          <cell r="B2529" t="str">
            <v>附件-线槽槽盖_HVDR100-1800_PVC_上海日成</v>
          </cell>
          <cell r="C2529" t="str">
            <v>15.67</v>
          </cell>
        </row>
        <row r="2530">
          <cell r="A2530">
            <v>25059000010</v>
          </cell>
          <cell r="B2530" t="str">
            <v>附件-线槽槽盖_HVDR80-1800_PVC_上海日成</v>
          </cell>
          <cell r="C2530" t="str">
            <v>12.65</v>
          </cell>
        </row>
        <row r="2531">
          <cell r="A2531">
            <v>25059000011</v>
          </cell>
          <cell r="B2531" t="str">
            <v>附件-线槽槽盖_HVDR50-1800_PVC_上海日成</v>
          </cell>
          <cell r="C2531" t="str">
            <v>9.75</v>
          </cell>
        </row>
        <row r="2532">
          <cell r="A2532">
            <v>25059900001</v>
          </cell>
          <cell r="B2532" t="str">
            <v>附件-线槽安装支架_810×25_角铁镀锌_通用</v>
          </cell>
          <cell r="C2532" t="str">
            <v>29.91</v>
          </cell>
        </row>
        <row r="2533">
          <cell r="A2533">
            <v>25059900002</v>
          </cell>
          <cell r="B2533" t="str">
            <v>附件-线槽安装支架_620×25_角铁镀锌_通用</v>
          </cell>
          <cell r="C2533" t="str">
            <v>25.64</v>
          </cell>
        </row>
        <row r="2534">
          <cell r="A2534">
            <v>25059900003</v>
          </cell>
          <cell r="B2534" t="str">
            <v>附件-线槽安装支架_580×25_角铁镀锌_通用</v>
          </cell>
          <cell r="C2534" t="str">
            <v>23.93</v>
          </cell>
        </row>
        <row r="2535">
          <cell r="A2535">
            <v>25059900037</v>
          </cell>
          <cell r="B2535" t="str">
            <v>附件-金属电缆接头减径件_M64×2/M48×2_锌合金镀锌_通用</v>
          </cell>
          <cell r="C2535" t="str">
            <v>40.80</v>
          </cell>
        </row>
        <row r="2536">
          <cell r="A2536">
            <v>25059900085</v>
          </cell>
          <cell r="B2536" t="str">
            <v>附件-金属电缆接头减径件_M36×2/M32×1.5_锌合金镀锌_通用</v>
          </cell>
          <cell r="C2536" t="str">
            <v>21.57</v>
          </cell>
        </row>
        <row r="2537">
          <cell r="A2537">
            <v>25059900106</v>
          </cell>
          <cell r="B2537" t="str">
            <v>附件-金属电缆接头减径件_M25×1.5/M20×1.5_锌合金镀锌_通用</v>
          </cell>
          <cell r="C2537" t="str">
            <v>13.08</v>
          </cell>
        </row>
        <row r="2538">
          <cell r="A2538">
            <v>25060100002</v>
          </cell>
          <cell r="B2538" t="str">
            <v>圆形裸端子_OT1.5-4_镀锡_通用</v>
          </cell>
          <cell r="C2538" t="str">
            <v>0.17</v>
          </cell>
        </row>
        <row r="2539">
          <cell r="A2539">
            <v>25060100003</v>
          </cell>
          <cell r="B2539" t="str">
            <v>圆形裸端子_OT2.5-5_镀锡_通用</v>
          </cell>
          <cell r="C2539" t="str">
            <v>0.19</v>
          </cell>
        </row>
        <row r="2540">
          <cell r="A2540">
            <v>25060100004</v>
          </cell>
          <cell r="B2540" t="str">
            <v>圆形裸端子_OT4-5_镀锡_通用</v>
          </cell>
          <cell r="C2540" t="str">
            <v>0.22</v>
          </cell>
        </row>
        <row r="2541">
          <cell r="A2541">
            <v>25060100005</v>
          </cell>
          <cell r="B2541" t="str">
            <v>圆形裸端子_OT6-6_镀锡_通用</v>
          </cell>
          <cell r="C2541" t="str">
            <v>0.28</v>
          </cell>
        </row>
        <row r="2542">
          <cell r="A2542">
            <v>25060100006</v>
          </cell>
          <cell r="B2542" t="str">
            <v>圆形裸端子_OT10-6_镀锡_通用</v>
          </cell>
          <cell r="C2542" t="str">
            <v>0.51</v>
          </cell>
        </row>
        <row r="2543">
          <cell r="A2543">
            <v>25060800031</v>
          </cell>
          <cell r="B2543" t="str">
            <v>开口铜鼻子_OT-300A_镀锡_加厚加长_通用</v>
          </cell>
          <cell r="C2543" t="str">
            <v>3.49</v>
          </cell>
        </row>
        <row r="2544">
          <cell r="A2544">
            <v>25060800032</v>
          </cell>
          <cell r="B2544" t="str">
            <v>开口铜鼻子_OT-200A_镀锡_加厚加长_通用</v>
          </cell>
          <cell r="C2544" t="str">
            <v>2.40</v>
          </cell>
        </row>
        <row r="2545">
          <cell r="A2545">
            <v>25060800033</v>
          </cell>
          <cell r="B2545" t="str">
            <v>开口铜鼻子_OT-100A_镀锡_加厚加长_通用</v>
          </cell>
          <cell r="C2545" t="str">
            <v>0.87</v>
          </cell>
        </row>
        <row r="2546">
          <cell r="A2546">
            <v>25060900007</v>
          </cell>
          <cell r="B2546" t="str">
            <v>铜鼻子_DT-16_本色_通用</v>
          </cell>
          <cell r="C2546" t="str">
            <v>1.95</v>
          </cell>
        </row>
        <row r="2547">
          <cell r="A2547">
            <v>25060900008</v>
          </cell>
          <cell r="B2547" t="str">
            <v>铜鼻子_DT-25_本色_通用</v>
          </cell>
          <cell r="C2547" t="str">
            <v>3.29</v>
          </cell>
        </row>
        <row r="2548">
          <cell r="A2548">
            <v>25060900010</v>
          </cell>
          <cell r="B2548" t="str">
            <v>铜鼻子_DT-50_本色_通用</v>
          </cell>
          <cell r="C2548" t="str">
            <v>6.34</v>
          </cell>
        </row>
        <row r="2549">
          <cell r="A2549">
            <v>25060900019</v>
          </cell>
          <cell r="B2549" t="str">
            <v>铜鼻子_DT-16_镀锡_通用</v>
          </cell>
          <cell r="C2549" t="str">
            <v>1.95</v>
          </cell>
        </row>
        <row r="2550">
          <cell r="A2550">
            <v>25060900020</v>
          </cell>
          <cell r="B2550" t="str">
            <v>铜鼻子_DT-25_镀锡_通用</v>
          </cell>
          <cell r="C2550" t="str">
            <v>3.29</v>
          </cell>
        </row>
        <row r="2551">
          <cell r="A2551">
            <v>25060900021</v>
          </cell>
          <cell r="B2551" t="str">
            <v>铜鼻子_DT-35_镀锡_通用</v>
          </cell>
          <cell r="C2551" t="str">
            <v>3.81</v>
          </cell>
        </row>
        <row r="2552">
          <cell r="A2552">
            <v>25060900023</v>
          </cell>
          <cell r="B2552" t="str">
            <v>铜鼻子_DT-70_镀锡_通用</v>
          </cell>
          <cell r="C2552" t="str">
            <v>8.12</v>
          </cell>
        </row>
        <row r="2553">
          <cell r="A2553">
            <v>25060900024</v>
          </cell>
          <cell r="B2553" t="str">
            <v>铜鼻子_DT-95_镀锡_通用</v>
          </cell>
          <cell r="C2553" t="str">
            <v>10.15</v>
          </cell>
        </row>
        <row r="2554">
          <cell r="A2554">
            <v>25060900026</v>
          </cell>
          <cell r="B2554" t="str">
            <v>铜鼻子_DT-150_镀锡_通用</v>
          </cell>
          <cell r="C2554" t="str">
            <v>14.13</v>
          </cell>
        </row>
        <row r="2555">
          <cell r="A2555">
            <v>25060900027</v>
          </cell>
          <cell r="B2555" t="str">
            <v>铜鼻子_DT-185_镀锡_通用</v>
          </cell>
          <cell r="C2555" t="str">
            <v>16.91</v>
          </cell>
        </row>
        <row r="2556">
          <cell r="A2556">
            <v>25060900030</v>
          </cell>
          <cell r="B2556" t="str">
            <v>铜鼻子_DT-120_镀锡_加厚加长_通用</v>
          </cell>
          <cell r="C2556" t="str">
            <v>12.50</v>
          </cell>
        </row>
        <row r="2557">
          <cell r="A2557">
            <v>25060900031</v>
          </cell>
          <cell r="B2557" t="str">
            <v>铜鼻子_DT-150_镀锡_加厚加长_通用</v>
          </cell>
          <cell r="C2557" t="str">
            <v>14.38</v>
          </cell>
        </row>
        <row r="2558">
          <cell r="A2558">
            <v>25060900032</v>
          </cell>
          <cell r="B2558" t="str">
            <v>铜鼻子_DT-185_镀锡_加厚加长_通用</v>
          </cell>
          <cell r="C2558" t="str">
            <v>19.25</v>
          </cell>
        </row>
        <row r="2559">
          <cell r="A2559">
            <v>25060900036</v>
          </cell>
          <cell r="B2559" t="str">
            <v>铜鼻子_DT-185_镀锡_紧固螺钉孔径20mm_通用</v>
          </cell>
          <cell r="C2559" t="str">
            <v>14.97</v>
          </cell>
        </row>
        <row r="2560">
          <cell r="A2560">
            <v>25060900038</v>
          </cell>
          <cell r="B2560" t="str">
            <v>铜鼻子_DT-150_镀锡_紧固螺钉孔径20mm_通用</v>
          </cell>
          <cell r="C2560" t="str">
            <v>12.50</v>
          </cell>
        </row>
        <row r="2561">
          <cell r="A2561">
            <v>25060900039</v>
          </cell>
          <cell r="B2561" t="str">
            <v>铜鼻子_DT-120_镀锡_紧固螺钉孔径12mm_通用</v>
          </cell>
          <cell r="C2561" t="str">
            <v>10.42</v>
          </cell>
        </row>
        <row r="2562">
          <cell r="A2562">
            <v>25060900040</v>
          </cell>
          <cell r="B2562" t="str">
            <v>铜鼻子_DT-95_镀锡_紧固螺钉孔径12mm_通用</v>
          </cell>
          <cell r="C2562" t="str">
            <v>8.71</v>
          </cell>
        </row>
        <row r="2563">
          <cell r="A2563">
            <v>25060900041</v>
          </cell>
          <cell r="B2563" t="str">
            <v>铜鼻子_DT-70_镀锡_紧固螺钉孔径12mm_通用</v>
          </cell>
          <cell r="C2563" t="str">
            <v>6.90</v>
          </cell>
        </row>
        <row r="2564">
          <cell r="A2564">
            <v>25060900042</v>
          </cell>
          <cell r="B2564" t="str">
            <v>铜鼻子_DT-50_镀锡_紧固螺钉孔径12mm_通用</v>
          </cell>
          <cell r="C2564" t="str">
            <v>5.40</v>
          </cell>
        </row>
        <row r="2565">
          <cell r="A2565">
            <v>25060900043</v>
          </cell>
          <cell r="B2565" t="str">
            <v>铜鼻子_DT-35_镀锡_紧固螺钉孔径10mm_通用</v>
          </cell>
          <cell r="C2565" t="str">
            <v>3.27</v>
          </cell>
        </row>
        <row r="2566">
          <cell r="A2566">
            <v>25060900044</v>
          </cell>
          <cell r="B2566" t="str">
            <v>铜鼻子_DT-25_镀锡_紧固螺钉孔径10mm_通用</v>
          </cell>
          <cell r="C2566" t="str">
            <v>2.83</v>
          </cell>
        </row>
        <row r="2567">
          <cell r="A2567">
            <v>25060900045</v>
          </cell>
          <cell r="B2567" t="str">
            <v>铜鼻子_DT-16_镀锡_紧固螺钉孔径8mm_通用</v>
          </cell>
          <cell r="C2567" t="str">
            <v>1.65</v>
          </cell>
        </row>
        <row r="2568">
          <cell r="A2568">
            <v>25060900049</v>
          </cell>
          <cell r="B2568" t="str">
            <v>铜鼻子_DT-185-紧固螺钉孔径12mm_镀锡_通用</v>
          </cell>
          <cell r="C2568" t="str">
            <v>14.52</v>
          </cell>
        </row>
        <row r="2569">
          <cell r="A2569">
            <v>25060900050</v>
          </cell>
          <cell r="B2569" t="str">
            <v>铜鼻子_DT-150_镀锡_紧固螺钉孔径12mm_通用</v>
          </cell>
          <cell r="C2569" t="str">
            <v>12.00</v>
          </cell>
        </row>
        <row r="2570">
          <cell r="A2570">
            <v>25061000020</v>
          </cell>
          <cell r="B2570" t="str">
            <v>叉形预绝缘端子_UT1.5-4_红色_通用</v>
          </cell>
          <cell r="C2570" t="str">
            <v>0.08</v>
          </cell>
        </row>
        <row r="2571">
          <cell r="A2571">
            <v>25061000021</v>
          </cell>
          <cell r="B2571" t="str">
            <v>叉形预绝缘端子_UT1.5-5_红色_通用</v>
          </cell>
          <cell r="C2571" t="str">
            <v>0.09</v>
          </cell>
        </row>
        <row r="2572">
          <cell r="A2572">
            <v>25061000022</v>
          </cell>
          <cell r="B2572" t="str">
            <v>叉形预绝缘端子_UT2.5-4_红色_通用</v>
          </cell>
          <cell r="C2572" t="str">
            <v>0.11</v>
          </cell>
        </row>
        <row r="2573">
          <cell r="A2573">
            <v>25061000023</v>
          </cell>
          <cell r="B2573" t="str">
            <v>叉形预绝缘端子_UT2.5-5_红色_通用</v>
          </cell>
          <cell r="C2573" t="str">
            <v>0.11</v>
          </cell>
        </row>
        <row r="2574">
          <cell r="A2574">
            <v>25061000026</v>
          </cell>
          <cell r="B2574" t="str">
            <v>管形预绝缘端子_JTG1.5_蓝色_通用</v>
          </cell>
          <cell r="C2574" t="str">
            <v>0.21</v>
          </cell>
        </row>
        <row r="2575">
          <cell r="A2575">
            <v>25061000027</v>
          </cell>
          <cell r="B2575" t="str">
            <v>管形预绝缘端子_JTG2.5_蓝色_通用</v>
          </cell>
          <cell r="C2575" t="str">
            <v>0.24</v>
          </cell>
        </row>
        <row r="2576">
          <cell r="A2576">
            <v>25061000028</v>
          </cell>
          <cell r="B2576" t="str">
            <v>管形预绝缘端子_JTG4_蓝色_通用</v>
          </cell>
          <cell r="C2576" t="str">
            <v>0.26</v>
          </cell>
        </row>
        <row r="2577">
          <cell r="A2577">
            <v>25061000029</v>
          </cell>
          <cell r="B2577" t="str">
            <v>管形预绝缘端子_JTG6_蓝色_通用</v>
          </cell>
          <cell r="C2577" t="str">
            <v>0.35</v>
          </cell>
        </row>
        <row r="2578">
          <cell r="A2578">
            <v>25061000030</v>
          </cell>
          <cell r="B2578" t="str">
            <v>管形预绝缘端子_JTG10_蓝色_通用</v>
          </cell>
          <cell r="C2578" t="str">
            <v>0.51</v>
          </cell>
        </row>
        <row r="2579">
          <cell r="A2579">
            <v>25061000031</v>
          </cell>
          <cell r="B2579" t="str">
            <v>圆形预绝缘端子_OT4-5_黑色_通用</v>
          </cell>
          <cell r="C2579" t="str">
            <v>0.38</v>
          </cell>
        </row>
        <row r="2580">
          <cell r="A2580">
            <v>25061000032</v>
          </cell>
          <cell r="B2580" t="str">
            <v>圆形预绝缘端子_OT2.5-4_黑色_通用</v>
          </cell>
          <cell r="C2580" t="str">
            <v>0.29</v>
          </cell>
        </row>
        <row r="2581">
          <cell r="A2581">
            <v>25061000033</v>
          </cell>
          <cell r="B2581" t="str">
            <v>圆形预绝缘端子_OT2.5-5_黑色_通用</v>
          </cell>
          <cell r="C2581" t="str">
            <v>0.30</v>
          </cell>
        </row>
        <row r="2582">
          <cell r="A2582">
            <v>25061000146</v>
          </cell>
          <cell r="B2582" t="str">
            <v>圆形预绝缘端子_OT6-6_蓝色_通用</v>
          </cell>
          <cell r="C2582" t="str">
            <v>0.35</v>
          </cell>
        </row>
        <row r="2583">
          <cell r="A2583">
            <v>25061000323</v>
          </cell>
          <cell r="B2583" t="str">
            <v>管形预绝缘端子_GT1.5_黄色_通用</v>
          </cell>
          <cell r="C2583" t="str">
            <v>128.05</v>
          </cell>
        </row>
        <row r="2584">
          <cell r="A2584">
            <v>25061000324</v>
          </cell>
          <cell r="B2584" t="str">
            <v>管形预绝缘端子_GT2.5_黄色_通用</v>
          </cell>
          <cell r="C2584" t="str">
            <v>142.28</v>
          </cell>
        </row>
        <row r="2585">
          <cell r="A2585">
            <v>25061000325</v>
          </cell>
          <cell r="B2585" t="str">
            <v>管形预绝缘端子_GT4_黄色_通用</v>
          </cell>
          <cell r="C2585" t="str">
            <v>170.73</v>
          </cell>
        </row>
        <row r="2586">
          <cell r="A2586">
            <v>25061000326</v>
          </cell>
          <cell r="B2586" t="str">
            <v>管形预绝缘端子_GT6_黄色_通用</v>
          </cell>
          <cell r="C2586" t="str">
            <v>234.75</v>
          </cell>
        </row>
        <row r="2587">
          <cell r="A2587">
            <v>25061000327</v>
          </cell>
          <cell r="B2587" t="str">
            <v>管形预绝缘端子_GT10_黄色_通用</v>
          </cell>
          <cell r="C2587" t="str">
            <v>391.26</v>
          </cell>
        </row>
        <row r="2588">
          <cell r="A2588">
            <v>25061000328</v>
          </cell>
          <cell r="B2588" t="str">
            <v>管形预绝缘端子_GT16_黄色_通用</v>
          </cell>
          <cell r="C2588" t="str">
            <v>483.75</v>
          </cell>
        </row>
        <row r="2589">
          <cell r="A2589">
            <v>25061000329</v>
          </cell>
          <cell r="B2589" t="str">
            <v>管形预绝缘端子_GT25_黄色_通用</v>
          </cell>
          <cell r="C2589" t="str">
            <v>640.24</v>
          </cell>
        </row>
        <row r="2590">
          <cell r="A2590">
            <v>25061000330</v>
          </cell>
          <cell r="B2590" t="str">
            <v>管形预绝缘端子_GT35_黄色_通用</v>
          </cell>
          <cell r="C2590" t="str">
            <v>853.66</v>
          </cell>
        </row>
        <row r="2591">
          <cell r="A2591">
            <v>25061000331</v>
          </cell>
          <cell r="B2591" t="str">
            <v>管形预绝缘端子_GT50_黄色_通用</v>
          </cell>
          <cell r="C2591" t="str">
            <v>1200.47</v>
          </cell>
        </row>
        <row r="2592">
          <cell r="A2592">
            <v>25061000333</v>
          </cell>
          <cell r="B2592" t="str">
            <v>管形预绝缘端子_GT2.5_绿色_通用</v>
          </cell>
          <cell r="C2592" t="str">
            <v>142.28</v>
          </cell>
        </row>
        <row r="2593">
          <cell r="A2593">
            <v>25061000334</v>
          </cell>
          <cell r="B2593" t="str">
            <v>管形预绝缘端子_GT4_绿色_通用</v>
          </cell>
          <cell r="C2593" t="str">
            <v>170.73</v>
          </cell>
        </row>
        <row r="2594">
          <cell r="A2594">
            <v>25061000335</v>
          </cell>
          <cell r="B2594" t="str">
            <v>管形预绝缘端子_GT6_绿色_通用</v>
          </cell>
          <cell r="C2594" t="str">
            <v>234.75</v>
          </cell>
        </row>
        <row r="2595">
          <cell r="A2595">
            <v>25061000336</v>
          </cell>
          <cell r="B2595" t="str">
            <v>管形预绝缘端子_GT10_绿色_通用</v>
          </cell>
          <cell r="C2595" t="str">
            <v>391.26</v>
          </cell>
        </row>
        <row r="2596">
          <cell r="A2596">
            <v>25061000337</v>
          </cell>
          <cell r="B2596" t="str">
            <v>管形预绝缘端子_GT16_绿色_通用</v>
          </cell>
          <cell r="C2596" t="str">
            <v>483.75</v>
          </cell>
        </row>
        <row r="2597">
          <cell r="A2597">
            <v>25061000338</v>
          </cell>
          <cell r="B2597" t="str">
            <v>管形预绝缘端子_GT25_绿色_通用</v>
          </cell>
          <cell r="C2597" t="str">
            <v>640.24</v>
          </cell>
        </row>
        <row r="2598">
          <cell r="A2598">
            <v>25061000339</v>
          </cell>
          <cell r="B2598" t="str">
            <v>管形预绝缘端子_GT35_绿色_通用</v>
          </cell>
          <cell r="C2598" t="str">
            <v>853.66</v>
          </cell>
        </row>
        <row r="2599">
          <cell r="A2599">
            <v>25061000340</v>
          </cell>
          <cell r="B2599" t="str">
            <v>管形预绝缘端子_GT50_绿色_通用</v>
          </cell>
          <cell r="C2599" t="str">
            <v>1200.47</v>
          </cell>
        </row>
        <row r="2600">
          <cell r="A2600">
            <v>25061000341</v>
          </cell>
          <cell r="B2600" t="str">
            <v>管形预绝缘端子_GT1.5_红色_通用</v>
          </cell>
          <cell r="C2600" t="str">
            <v>128.05</v>
          </cell>
        </row>
        <row r="2601">
          <cell r="A2601">
            <v>25061000342</v>
          </cell>
          <cell r="B2601" t="str">
            <v>管形预绝缘端子_GT2.5_红色_通用</v>
          </cell>
          <cell r="C2601" t="str">
            <v>142.28</v>
          </cell>
        </row>
        <row r="2602">
          <cell r="A2602">
            <v>25061000343</v>
          </cell>
          <cell r="B2602" t="str">
            <v>管形预绝缘端子_GT4_红色_通用</v>
          </cell>
          <cell r="C2602" t="str">
            <v>170.73</v>
          </cell>
        </row>
        <row r="2603">
          <cell r="A2603">
            <v>25061000344</v>
          </cell>
          <cell r="B2603" t="str">
            <v>管形预绝缘端子_GT6_红色_通用</v>
          </cell>
          <cell r="C2603" t="str">
            <v>234.75</v>
          </cell>
        </row>
        <row r="2604">
          <cell r="A2604">
            <v>25061000345</v>
          </cell>
          <cell r="B2604" t="str">
            <v>管形预绝缘端子_GT10_红色_通用</v>
          </cell>
          <cell r="C2604" t="str">
            <v>391.26</v>
          </cell>
        </row>
        <row r="2605">
          <cell r="A2605">
            <v>25061000346</v>
          </cell>
          <cell r="B2605" t="str">
            <v>管形预绝缘端子_GT16_红色_通用</v>
          </cell>
          <cell r="C2605" t="str">
            <v>483.75</v>
          </cell>
        </row>
        <row r="2606">
          <cell r="A2606">
            <v>25061000347</v>
          </cell>
          <cell r="B2606" t="str">
            <v>管形预绝缘端子_GT25_红色_通用</v>
          </cell>
          <cell r="C2606" t="str">
            <v>640.24</v>
          </cell>
        </row>
        <row r="2607">
          <cell r="A2607">
            <v>25061000348</v>
          </cell>
          <cell r="B2607" t="str">
            <v>管形预绝缘端子_GT35_红色_通用</v>
          </cell>
          <cell r="C2607" t="str">
            <v>853.66</v>
          </cell>
        </row>
        <row r="2608">
          <cell r="A2608">
            <v>25061000349</v>
          </cell>
          <cell r="B2608" t="str">
            <v>管形预绝缘端子_GT50_红色_通用</v>
          </cell>
          <cell r="C2608" t="str">
            <v>1200.47</v>
          </cell>
        </row>
        <row r="2609">
          <cell r="A2609">
            <v>25061000350</v>
          </cell>
          <cell r="B2609" t="str">
            <v>双线管形预绝缘端子_GT2×1.5_黄色_通用</v>
          </cell>
          <cell r="C2609" t="str">
            <v>256.09</v>
          </cell>
        </row>
        <row r="2610">
          <cell r="A2610">
            <v>25061000351</v>
          </cell>
          <cell r="B2610" t="str">
            <v>双线管形预绝缘端子_GT2×2.5_黄色_通用</v>
          </cell>
          <cell r="C2610" t="str">
            <v>284.55</v>
          </cell>
        </row>
        <row r="2611">
          <cell r="A2611">
            <v>25061000352</v>
          </cell>
          <cell r="B2611" t="str">
            <v>双线管形预绝缘端子_GT2×4_黄色_通用</v>
          </cell>
          <cell r="C2611" t="str">
            <v>341.47</v>
          </cell>
        </row>
        <row r="2612">
          <cell r="A2612">
            <v>25061000353</v>
          </cell>
          <cell r="B2612" t="str">
            <v>双线管形预绝缘端子_GT2×1.5_绿色_通用</v>
          </cell>
          <cell r="C2612" t="str">
            <v>256.09</v>
          </cell>
        </row>
        <row r="2613">
          <cell r="A2613">
            <v>25061000354</v>
          </cell>
          <cell r="B2613" t="str">
            <v>双线管形预绝缘端子_GT2×2.5_绿色_通用</v>
          </cell>
          <cell r="C2613" t="str">
            <v>284.55</v>
          </cell>
        </row>
        <row r="2614">
          <cell r="A2614">
            <v>25061000355</v>
          </cell>
          <cell r="B2614" t="str">
            <v>双线管形预绝缘端子_GT2×4_绿色_通用</v>
          </cell>
          <cell r="C2614" t="str">
            <v>341.47</v>
          </cell>
        </row>
        <row r="2615">
          <cell r="A2615">
            <v>25061000356</v>
          </cell>
          <cell r="B2615" t="str">
            <v>双线管形预绝缘端子_GT2×1.5_红色_通用</v>
          </cell>
          <cell r="C2615" t="str">
            <v>256.09</v>
          </cell>
        </row>
        <row r="2616">
          <cell r="A2616">
            <v>25061000357</v>
          </cell>
          <cell r="B2616" t="str">
            <v>双线管形预绝缘端子_GT2×2.5_红色_通用</v>
          </cell>
          <cell r="C2616" t="str">
            <v>284.55</v>
          </cell>
        </row>
        <row r="2617">
          <cell r="A2617">
            <v>25061000358</v>
          </cell>
          <cell r="B2617" t="str">
            <v>双线管形预绝缘端子_GT2×4_红色_通用</v>
          </cell>
          <cell r="C2617" t="str">
            <v>341.47</v>
          </cell>
        </row>
        <row r="2618">
          <cell r="A2618">
            <v>25061000374</v>
          </cell>
          <cell r="B2618" t="str">
            <v>管形预绝缘端子_GT0.5_红色_通用</v>
          </cell>
          <cell r="C2618" t="str">
            <v>78.24</v>
          </cell>
        </row>
        <row r="2619">
          <cell r="A2619">
            <v>25061000375</v>
          </cell>
          <cell r="B2619" t="str">
            <v>管形预绝缘端子_GT0.5_蓝色_通用</v>
          </cell>
          <cell r="C2619" t="str">
            <v>78.24</v>
          </cell>
        </row>
        <row r="2620">
          <cell r="A2620">
            <v>25061000376</v>
          </cell>
          <cell r="B2620" t="str">
            <v>管形预绝缘端子_GT1_红色_通用</v>
          </cell>
          <cell r="C2620" t="str">
            <v>113.82</v>
          </cell>
        </row>
        <row r="2621">
          <cell r="A2621">
            <v>25061000378</v>
          </cell>
          <cell r="B2621" t="str">
            <v>双线管形预绝缘端子_GT2×0.75_红色_通用</v>
          </cell>
          <cell r="C2621" t="str">
            <v>26.07</v>
          </cell>
        </row>
        <row r="2622">
          <cell r="A2622">
            <v>25061000379</v>
          </cell>
          <cell r="B2622" t="str">
            <v>双线管形预绝缘端子_GT2×0.75_绿色_通用</v>
          </cell>
          <cell r="C2622" t="str">
            <v>181.34</v>
          </cell>
        </row>
        <row r="2623">
          <cell r="A2623">
            <v>25061000380</v>
          </cell>
          <cell r="B2623" t="str">
            <v>双线管形预绝缘端子_GT2×1_蓝色_通用</v>
          </cell>
          <cell r="C2623" t="str">
            <v>229.42</v>
          </cell>
        </row>
        <row r="2624">
          <cell r="A2624">
            <v>25061000381</v>
          </cell>
          <cell r="B2624" t="str">
            <v>双线管形预绝缘端子_GT2×6_红色_通用</v>
          </cell>
          <cell r="C2624" t="str">
            <v>469.52</v>
          </cell>
        </row>
        <row r="2625">
          <cell r="A2625">
            <v>25061000382</v>
          </cell>
          <cell r="B2625" t="str">
            <v>双线管形预绝缘端子_GT2×6_绿色_通用</v>
          </cell>
          <cell r="C2625" t="str">
            <v>469.52</v>
          </cell>
        </row>
        <row r="2626">
          <cell r="A2626">
            <v>25061000383</v>
          </cell>
          <cell r="B2626" t="str">
            <v>双线管形预绝缘端子_GT2×6_黄色_通用</v>
          </cell>
          <cell r="C2626" t="str">
            <v>469.52</v>
          </cell>
        </row>
        <row r="2627">
          <cell r="A2627">
            <v>25061000384</v>
          </cell>
          <cell r="B2627" t="str">
            <v>管形预绝缘端子_GT0.75_红色_通用</v>
          </cell>
          <cell r="C2627" t="str">
            <v>88.89</v>
          </cell>
        </row>
        <row r="2628">
          <cell r="A2628">
            <v>25061000385</v>
          </cell>
          <cell r="B2628" t="str">
            <v>管形预绝缘端子_GT0.75_蓝色_通用</v>
          </cell>
          <cell r="C2628" t="str">
            <v>88.89</v>
          </cell>
        </row>
        <row r="2629">
          <cell r="A2629">
            <v>25061000386</v>
          </cell>
          <cell r="B2629" t="str">
            <v>双线管形预绝缘端子_GT1_红色_通用</v>
          </cell>
          <cell r="C2629" t="str">
            <v>0.00</v>
          </cell>
        </row>
        <row r="2630">
          <cell r="A2630">
            <v>25061000387</v>
          </cell>
          <cell r="B2630" t="str">
            <v>双线管形预绝缘端子_GT0.75_蓝色_通用</v>
          </cell>
          <cell r="C2630" t="str">
            <v>181.34</v>
          </cell>
        </row>
        <row r="2631">
          <cell r="A2631">
            <v>25062000001</v>
          </cell>
          <cell r="B2631" t="str">
            <v>接线端子_UKJ-6S_试验型_友邦</v>
          </cell>
          <cell r="C2631" t="str">
            <v>3.67</v>
          </cell>
        </row>
        <row r="2632">
          <cell r="A2632">
            <v>25062000002</v>
          </cell>
          <cell r="B2632" t="str">
            <v>接线端子_WDU-70N/95N_魏德米勒</v>
          </cell>
          <cell r="C2632" t="str">
            <v>57.82</v>
          </cell>
        </row>
        <row r="2633">
          <cell r="A2633">
            <v>25062000010</v>
          </cell>
          <cell r="B2633" t="str">
            <v>接线端子_1UK-2.5B_菲尼克斯</v>
          </cell>
          <cell r="C2633" t="str">
            <v>1.33</v>
          </cell>
        </row>
        <row r="2634">
          <cell r="A2634">
            <v>25062000011</v>
          </cell>
          <cell r="B2634" t="str">
            <v>接线端子_UK-1.5N_菲尼克斯</v>
          </cell>
          <cell r="C2634" t="str">
            <v>0.00</v>
          </cell>
        </row>
        <row r="2635">
          <cell r="A2635">
            <v>25062000012</v>
          </cell>
          <cell r="B2635" t="str">
            <v>接线端子_UK5-HESILED_熔断带灯型-24VDC_菲尼克斯</v>
          </cell>
          <cell r="C2635" t="str">
            <v>12.82</v>
          </cell>
        </row>
        <row r="2636">
          <cell r="A2636">
            <v>25062000024</v>
          </cell>
          <cell r="B2636" t="str">
            <v>接线端子_CF4U_熔断型_通用</v>
          </cell>
          <cell r="C2636" t="str">
            <v>2.44</v>
          </cell>
        </row>
        <row r="2637">
          <cell r="A2637">
            <v>25062000025</v>
          </cell>
          <cell r="B2637" t="str">
            <v>接线端子_CGT16N_接地型_通用</v>
          </cell>
          <cell r="C2637" t="str">
            <v>4.13</v>
          </cell>
        </row>
        <row r="2638">
          <cell r="A2638">
            <v>25062000026</v>
          </cell>
          <cell r="B2638" t="str">
            <v>接线端子_CGT10N_接地型_通用</v>
          </cell>
          <cell r="C2638" t="str">
            <v>4.05</v>
          </cell>
        </row>
        <row r="2639">
          <cell r="A2639">
            <v>25062000027</v>
          </cell>
          <cell r="B2639" t="str">
            <v>接线端子_CTS35UN_通用</v>
          </cell>
          <cell r="C2639" t="str">
            <v>4.79</v>
          </cell>
        </row>
        <row r="2640">
          <cell r="A2640">
            <v>25062000028</v>
          </cell>
          <cell r="B2640" t="str">
            <v>接线端子_CGT4N_接地型_通用</v>
          </cell>
          <cell r="C2640" t="str">
            <v>2.41</v>
          </cell>
        </row>
        <row r="2641">
          <cell r="A2641">
            <v>25062000029</v>
          </cell>
          <cell r="B2641" t="str">
            <v>接线端子_CTS16U_通用</v>
          </cell>
          <cell r="C2641" t="str">
            <v>2.26</v>
          </cell>
        </row>
        <row r="2642">
          <cell r="A2642">
            <v>25062000030</v>
          </cell>
          <cell r="B2642" t="str">
            <v>接线端子_CTS50-70U_通用</v>
          </cell>
          <cell r="C2642" t="str">
            <v>14.60</v>
          </cell>
        </row>
        <row r="2643">
          <cell r="A2643">
            <v>25062000031</v>
          </cell>
          <cell r="B2643" t="str">
            <v>接线端子_CTS10U_通用</v>
          </cell>
          <cell r="C2643" t="str">
            <v>1.36</v>
          </cell>
        </row>
        <row r="2644">
          <cell r="A2644">
            <v>25062000032</v>
          </cell>
          <cell r="B2644" t="str">
            <v>接线端子_CTS6U_通用</v>
          </cell>
          <cell r="C2644" t="str">
            <v>1.00</v>
          </cell>
        </row>
        <row r="2645">
          <cell r="A2645">
            <v>25062000033</v>
          </cell>
          <cell r="B2645" t="str">
            <v>接线端子_CTS4UN_通用</v>
          </cell>
          <cell r="C2645" t="str">
            <v>0.68</v>
          </cell>
        </row>
        <row r="2646">
          <cell r="A2646">
            <v>25062000034</v>
          </cell>
          <cell r="B2646" t="str">
            <v>接线端子_CTS2.5UE_通用</v>
          </cell>
          <cell r="C2646" t="str">
            <v>0.56</v>
          </cell>
        </row>
        <row r="2647">
          <cell r="A2647">
            <v>25062000035</v>
          </cell>
          <cell r="B2647" t="str">
            <v>接线端子_CF4U(L)_AC220V_熔断带灯型_通用</v>
          </cell>
          <cell r="C2647" t="str">
            <v>4.73</v>
          </cell>
        </row>
        <row r="2648">
          <cell r="A2648">
            <v>25062000042</v>
          </cell>
          <cell r="B2648" t="str">
            <v>接线端子_SAKDU2.5N_魏德米勒</v>
          </cell>
          <cell r="C2648" t="str">
            <v>0.77</v>
          </cell>
        </row>
        <row r="2649">
          <cell r="A2649">
            <v>25062000043</v>
          </cell>
          <cell r="B2649" t="str">
            <v>接线端子_SAKDK4_魏德米勒</v>
          </cell>
          <cell r="C2649" t="str">
            <v>1.90</v>
          </cell>
        </row>
        <row r="2650">
          <cell r="A2650">
            <v>25062000044</v>
          </cell>
          <cell r="B2650" t="str">
            <v>接线端子_SAKDU4N_魏德米勒</v>
          </cell>
          <cell r="C2650" t="str">
            <v>0.94</v>
          </cell>
        </row>
        <row r="2651">
          <cell r="A2651">
            <v>25062000045</v>
          </cell>
          <cell r="B2651" t="str">
            <v>接线端子_SAK2.5/EN_魏德米勒</v>
          </cell>
          <cell r="C2651" t="str">
            <v>1.30</v>
          </cell>
        </row>
        <row r="2652">
          <cell r="A2652">
            <v>25062000046</v>
          </cell>
          <cell r="B2652" t="str">
            <v>接线端子_ASK1/ENLD15K_24VDC_熔断带灯型_魏德米勒</v>
          </cell>
          <cell r="C2652" t="str">
            <v>7.43</v>
          </cell>
        </row>
        <row r="2653">
          <cell r="A2653">
            <v>25062000048</v>
          </cell>
          <cell r="B2653" t="str">
            <v>接线端子_CX2.5S_插拔式_科尼维尔</v>
          </cell>
          <cell r="C2653" t="str">
            <v>1.96</v>
          </cell>
        </row>
        <row r="2654">
          <cell r="A2654">
            <v>25062000049</v>
          </cell>
          <cell r="B2654" t="str">
            <v>接线端子_CX2.5B_插拔式_科尼维尔</v>
          </cell>
          <cell r="C2654" t="str">
            <v>1.52</v>
          </cell>
        </row>
        <row r="2655">
          <cell r="A2655">
            <v>25062000051</v>
          </cell>
          <cell r="B2655" t="str">
            <v>接线端子_CX2.5S/8含端盖板_科尼维尔</v>
          </cell>
          <cell r="C2655" t="str">
            <v>15.99</v>
          </cell>
        </row>
        <row r="2656">
          <cell r="A2656">
            <v>25062000052</v>
          </cell>
          <cell r="B2656" t="str">
            <v>接线端子_CX2.5S/7含端盖板_科尼维尔</v>
          </cell>
          <cell r="C2656" t="str">
            <v>14.03</v>
          </cell>
        </row>
        <row r="2657">
          <cell r="A2657">
            <v>25062500001</v>
          </cell>
          <cell r="B2657" t="str">
            <v>端子排_X32012_通用</v>
          </cell>
          <cell r="C2657" t="str">
            <v>2.14</v>
          </cell>
        </row>
        <row r="2658">
          <cell r="A2658">
            <v>25062900001</v>
          </cell>
          <cell r="B2658" t="str">
            <v>端子式继电器_TRS-24VDC-1CO-2.5_AC250V/50Hz请使用…</v>
          </cell>
          <cell r="C2658" t="str">
            <v>62.20</v>
          </cell>
        </row>
        <row r="2659">
          <cell r="A2659">
            <v>25062900003</v>
          </cell>
          <cell r="B2659" t="str">
            <v>分线器_UK411_林克韦尔</v>
          </cell>
          <cell r="C2659" t="str">
            <v>89.75</v>
          </cell>
        </row>
        <row r="2660">
          <cell r="A2660">
            <v>25067000007</v>
          </cell>
          <cell r="B2660" t="str">
            <v>重载接插件_DLX-32-PM_西霸士</v>
          </cell>
          <cell r="C2660" t="str">
            <v>6.84</v>
          </cell>
        </row>
        <row r="2661">
          <cell r="A2661">
            <v>25067000008</v>
          </cell>
          <cell r="B2661" t="str">
            <v>重载接插件_DLX-32-PMT_西霸士</v>
          </cell>
          <cell r="C2661" t="str">
            <v>7.69</v>
          </cell>
        </row>
        <row r="2662">
          <cell r="A2662">
            <v>25067000009</v>
          </cell>
          <cell r="B2662" t="str">
            <v>重载接插件_H24B-TSH-M32_西霸士</v>
          </cell>
          <cell r="C2662" t="str">
            <v>29.91</v>
          </cell>
        </row>
        <row r="2663">
          <cell r="A2663">
            <v>25067000010</v>
          </cell>
          <cell r="B2663" t="str">
            <v>重载接插件_H16B-TSH-M32_西霸士</v>
          </cell>
          <cell r="C2663" t="str">
            <v>26.07</v>
          </cell>
        </row>
        <row r="2664">
          <cell r="A2664">
            <v>25067000011</v>
          </cell>
          <cell r="B2664" t="str">
            <v>重载接插件_H24B-SGRH-M32_西霸士</v>
          </cell>
          <cell r="C2664" t="str">
            <v>36.75</v>
          </cell>
        </row>
        <row r="2665">
          <cell r="A2665">
            <v>25067000012</v>
          </cell>
          <cell r="B2665" t="str">
            <v>重载接插件_H16B-SGRH-M32_西霸士</v>
          </cell>
          <cell r="C2665" t="str">
            <v>34.19</v>
          </cell>
        </row>
        <row r="2666">
          <cell r="A2666">
            <v>25067000013</v>
          </cell>
          <cell r="B2666" t="str">
            <v>重载接插件_HE-016-M_西霸士</v>
          </cell>
          <cell r="C2666" t="str">
            <v>23.50</v>
          </cell>
        </row>
        <row r="2667">
          <cell r="A2667">
            <v>25067000014</v>
          </cell>
          <cell r="B2667" t="str">
            <v>重载接插件_HE-024-M_西霸士</v>
          </cell>
          <cell r="C2667" t="str">
            <v>27.35</v>
          </cell>
        </row>
        <row r="2668">
          <cell r="A2668">
            <v>25067000015</v>
          </cell>
          <cell r="B2668" t="str">
            <v>重载接插件_HE-016-F_西霸士</v>
          </cell>
          <cell r="C2668" t="str">
            <v>23.50</v>
          </cell>
        </row>
        <row r="2669">
          <cell r="A2669">
            <v>25067000016</v>
          </cell>
          <cell r="B2669" t="str">
            <v>重载接插件_HE-024-F_西霸士</v>
          </cell>
          <cell r="C2669" t="str">
            <v>27.35</v>
          </cell>
        </row>
        <row r="2670">
          <cell r="A2670">
            <v>25067000017</v>
          </cell>
          <cell r="B2670" t="str">
            <v>重载接插件_H3A-MAG_西霸士</v>
          </cell>
          <cell r="C2670" t="str">
            <v>17.95</v>
          </cell>
        </row>
        <row r="2671">
          <cell r="A2671">
            <v>25067000018</v>
          </cell>
          <cell r="B2671" t="str">
            <v>重载接插件_H3A-MTS-M20_西霸士</v>
          </cell>
          <cell r="C2671" t="str">
            <v>17.09</v>
          </cell>
        </row>
        <row r="2672">
          <cell r="A2672">
            <v>25067000021</v>
          </cell>
          <cell r="B2672" t="str">
            <v>重载接插件_DLX-25-PMT_西霸士</v>
          </cell>
          <cell r="C2672" t="str">
            <v>2.99</v>
          </cell>
        </row>
        <row r="2673">
          <cell r="A2673">
            <v>25067000022</v>
          </cell>
          <cell r="B2673" t="str">
            <v>重载接插件_H16B-TSH-M25_西霸士</v>
          </cell>
          <cell r="C2673" t="str">
            <v>18.38</v>
          </cell>
        </row>
        <row r="2674">
          <cell r="A2674">
            <v>25067000023</v>
          </cell>
          <cell r="B2674" t="str">
            <v>重载接插件_H16B-SGRH-M25_西霸士</v>
          </cell>
          <cell r="C2674" t="str">
            <v>26.50</v>
          </cell>
        </row>
        <row r="2675">
          <cell r="A2675">
            <v>25067000024</v>
          </cell>
          <cell r="B2675" t="str">
            <v>重载接插件_H24B-SGRH-M25_西霸士</v>
          </cell>
          <cell r="C2675" t="str">
            <v>26.50</v>
          </cell>
        </row>
        <row r="2676">
          <cell r="A2676">
            <v>25067000025</v>
          </cell>
          <cell r="B2676" t="str">
            <v>重载接插件_H24B-TSH-M25_西霸士</v>
          </cell>
          <cell r="C2676" t="str">
            <v>18.80</v>
          </cell>
        </row>
        <row r="2677">
          <cell r="A2677">
            <v>25067000026</v>
          </cell>
          <cell r="B2677" t="str">
            <v>重载接插件_DLX-25-PM_西霸士</v>
          </cell>
          <cell r="C2677" t="str">
            <v>3.42</v>
          </cell>
        </row>
        <row r="2678">
          <cell r="A2678">
            <v>25067000027</v>
          </cell>
          <cell r="B2678" t="str">
            <v>重载接插件_HA-003-F_西霸士</v>
          </cell>
          <cell r="C2678" t="str">
            <v>11.54</v>
          </cell>
        </row>
        <row r="2679">
          <cell r="A2679">
            <v>25067000028</v>
          </cell>
          <cell r="B2679" t="str">
            <v>重载接插件_HA-003-M_西霸士</v>
          </cell>
          <cell r="C2679" t="str">
            <v>11.54</v>
          </cell>
        </row>
        <row r="2680">
          <cell r="A2680">
            <v>25068800008</v>
          </cell>
          <cell r="B2680" t="str">
            <v>连接器_RJ45_09451511560_8针1000Mbps_浩亭HARTI…</v>
          </cell>
          <cell r="C2680" t="str">
            <v>60.79</v>
          </cell>
        </row>
        <row r="2681">
          <cell r="A2681">
            <v>25068800009</v>
          </cell>
          <cell r="B2681" t="str">
            <v>连接器_RJ45_09451511100_4针100Mbps_浩亭HARTING</v>
          </cell>
          <cell r="C2681" t="str">
            <v>35.12</v>
          </cell>
        </row>
        <row r="2682">
          <cell r="A2682">
            <v>25068800011</v>
          </cell>
          <cell r="B2682" t="str">
            <v>水晶头_BON-Cat6-8P8C-STP_超六类屏蔽_台湾东霖</v>
          </cell>
          <cell r="C2682" t="str">
            <v>2.82</v>
          </cell>
        </row>
        <row r="2683">
          <cell r="A2683">
            <v>25069900023</v>
          </cell>
          <cell r="B2683" t="str">
            <v>附件-端子标记条_CA509/K6-O_彩色_通用</v>
          </cell>
          <cell r="C2683" t="str">
            <v>0.91</v>
          </cell>
        </row>
        <row r="2684">
          <cell r="A2684">
            <v>25069900024</v>
          </cell>
          <cell r="B2684" t="str">
            <v>附件-端子固定架_CA702_通用</v>
          </cell>
          <cell r="C2684" t="str">
            <v>0.43</v>
          </cell>
        </row>
        <row r="2685">
          <cell r="A2685">
            <v>25069900025</v>
          </cell>
          <cell r="B2685" t="str">
            <v>附件-端子联接件_CA722/10_通用</v>
          </cell>
          <cell r="C2685" t="str">
            <v>2.91</v>
          </cell>
        </row>
        <row r="2686">
          <cell r="A2686">
            <v>25069900026</v>
          </cell>
          <cell r="B2686" t="str">
            <v>附件-端子标记条_CA509/6_号码1-10_横打_通用</v>
          </cell>
          <cell r="C2686" t="str">
            <v>0.26</v>
          </cell>
        </row>
        <row r="2687">
          <cell r="A2687">
            <v>25069900027</v>
          </cell>
          <cell r="B2687" t="str">
            <v>附件-端子标记座_GMH6_通用</v>
          </cell>
          <cell r="C2687" t="str">
            <v>0.63</v>
          </cell>
        </row>
        <row r="2688">
          <cell r="A2688">
            <v>25069900034</v>
          </cell>
          <cell r="B2688" t="str">
            <v>附件-端子挡板_EPCX2.5S_科尼维尔</v>
          </cell>
          <cell r="C2688" t="str">
            <v>0.33</v>
          </cell>
        </row>
        <row r="2689">
          <cell r="A2689">
            <v>25069900035</v>
          </cell>
          <cell r="B2689" t="str">
            <v>附件-端子挡板_EPCX2.5B_科尼维尔</v>
          </cell>
          <cell r="C2689" t="str">
            <v>0.62</v>
          </cell>
        </row>
        <row r="2690">
          <cell r="A2690">
            <v>25069900076</v>
          </cell>
          <cell r="B2690" t="str">
            <v>附件-端子隔板_EP6/10U_科尼维尔</v>
          </cell>
          <cell r="C2690" t="str">
            <v>0.32</v>
          </cell>
        </row>
        <row r="2691">
          <cell r="A2691">
            <v>25069900077</v>
          </cell>
          <cell r="B2691" t="str">
            <v>附件-端子隔板_EP2.5/4UN_科尼维尔</v>
          </cell>
          <cell r="C2691" t="str">
            <v>0.27</v>
          </cell>
        </row>
        <row r="2692">
          <cell r="A2692">
            <v>25070200001</v>
          </cell>
          <cell r="B2692" t="str">
            <v>热收缩管_Φ60_黄_通用</v>
          </cell>
          <cell r="C2692" t="str">
            <v>7.69</v>
          </cell>
        </row>
        <row r="2693">
          <cell r="A2693">
            <v>25070200002</v>
          </cell>
          <cell r="B2693" t="str">
            <v>热缩管_Φ120_PVC-黄色_通用</v>
          </cell>
          <cell r="C2693" t="str">
            <v>18.05</v>
          </cell>
        </row>
        <row r="2694">
          <cell r="A2694">
            <v>25070200003</v>
          </cell>
          <cell r="B2694" t="str">
            <v>热缩管_Φ120_PVC-绿色_通用</v>
          </cell>
          <cell r="C2694" t="str">
            <v>18.05</v>
          </cell>
        </row>
        <row r="2695">
          <cell r="A2695">
            <v>25070200004</v>
          </cell>
          <cell r="B2695" t="str">
            <v>热缩管_Φ120_PVC-红色_通用</v>
          </cell>
          <cell r="C2695" t="str">
            <v>18.05</v>
          </cell>
        </row>
        <row r="2696">
          <cell r="A2696">
            <v>25071800002</v>
          </cell>
          <cell r="B2696" t="str">
            <v>绝缘子_M8×35×35_双螺杆-黄色_通用</v>
          </cell>
          <cell r="C2696" t="str">
            <v>2.56</v>
          </cell>
        </row>
        <row r="2697">
          <cell r="A2697">
            <v>25071800003</v>
          </cell>
          <cell r="B2697" t="str">
            <v>绝缘子_M6×35×35_双螺杆-黄色_通用</v>
          </cell>
          <cell r="C2697" t="str">
            <v>2.56</v>
          </cell>
        </row>
        <row r="2698">
          <cell r="A2698">
            <v>25071900001</v>
          </cell>
          <cell r="B2698" t="str">
            <v>母线框_MB3-4×40_单母排_海坦</v>
          </cell>
          <cell r="C2698" t="str">
            <v>21.37</v>
          </cell>
        </row>
        <row r="2699">
          <cell r="A2699">
            <v>25071900002</v>
          </cell>
          <cell r="B2699" t="str">
            <v>母线框_AMJ2-8×100_双母排_海坦</v>
          </cell>
          <cell r="C2699" t="str">
            <v>35.05</v>
          </cell>
        </row>
        <row r="2700">
          <cell r="A2700">
            <v>25072000007</v>
          </cell>
          <cell r="B2700" t="str">
            <v>绝缘胶带_18mm×5m_通用</v>
          </cell>
          <cell r="C2700" t="str">
            <v>2.14</v>
          </cell>
        </row>
        <row r="2701">
          <cell r="A2701">
            <v>25980100003</v>
          </cell>
          <cell r="B2701" t="str">
            <v>缠绕管_Φ8_白色半透明_通用</v>
          </cell>
          <cell r="C2701" t="str">
            <v>0.78</v>
          </cell>
        </row>
        <row r="2702">
          <cell r="A2702">
            <v>25980100006</v>
          </cell>
          <cell r="B2702" t="str">
            <v>缠绕管_Φ8_黑色_通用</v>
          </cell>
          <cell r="C2702" t="str">
            <v>0.00</v>
          </cell>
        </row>
        <row r="2703">
          <cell r="A2703">
            <v>25980200002</v>
          </cell>
          <cell r="B2703" t="str">
            <v>圆型号码管_0.75_PVC-白色_通用</v>
          </cell>
          <cell r="C2703" t="str">
            <v>0.26</v>
          </cell>
        </row>
        <row r="2704">
          <cell r="A2704">
            <v>25980200003</v>
          </cell>
          <cell r="B2704" t="str">
            <v>圆型号码管_1.0_PVC-白色_通用</v>
          </cell>
          <cell r="C2704" t="str">
            <v>0.23</v>
          </cell>
        </row>
        <row r="2705">
          <cell r="A2705">
            <v>25980200004</v>
          </cell>
          <cell r="B2705" t="str">
            <v>圆型号码管_1.5_PVC-白色_通用</v>
          </cell>
          <cell r="C2705" t="str">
            <v>0.26</v>
          </cell>
        </row>
        <row r="2706">
          <cell r="A2706">
            <v>25980200005</v>
          </cell>
          <cell r="B2706" t="str">
            <v>圆型号码管_2.5_PVC-白色_通用</v>
          </cell>
          <cell r="C2706" t="str">
            <v>0.41</v>
          </cell>
        </row>
        <row r="2707">
          <cell r="A2707">
            <v>25980200006</v>
          </cell>
          <cell r="B2707" t="str">
            <v>圆型号码管_4.0_PVC-白色_通用</v>
          </cell>
          <cell r="C2707" t="str">
            <v>0.37</v>
          </cell>
        </row>
        <row r="2708">
          <cell r="A2708">
            <v>25980200007</v>
          </cell>
          <cell r="B2708" t="str">
            <v>圆型号码管_6.0_PVC-白色_通用</v>
          </cell>
          <cell r="C2708" t="str">
            <v>0.56</v>
          </cell>
        </row>
        <row r="2709">
          <cell r="A2709">
            <v>25980200011</v>
          </cell>
          <cell r="B2709" t="str">
            <v>异型号码管_1.5_PVC-白色_通用</v>
          </cell>
          <cell r="C2709" t="str">
            <v>0.88</v>
          </cell>
        </row>
        <row r="2710">
          <cell r="A2710">
            <v>25980200012</v>
          </cell>
          <cell r="B2710" t="str">
            <v>异型号码管_2.5_PVC-白色_通用</v>
          </cell>
          <cell r="C2710" t="str">
            <v>0.88</v>
          </cell>
        </row>
        <row r="2711">
          <cell r="A2711">
            <v>25980900001</v>
          </cell>
          <cell r="B2711" t="str">
            <v>C45钢导轨_35×7.5×2000_通用</v>
          </cell>
          <cell r="C2711" t="str">
            <v>9.40</v>
          </cell>
        </row>
        <row r="2712">
          <cell r="A2712">
            <v>25981000001</v>
          </cell>
          <cell r="B2712" t="str">
            <v>用24069900012替代_电气指示标牌-急停_Φ22-Φ60_塑料-黄底黑…</v>
          </cell>
          <cell r="C2712" t="str">
            <v>1.03</v>
          </cell>
        </row>
        <row r="2713">
          <cell r="A2713">
            <v>25989900001</v>
          </cell>
          <cell r="B2713" t="str">
            <v>扣式结束带_WB-150_KSS</v>
          </cell>
          <cell r="C2713" t="str">
            <v>3.17</v>
          </cell>
        </row>
        <row r="2714">
          <cell r="A2714">
            <v>25989900002</v>
          </cell>
          <cell r="B2714" t="str">
            <v>线槽_40×60×2000_PVC_封闭式_含盖板_KSS</v>
          </cell>
          <cell r="C2714" t="str">
            <v>4.17</v>
          </cell>
        </row>
        <row r="2715">
          <cell r="A2715">
            <v>26010100001</v>
          </cell>
          <cell r="B2715" t="str">
            <v>工控机_IPC300-CORE-G2010/4G/500G_西门子_6AG40…</v>
          </cell>
          <cell r="C2715" t="str">
            <v>4863.25</v>
          </cell>
        </row>
        <row r="2716">
          <cell r="A2716">
            <v>26010100002</v>
          </cell>
          <cell r="B2716" t="str">
            <v>工控机_IPC-610-i5-2400/4G/500G_双显×2/双网_研华</v>
          </cell>
          <cell r="C2716" t="str">
            <v>5914.53</v>
          </cell>
        </row>
        <row r="2717">
          <cell r="A2717">
            <v>26010100003</v>
          </cell>
          <cell r="B2717" t="str">
            <v>工控机_IPC-610-i5-2400/4G/500G_集成双显/双网_研华</v>
          </cell>
          <cell r="C2717" t="str">
            <v>4803.42</v>
          </cell>
        </row>
        <row r="2718">
          <cell r="A2718">
            <v>26010100004</v>
          </cell>
          <cell r="B2718" t="str">
            <v>工控机_UNO-2174A-A33E-D510/2GB/32GB_SSD/12…</v>
          </cell>
          <cell r="C2718" t="str">
            <v>4145.30</v>
          </cell>
        </row>
        <row r="2719">
          <cell r="A2719">
            <v>26010100005</v>
          </cell>
          <cell r="B2719" t="str">
            <v>工控机_7020-i5-4590/4G/500G/DVDRW_戴尔</v>
          </cell>
          <cell r="C2719" t="str">
            <v>3205.13</v>
          </cell>
        </row>
        <row r="2720">
          <cell r="A2720">
            <v>26010100006</v>
          </cell>
          <cell r="B2720" t="str">
            <v>工控机_R430-E5-2607V3/4G/3×1TB/SATA 3.5/H3…</v>
          </cell>
          <cell r="C2720" t="str">
            <v>0.00</v>
          </cell>
        </row>
        <row r="2721">
          <cell r="A2721">
            <v>26010100007</v>
          </cell>
          <cell r="B2721" t="str">
            <v>工控机_TPC6000-6151T-N2800/2G/SSD64G_诺达佳</v>
          </cell>
          <cell r="C2721" t="str">
            <v>4273.50</v>
          </cell>
        </row>
        <row r="2722">
          <cell r="A2722">
            <v>26010100008</v>
          </cell>
          <cell r="B2722" t="str">
            <v>工控机_TPC6000-A2152-J1900/4G_WIN7-64位正版英文…</v>
          </cell>
          <cell r="C2722" t="str">
            <v>5427.35</v>
          </cell>
        </row>
        <row r="2723">
          <cell r="A2723">
            <v>26010200001</v>
          </cell>
          <cell r="B2723" t="str">
            <v>电脑_7020MT_BTX-酷睿i3/4G/500G_集显_戴尔</v>
          </cell>
          <cell r="C2723" t="str">
            <v>2504.27</v>
          </cell>
        </row>
        <row r="2724">
          <cell r="A2724">
            <v>26010200002</v>
          </cell>
          <cell r="B2724" t="str">
            <v>电脑_7020MT_BTX-酷睿i3/4G/500G_双显×1/1G显存_戴尔</v>
          </cell>
          <cell r="C2724" t="str">
            <v>2777.78</v>
          </cell>
        </row>
        <row r="2725">
          <cell r="A2725">
            <v>26010200004</v>
          </cell>
          <cell r="B2725" t="str">
            <v>电脑_T5810-E5/8G/500G_双显×2_戴尔</v>
          </cell>
          <cell r="C2725" t="str">
            <v>6895.73</v>
          </cell>
        </row>
        <row r="2726">
          <cell r="A2726">
            <v>26010200005</v>
          </cell>
          <cell r="B2726" t="str">
            <v>电脑_T5810-E5/8G/500G_双显×1_戴尔</v>
          </cell>
          <cell r="C2726" t="str">
            <v>6297.44</v>
          </cell>
        </row>
        <row r="2727">
          <cell r="A2727">
            <v>26010200006</v>
          </cell>
          <cell r="B2727" t="str">
            <v>电脑_T5810-E5/8G/500G_双显×2/WIN7-64位英文专业版_…</v>
          </cell>
          <cell r="C2727" t="str">
            <v>7707.69</v>
          </cell>
        </row>
        <row r="2728">
          <cell r="A2728">
            <v>26010200007</v>
          </cell>
          <cell r="B2728" t="str">
            <v>电脑_T5810-E5/8G/500G_双显×2/WIN7-64位中文专业版_…</v>
          </cell>
          <cell r="C2728" t="str">
            <v>7707.69</v>
          </cell>
        </row>
        <row r="2729">
          <cell r="A2729">
            <v>26010200008</v>
          </cell>
          <cell r="B2729" t="str">
            <v>电脑_T5810-E5/8G/500G_双显×1/WIN7-64位英文专业版_…</v>
          </cell>
          <cell r="C2729" t="str">
            <v>7109.40</v>
          </cell>
        </row>
        <row r="2730">
          <cell r="A2730">
            <v>26010200009</v>
          </cell>
          <cell r="B2730" t="str">
            <v>电脑_T5810-E5/8G/500G_双显×1/WIN7-64位中文专业版_…</v>
          </cell>
          <cell r="C2730" t="str">
            <v>7109.40</v>
          </cell>
        </row>
        <row r="2731">
          <cell r="A2731">
            <v>26010200011</v>
          </cell>
          <cell r="B2731" t="str">
            <v>电脑_T5810-E5/8G/500G×2_双显×1/WIN7-64位英文专业…</v>
          </cell>
          <cell r="C2731" t="str">
            <v>7620.52</v>
          </cell>
        </row>
        <row r="2732">
          <cell r="A2732">
            <v>26010200016</v>
          </cell>
          <cell r="B2732" t="str">
            <v>电脑_5050MT-英特尔酷睿I3-6100/4G/500G_双显×1 2G显…</v>
          </cell>
          <cell r="C2732" t="str">
            <v>2777.78</v>
          </cell>
        </row>
        <row r="2733">
          <cell r="A2733">
            <v>26010200017</v>
          </cell>
          <cell r="B2733" t="str">
            <v>电脑_5050MT-英特尔酷睿I3-7100/4G/500G_集显/键鼠/3年…</v>
          </cell>
          <cell r="C2733" t="str">
            <v>2504.27</v>
          </cell>
        </row>
        <row r="2734">
          <cell r="A2734">
            <v>26010200024</v>
          </cell>
          <cell r="B2734" t="str">
            <v>电脑_5040MT-i5-6500/4G/1T_双显×1_戴尔</v>
          </cell>
          <cell r="C2734" t="str">
            <v>3418.80</v>
          </cell>
        </row>
        <row r="2735">
          <cell r="A2735">
            <v>26010200025</v>
          </cell>
          <cell r="B2735" t="str">
            <v>电脑_5050MT-英特尔酷睿I3-7100/4G/500G_集显/鼠标/三年…</v>
          </cell>
          <cell r="C2735" t="str">
            <v>2649.57</v>
          </cell>
        </row>
        <row r="2736">
          <cell r="A2736">
            <v>26010200026</v>
          </cell>
          <cell r="B2736" t="str">
            <v>电脑_T5810-E5/8G/500G_双显×1_SSD256G_戴尔</v>
          </cell>
          <cell r="C2736" t="str">
            <v>8529.91</v>
          </cell>
        </row>
        <row r="2737">
          <cell r="A2737">
            <v>26010300001</v>
          </cell>
          <cell r="B2737" t="str">
            <v>笔记本电脑_昭阳E4430A-I5-4200M/4G/1T/2G独显/6芯电池…</v>
          </cell>
          <cell r="C2737" t="str">
            <v>3632.48</v>
          </cell>
        </row>
        <row r="2738">
          <cell r="A2738">
            <v>26010300003</v>
          </cell>
          <cell r="B2738" t="str">
            <v>笔记本电脑_T550 20CKA00GCD-I5-5200U/4G/500G/…</v>
          </cell>
          <cell r="C2738" t="str">
            <v>5982.91</v>
          </cell>
        </row>
        <row r="2739">
          <cell r="A2739">
            <v>26010400001</v>
          </cell>
          <cell r="B2739" t="str">
            <v>平板电脑_MIIX3-830-Z3735F/2G/32G/EMMC内嵌式硬盘/…</v>
          </cell>
          <cell r="C2739" t="str">
            <v>1111.11</v>
          </cell>
        </row>
        <row r="2740">
          <cell r="A2740">
            <v>26010400002</v>
          </cell>
          <cell r="B2740" t="str">
            <v>平板电脑_V8-BK32D/2G/32G/EMMC内嵌式硬盘_戴尔</v>
          </cell>
          <cell r="C2740" t="str">
            <v>2152.99</v>
          </cell>
        </row>
        <row r="2741">
          <cell r="A2741">
            <v>26010400003</v>
          </cell>
          <cell r="B2741" t="str">
            <v>工业平板电脑_UPC-V312-D525/R/2G-R13-IP65_Win7…</v>
          </cell>
          <cell r="C2741" t="str">
            <v>6685.47</v>
          </cell>
        </row>
        <row r="2742">
          <cell r="A2742">
            <v>26010400004</v>
          </cell>
          <cell r="B2742" t="str">
            <v>工业平板电脑_PPC-F15B-BTi-J1/2G/R-R10_含卡扣-Win…</v>
          </cell>
          <cell r="C2742" t="str">
            <v>4891.71</v>
          </cell>
        </row>
        <row r="2743">
          <cell r="A2743">
            <v>26010400006</v>
          </cell>
          <cell r="B2743" t="str">
            <v>工业平板电脑_PPC-F10B-128G固态硬盘/带卡扣/面板式安装_威强</v>
          </cell>
          <cell r="C2743" t="str">
            <v>4700.85</v>
          </cell>
        </row>
        <row r="2744">
          <cell r="A2744">
            <v>26010400007</v>
          </cell>
          <cell r="B2744" t="str">
            <v>工业平板电脑_PPC-F17AA-H81i-P/4G/R-R10-含卡扣_SS…</v>
          </cell>
          <cell r="C2744" t="str">
            <v>8688.03</v>
          </cell>
        </row>
        <row r="2745">
          <cell r="A2745">
            <v>26010900002</v>
          </cell>
          <cell r="B2745" t="str">
            <v>服务器_T630-16G/600G×2_3.5"/15K/RPM/6Gbps/…</v>
          </cell>
          <cell r="C2745" t="str">
            <v>16606.84</v>
          </cell>
        </row>
        <row r="2746">
          <cell r="A2746">
            <v>26010900003</v>
          </cell>
          <cell r="B2746" t="str">
            <v>服务器_R730-E5-2640V3/4G/3×2TB/SATA/H330/ …</v>
          </cell>
          <cell r="C2746" t="str">
            <v>19487.18</v>
          </cell>
        </row>
        <row r="2747">
          <cell r="A2747">
            <v>26010900004</v>
          </cell>
          <cell r="B2747" t="str">
            <v>服务器_R430-E5-2607V3/4G/3×1TB/SATA 3.5/H3…</v>
          </cell>
          <cell r="C2747" t="str">
            <v>12393.16</v>
          </cell>
        </row>
        <row r="2748">
          <cell r="A2748">
            <v>26010900005</v>
          </cell>
          <cell r="B2748" t="str">
            <v>服务器_T430-E5-2603V4/8G/3TB/SATA/H330/ RA…</v>
          </cell>
          <cell r="C2748" t="str">
            <v>19658.12</v>
          </cell>
        </row>
        <row r="2749">
          <cell r="A2749">
            <v>26011000004</v>
          </cell>
          <cell r="B2749" t="str">
            <v>触摸屏_6AV6-648-0BE11-3AX0_24VDC_smart1000…</v>
          </cell>
          <cell r="C2749" t="str">
            <v>1923.08</v>
          </cell>
        </row>
        <row r="2750">
          <cell r="A2750">
            <v>26011000005</v>
          </cell>
          <cell r="B2750" t="str">
            <v>触摸屏_V810C_100-240VAC_富士</v>
          </cell>
          <cell r="C2750" t="str">
            <v>7606.84</v>
          </cell>
        </row>
        <row r="2751">
          <cell r="A2751">
            <v>26011000006</v>
          </cell>
          <cell r="B2751" t="str">
            <v>触摸屏_KTP1200_6AV2-123-2MB03-0AX0_24VDC_西…</v>
          </cell>
          <cell r="C2751" t="str">
            <v>3816.14</v>
          </cell>
        </row>
        <row r="2752">
          <cell r="A2752">
            <v>26011000007</v>
          </cell>
          <cell r="B2752" t="str">
            <v>触摸屏_KTP900_6AV2-123-2JB03-0AX0_24VDC_西门子</v>
          </cell>
          <cell r="C2752" t="str">
            <v>2783.64</v>
          </cell>
        </row>
        <row r="2753">
          <cell r="A2753">
            <v>26011000008</v>
          </cell>
          <cell r="B2753" t="str">
            <v>触摸屏_KTP700_6AV2-123-2GB03-0AX0_24VDC_西门子</v>
          </cell>
          <cell r="C2753" t="str">
            <v>1829.10</v>
          </cell>
        </row>
        <row r="2754">
          <cell r="A2754">
            <v>26011000009</v>
          </cell>
          <cell r="B2754" t="str">
            <v>触摸屏_KTP400_6AV2-123-2DB03-0AX0_24VDC_西门子</v>
          </cell>
          <cell r="C2754" t="str">
            <v>911.11</v>
          </cell>
        </row>
        <row r="2755">
          <cell r="A2755">
            <v>26011000010</v>
          </cell>
          <cell r="B2755" t="str">
            <v>触摸屏_MT8100IE_24VDC_威纶通</v>
          </cell>
          <cell r="C2755" t="str">
            <v>1709.40</v>
          </cell>
        </row>
        <row r="2756">
          <cell r="A2756">
            <v>26011000011</v>
          </cell>
          <cell r="B2756" t="str">
            <v>触摸屏_MT8101IE_24VDC_威纶通</v>
          </cell>
          <cell r="C2756" t="str">
            <v>1917.95</v>
          </cell>
        </row>
        <row r="2757">
          <cell r="A2757">
            <v>26011000012</v>
          </cell>
          <cell r="B2757" t="str">
            <v>触摸屏_KTP600PN_6AV6-647-0AB11-3AX0_24VDC_…</v>
          </cell>
          <cell r="C2757" t="str">
            <v>1790.60</v>
          </cell>
        </row>
        <row r="2758">
          <cell r="A2758">
            <v>26011000023</v>
          </cell>
          <cell r="B2758" t="str">
            <v>触摸屏_6AV2124-0UC02-0AX0_24VDC_TP1900_西门子</v>
          </cell>
          <cell r="C2758" t="str">
            <v>17811.11</v>
          </cell>
        </row>
        <row r="2759">
          <cell r="A2759">
            <v>26011000024</v>
          </cell>
          <cell r="B2759" t="str">
            <v>触摸屏_TP1200_6AV2124-0MC01-0AX0_24VDC_西门子</v>
          </cell>
          <cell r="C2759" t="str">
            <v>8262.39</v>
          </cell>
        </row>
        <row r="2760">
          <cell r="A2760">
            <v>26011000026</v>
          </cell>
          <cell r="B2760" t="str">
            <v>触摸屏_TP1500-6AV2124-0QC02-0AX0_24VDC_西门子</v>
          </cell>
          <cell r="C2760" t="str">
            <v>15025.64</v>
          </cell>
        </row>
        <row r="2761">
          <cell r="A2761">
            <v>26011000027</v>
          </cell>
          <cell r="B2761" t="str">
            <v>触摸屏_2711P-T12C4D8_24VDC_AB</v>
          </cell>
          <cell r="C2761" t="str">
            <v>13664.10</v>
          </cell>
        </row>
        <row r="2762">
          <cell r="A2762">
            <v>26011000031</v>
          </cell>
          <cell r="B2762" t="str">
            <v>触摸屏_PanelView800_2711R-T10T_24VDC_AB</v>
          </cell>
          <cell r="C2762" t="str">
            <v>4653.85</v>
          </cell>
        </row>
        <row r="2763">
          <cell r="A2763">
            <v>26011100002</v>
          </cell>
          <cell r="B2763" t="str">
            <v>LED显示屏_以太网BX-5M1-AC200~240V/47-63Hz_单红色…</v>
          </cell>
          <cell r="C2763" t="str">
            <v>649.57</v>
          </cell>
        </row>
        <row r="2764">
          <cell r="A2764">
            <v>26011100003</v>
          </cell>
          <cell r="B2764" t="str">
            <v>LED显示屏_以太网BX-5M1-AC200~240V_47-63Hz_双色四…</v>
          </cell>
          <cell r="C2764" t="str">
            <v>1076.92</v>
          </cell>
        </row>
        <row r="2765">
          <cell r="A2765">
            <v>26011100004</v>
          </cell>
          <cell r="B2765" t="str">
            <v>LED显示屏_ADI1150_AC220V/50-60Hz_单基色单行显示-壁…</v>
          </cell>
          <cell r="C2765" t="str">
            <v>3312.82</v>
          </cell>
        </row>
        <row r="2766">
          <cell r="A2766">
            <v>26011100005</v>
          </cell>
          <cell r="B2766" t="str">
            <v>LED显示屏_以太网BX-5MK1_176-264VAC/47-63Hz_双基…</v>
          </cell>
          <cell r="C2766" t="str">
            <v>1109.40</v>
          </cell>
        </row>
        <row r="2767">
          <cell r="A2767">
            <v>26011100006</v>
          </cell>
          <cell r="B2767" t="str">
            <v>LED显示屏_以太网BX-5MK1_176-264VAC/47-63Hz_单基…</v>
          </cell>
          <cell r="C2767" t="str">
            <v>682.05</v>
          </cell>
        </row>
        <row r="2768">
          <cell r="A2768">
            <v>26011100007</v>
          </cell>
          <cell r="B2768" t="str">
            <v>LED显示屏_以太网BX-5MK1_AC220V_双基色四行显示-挂式-低温_…</v>
          </cell>
          <cell r="C2768" t="str">
            <v>1123.93</v>
          </cell>
        </row>
        <row r="2769">
          <cell r="A2769">
            <v>26011100008</v>
          </cell>
          <cell r="B2769" t="str">
            <v>LED显示屏_ADI150-30米电缆_100-240VAC_单基色单行显示-…</v>
          </cell>
          <cell r="C2769" t="str">
            <v>2702.56</v>
          </cell>
        </row>
        <row r="2770">
          <cell r="A2770">
            <v>26011100009</v>
          </cell>
          <cell r="B2770" t="str">
            <v>LED显示屏_以太网BX-5MK1_AC220V_P10双色四行显示-挂式-室…</v>
          </cell>
          <cell r="C2770" t="str">
            <v>1123.93</v>
          </cell>
        </row>
        <row r="2771">
          <cell r="A2771">
            <v>26011100010</v>
          </cell>
          <cell r="B2771" t="str">
            <v>LED显示屏_3200×320_AC220V_单基色两行显示-壁挂式-箱体-室…</v>
          </cell>
          <cell r="C2771" t="str">
            <v>1880.34</v>
          </cell>
        </row>
        <row r="2772">
          <cell r="A2772">
            <v>26011100011</v>
          </cell>
          <cell r="B2772" t="str">
            <v>LED显示屏_以太网96×32_AC220V_双基色两行显示-挂式-IP65室…</v>
          </cell>
          <cell r="C2772" t="str">
            <v>1153.85</v>
          </cell>
        </row>
        <row r="2773">
          <cell r="A2773">
            <v>26011100012</v>
          </cell>
          <cell r="B2773" t="str">
            <v>LED显示屏_以太网96×112_AC220V_双基色六行显示-挂式-IP65…</v>
          </cell>
          <cell r="C2773" t="str">
            <v>2820.51</v>
          </cell>
        </row>
        <row r="2774">
          <cell r="A2774">
            <v>26011500002</v>
          </cell>
          <cell r="B2774" t="str">
            <v>液晶显示器_190V4LSB2/93_壁挂100×100_VGA接口_飞利浦</v>
          </cell>
          <cell r="C2774" t="str">
            <v>553.85</v>
          </cell>
        </row>
        <row r="2775">
          <cell r="A2775">
            <v>26011500003</v>
          </cell>
          <cell r="B2775" t="str">
            <v>液晶显示器_50PFF2651/T3_含支架_飞利浦</v>
          </cell>
          <cell r="C2775" t="str">
            <v>2769.22</v>
          </cell>
        </row>
        <row r="2776">
          <cell r="A2776">
            <v>26011500004</v>
          </cell>
          <cell r="B2776" t="str">
            <v>液晶显示器_P2414H_戴尔</v>
          </cell>
          <cell r="C2776" t="str">
            <v>1222.22</v>
          </cell>
        </row>
        <row r="2777">
          <cell r="A2777">
            <v>26011500005</v>
          </cell>
          <cell r="B2777" t="str">
            <v>液晶显示器_27-3E3LSB_飞利浦</v>
          </cell>
          <cell r="C2777" t="str">
            <v>1239.32</v>
          </cell>
        </row>
        <row r="2778">
          <cell r="A2778">
            <v>26011500006</v>
          </cell>
          <cell r="B2778" t="str">
            <v>液晶显示器_P2314T_触摸型_戴尔</v>
          </cell>
          <cell r="C2778" t="str">
            <v>2606.84</v>
          </cell>
        </row>
        <row r="2779">
          <cell r="A2779">
            <v>26011500007</v>
          </cell>
          <cell r="B2779" t="str">
            <v>液晶显示器_T14P2717HCN_27寸_戴尔</v>
          </cell>
          <cell r="C2779" t="str">
            <v>1794.87</v>
          </cell>
        </row>
        <row r="2780">
          <cell r="A2780">
            <v>26011500008</v>
          </cell>
          <cell r="B2780" t="str">
            <v>液晶显示器_55PUF6281_含落地支架_飞利浦</v>
          </cell>
          <cell r="C2780" t="str">
            <v>3205.13</v>
          </cell>
        </row>
        <row r="2781">
          <cell r="A2781">
            <v>26012000002</v>
          </cell>
          <cell r="B2781" t="str">
            <v>四位一体打印机_LaserJet Pro MFP M128fn_惠普</v>
          </cell>
          <cell r="C2781" t="str">
            <v>1606.84</v>
          </cell>
        </row>
        <row r="2782">
          <cell r="A2782">
            <v>26012000003</v>
          </cell>
          <cell r="B2782" t="str">
            <v>微型打印机_PQ16-0010_托利多</v>
          </cell>
          <cell r="C2782" t="str">
            <v>1046.15</v>
          </cell>
        </row>
        <row r="2783">
          <cell r="A2783">
            <v>26012000004</v>
          </cell>
          <cell r="B2783" t="str">
            <v>微型打印机_TM-U220D/PD_爱普生</v>
          </cell>
          <cell r="C2783" t="str">
            <v>1059.83</v>
          </cell>
        </row>
        <row r="2784">
          <cell r="A2784">
            <v>26012000005</v>
          </cell>
          <cell r="B2784" t="str">
            <v>激光打印机_HP202DW_支持有线网络打印_惠普</v>
          </cell>
          <cell r="C2784" t="str">
            <v>1581.20</v>
          </cell>
        </row>
        <row r="2785">
          <cell r="A2785">
            <v>26012000007</v>
          </cell>
          <cell r="B2785" t="str">
            <v>激光打印机_M701N_A3黑白_惠普</v>
          </cell>
          <cell r="C2785" t="str">
            <v>5128.21</v>
          </cell>
        </row>
        <row r="2786">
          <cell r="A2786">
            <v>26013000001</v>
          </cell>
          <cell r="B2786" t="str">
            <v>磁卡读写器_ETAG-R44_江苏探感</v>
          </cell>
          <cell r="C2786" t="str">
            <v>1166.67</v>
          </cell>
        </row>
        <row r="2787">
          <cell r="A2787">
            <v>26018800002</v>
          </cell>
          <cell r="B2787" t="str">
            <v>串口服务器_UT-6601H_宇泰</v>
          </cell>
          <cell r="C2787" t="str">
            <v>384.62</v>
          </cell>
        </row>
        <row r="2788">
          <cell r="A2788">
            <v>26018800005</v>
          </cell>
          <cell r="B2788" t="str">
            <v>液晶拼接屏_NZ42015-L1-42寸2×2壁挂式_含安装附件及控制软件和售…</v>
          </cell>
          <cell r="C2788" t="str">
            <v>0.00</v>
          </cell>
        </row>
        <row r="2789">
          <cell r="A2789">
            <v>26018800006</v>
          </cell>
          <cell r="B2789" t="str">
            <v>读写器_D1108_带工业级外壳及网口_上海孚恩电子科技</v>
          </cell>
          <cell r="C2789" t="str">
            <v>0.00</v>
          </cell>
        </row>
        <row r="2790">
          <cell r="A2790">
            <v>26018800009</v>
          </cell>
          <cell r="B2790" t="str">
            <v>RFID模块_UPC-MF-RFID-KIT01-R10_威强电</v>
          </cell>
          <cell r="C2790" t="str">
            <v>358.98</v>
          </cell>
        </row>
        <row r="2791">
          <cell r="A2791">
            <v>26018800010</v>
          </cell>
          <cell r="B2791" t="str">
            <v>传真机_MFC_1908_兄弟</v>
          </cell>
          <cell r="C2791" t="str">
            <v>1179.49</v>
          </cell>
        </row>
        <row r="2792">
          <cell r="A2792">
            <v>26018800011</v>
          </cell>
          <cell r="B2792" t="str">
            <v>线号机_LK-320_力码</v>
          </cell>
          <cell r="C2792" t="str">
            <v>1239.32</v>
          </cell>
        </row>
        <row r="2793">
          <cell r="A2793">
            <v>26018800012</v>
          </cell>
          <cell r="B2793" t="str">
            <v>视频延长器_ATEN-VE602-DVI-Dual-Link_宏正</v>
          </cell>
          <cell r="C2793" t="str">
            <v>1068.38</v>
          </cell>
        </row>
        <row r="2794">
          <cell r="A2794">
            <v>26020100001</v>
          </cell>
          <cell r="B2794" t="str">
            <v>键盘_818超薄_USB一体化_88键-触摸板_双环</v>
          </cell>
          <cell r="C2794" t="str">
            <v>147.00</v>
          </cell>
        </row>
        <row r="2795">
          <cell r="A2795">
            <v>26020200001</v>
          </cell>
          <cell r="B2795" t="str">
            <v>鼠标_MK200_罗技</v>
          </cell>
          <cell r="C2795" t="str">
            <v>83.72</v>
          </cell>
        </row>
        <row r="2796">
          <cell r="A2796">
            <v>26020300001</v>
          </cell>
          <cell r="B2796" t="str">
            <v>硬盘_750-EVO-250G_笔记本托架_三星</v>
          </cell>
          <cell r="C2796" t="str">
            <v>427.35</v>
          </cell>
        </row>
        <row r="2797">
          <cell r="A2797">
            <v>26020300002</v>
          </cell>
          <cell r="B2797" t="str">
            <v>硬盘_750-EVO-250G_台式机托架_三星</v>
          </cell>
          <cell r="C2797" t="str">
            <v>427.35</v>
          </cell>
        </row>
        <row r="2798">
          <cell r="A2798">
            <v>26020400001</v>
          </cell>
          <cell r="B2798" t="str">
            <v>内存条_DDR3-8G_金士顿</v>
          </cell>
          <cell r="C2798" t="str">
            <v>461.54</v>
          </cell>
        </row>
        <row r="2799">
          <cell r="A2799">
            <v>26020400002</v>
          </cell>
          <cell r="B2799" t="str">
            <v>内存条_DDR3-4G_三代_金士泰</v>
          </cell>
          <cell r="C2799" t="str">
            <v>177.78</v>
          </cell>
        </row>
        <row r="2800">
          <cell r="A2800">
            <v>26020500002</v>
          </cell>
          <cell r="B2800" t="str">
            <v>无线网卡_TL-WN851N_TP-LINK</v>
          </cell>
          <cell r="C2800" t="str">
            <v>162.39</v>
          </cell>
        </row>
        <row r="2801">
          <cell r="A2801">
            <v>26020700001</v>
          </cell>
          <cell r="B2801" t="str">
            <v>显卡_GT620_1G_影驰</v>
          </cell>
          <cell r="C2801" t="str">
            <v>205.13</v>
          </cell>
        </row>
        <row r="2802">
          <cell r="A2802">
            <v>26020700003</v>
          </cell>
          <cell r="B2802" t="str">
            <v>显卡_AMDFIREPIO4100_4显_戴尔</v>
          </cell>
          <cell r="C2802" t="str">
            <v>1239.32</v>
          </cell>
        </row>
        <row r="2803">
          <cell r="A2803">
            <v>26020700004</v>
          </cell>
          <cell r="B2803" t="str">
            <v>显卡_NVS315_英伟达</v>
          </cell>
          <cell r="C2803" t="str">
            <v>564.09</v>
          </cell>
        </row>
        <row r="2804">
          <cell r="A2804">
            <v>26024000001</v>
          </cell>
          <cell r="B2804" t="str">
            <v>数据线_DVI-3m_屏蔽_通用</v>
          </cell>
          <cell r="C2804" t="str">
            <v>32.47</v>
          </cell>
        </row>
        <row r="2805">
          <cell r="A2805">
            <v>26024000006</v>
          </cell>
          <cell r="B2805" t="str">
            <v>网线_4芯工业以太网100Mbps_用24024000021替代</v>
          </cell>
          <cell r="C2805" t="str">
            <v>0.00</v>
          </cell>
        </row>
        <row r="2806">
          <cell r="A2806">
            <v>26024000007</v>
          </cell>
          <cell r="B2806" t="str">
            <v>网线_4芯工业以太网100Mbps_用26024000020替代</v>
          </cell>
          <cell r="C2806" t="str">
            <v>0.00</v>
          </cell>
        </row>
        <row r="2807">
          <cell r="A2807">
            <v>26024000008</v>
          </cell>
          <cell r="B2807" t="str">
            <v>网线_4芯工业以太网100Mbps_用24024000019替代</v>
          </cell>
          <cell r="C2807" t="str">
            <v>0.00</v>
          </cell>
        </row>
        <row r="2808">
          <cell r="A2808">
            <v>26024000009</v>
          </cell>
          <cell r="B2808" t="str">
            <v>网线_4芯工业以太网100Mbps_用24024000018替代</v>
          </cell>
          <cell r="C2808" t="str">
            <v>17.09</v>
          </cell>
        </row>
        <row r="2809">
          <cell r="A2809">
            <v>26024000010</v>
          </cell>
          <cell r="B2809" t="str">
            <v>网线_4芯工业以太网100Mbps_用24024000017替代</v>
          </cell>
          <cell r="C2809" t="str">
            <v>0.00</v>
          </cell>
        </row>
        <row r="2810">
          <cell r="A2810">
            <v>26024000011</v>
          </cell>
          <cell r="B2810" t="str">
            <v>网线_4芯工业以太网100Mbps_用24024000016替代</v>
          </cell>
          <cell r="C2810" t="str">
            <v>0.00</v>
          </cell>
        </row>
        <row r="2811">
          <cell r="A2811">
            <v>26024000014</v>
          </cell>
          <cell r="B2811" t="str">
            <v>触摸屏连接线_FX2N-V810C_30m_两端带插头_通用</v>
          </cell>
          <cell r="C2811" t="str">
            <v>1025.64</v>
          </cell>
        </row>
        <row r="2812">
          <cell r="A2812">
            <v>26024000016</v>
          </cell>
          <cell r="B2812" t="str">
            <v>网线_4芯工业以太网100Mbps_定制20m_两端水晶头_通用</v>
          </cell>
          <cell r="C2812" t="str">
            <v>0.00</v>
          </cell>
        </row>
        <row r="2813">
          <cell r="A2813">
            <v>26024000017</v>
          </cell>
          <cell r="B2813" t="str">
            <v>网线_4芯工业以太网100Mbps_定制15m_两端水晶头_通用</v>
          </cell>
          <cell r="C2813" t="str">
            <v>0.00</v>
          </cell>
        </row>
        <row r="2814">
          <cell r="A2814">
            <v>26024000018</v>
          </cell>
          <cell r="B2814" t="str">
            <v>网线_4芯工业以太网100Mbps_定制10m_两端水晶头_通用</v>
          </cell>
          <cell r="C2814" t="str">
            <v>0.00</v>
          </cell>
        </row>
        <row r="2815">
          <cell r="A2815">
            <v>26024000019</v>
          </cell>
          <cell r="B2815" t="str">
            <v>网线_4芯工业以太网100Mbps_定制5m_两端水晶头_通用</v>
          </cell>
          <cell r="C2815" t="str">
            <v>12.82</v>
          </cell>
        </row>
        <row r="2816">
          <cell r="A2816">
            <v>26024000020</v>
          </cell>
          <cell r="B2816" t="str">
            <v>网线_4芯工业以太网100Mbps_定制2m_两端水晶头_通用</v>
          </cell>
          <cell r="C2816" t="str">
            <v>0.00</v>
          </cell>
        </row>
        <row r="2817">
          <cell r="A2817">
            <v>26024000021</v>
          </cell>
          <cell r="B2817" t="str">
            <v>网线_4芯工业以太网100Mbps_定制1m_两端水晶头_通用</v>
          </cell>
          <cell r="C2817" t="str">
            <v>0.00</v>
          </cell>
        </row>
        <row r="2818">
          <cell r="A2818">
            <v>26024000022</v>
          </cell>
          <cell r="B2818" t="str">
            <v>DVI延长线_SK-D294_DVI24+1公对公铝壳镀金1080P20米_新…</v>
          </cell>
          <cell r="C2818" t="str">
            <v>205.13</v>
          </cell>
        </row>
        <row r="2819">
          <cell r="A2819">
            <v>26024000023</v>
          </cell>
          <cell r="B2819" t="str">
            <v>USB2.0延长线_MT-UD15_15米_广州市迈拓维矩</v>
          </cell>
          <cell r="C2819" t="str">
            <v>59.83</v>
          </cell>
        </row>
        <row r="2820">
          <cell r="A2820">
            <v>26024000027</v>
          </cell>
          <cell r="B2820" t="str">
            <v>PLC连接线SC_09_定长5米_三菱</v>
          </cell>
          <cell r="C2820" t="str">
            <v>51.28</v>
          </cell>
        </row>
        <row r="2821">
          <cell r="A2821">
            <v>26025000001</v>
          </cell>
          <cell r="B2821" t="str">
            <v>标签色带_树脂基碳带_100×50_通用</v>
          </cell>
          <cell r="C2821" t="str">
            <v>29.91</v>
          </cell>
        </row>
        <row r="2822">
          <cell r="A2822">
            <v>26025000002</v>
          </cell>
          <cell r="B2822" t="str">
            <v>色带_LM-33B_力码</v>
          </cell>
          <cell r="C2822" t="str">
            <v>34.19</v>
          </cell>
        </row>
        <row r="2823">
          <cell r="A2823">
            <v>26025100001</v>
          </cell>
          <cell r="B2823" t="str">
            <v>标签_ETAG-T42_PVC_江苏探感</v>
          </cell>
          <cell r="C2823" t="str">
            <v>1.79</v>
          </cell>
        </row>
        <row r="2824">
          <cell r="A2824">
            <v>26025100002</v>
          </cell>
          <cell r="B2824" t="str">
            <v>标签_ETAG-T42_蓝色PVC_江苏探感</v>
          </cell>
          <cell r="C2824" t="str">
            <v>6.28</v>
          </cell>
        </row>
        <row r="2825">
          <cell r="A2825">
            <v>26025100003</v>
          </cell>
          <cell r="B2825" t="str">
            <v>标签纸_亚银PET_100×50_通用</v>
          </cell>
          <cell r="C2825" t="str">
            <v>59.83</v>
          </cell>
        </row>
        <row r="2826">
          <cell r="A2826">
            <v>26025100004</v>
          </cell>
          <cell r="B2826" t="str">
            <v>标签纸_100×50_7.5管芯-2000张_通用</v>
          </cell>
          <cell r="C2826" t="str">
            <v>59.82</v>
          </cell>
        </row>
        <row r="2827">
          <cell r="A2827">
            <v>26029900001</v>
          </cell>
          <cell r="B2827" t="str">
            <v>PCI串口卡_PC-0098_2口_帝特</v>
          </cell>
          <cell r="C2827" t="str">
            <v>51.28</v>
          </cell>
        </row>
        <row r="2828">
          <cell r="A2828">
            <v>26029900002</v>
          </cell>
          <cell r="B2828" t="str">
            <v>液晶套件_PDU-KVM1708_图腾</v>
          </cell>
          <cell r="C2828" t="str">
            <v>4273.50</v>
          </cell>
        </row>
        <row r="2829">
          <cell r="A2829">
            <v>26029900005</v>
          </cell>
          <cell r="B2829" t="str">
            <v>触摸屏边框附件_XBTZGCO4_配套GTO5310_施耐德</v>
          </cell>
          <cell r="C2829" t="str">
            <v>775.21</v>
          </cell>
        </row>
        <row r="2830">
          <cell r="A2830">
            <v>26029900007</v>
          </cell>
          <cell r="B2830" t="str">
            <v>液晶套件_DP接口转VGA接口_戴尔</v>
          </cell>
          <cell r="C2830" t="str">
            <v>68.38</v>
          </cell>
        </row>
        <row r="2831">
          <cell r="A2831">
            <v>26029900009</v>
          </cell>
          <cell r="B2831" t="str">
            <v>接口转换器_DMS59转双DVI_通用</v>
          </cell>
          <cell r="C2831" t="str">
            <v>0.00</v>
          </cell>
        </row>
        <row r="2832">
          <cell r="A2832">
            <v>26029900010</v>
          </cell>
          <cell r="B2832" t="str">
            <v>串口卡_UT-794_PCI-E转4口RS485/422高速扩展卡_宇泰</v>
          </cell>
          <cell r="C2832" t="str">
            <v>555.56</v>
          </cell>
        </row>
        <row r="2833">
          <cell r="A2833">
            <v>26029900011</v>
          </cell>
          <cell r="B2833" t="str">
            <v>串口头DB9免焊接头_插头9针转接线端子RS232接头COM口_母头_通用</v>
          </cell>
          <cell r="C2833" t="str">
            <v>4.70</v>
          </cell>
        </row>
        <row r="2834">
          <cell r="A2834">
            <v>26029900012</v>
          </cell>
          <cell r="B2834" t="str">
            <v>串口头DB9免焊接头_插头9针转接线端子RS232接头COM口_公头_通用</v>
          </cell>
          <cell r="C2834" t="str">
            <v>4.70</v>
          </cell>
        </row>
        <row r="2835">
          <cell r="A2835">
            <v>26029900013</v>
          </cell>
          <cell r="B2835" t="str">
            <v>蜡基碳带_110mm×300mm_通用</v>
          </cell>
          <cell r="C2835" t="str">
            <v>30.78</v>
          </cell>
        </row>
        <row r="2836">
          <cell r="A2836">
            <v>26030100001</v>
          </cell>
          <cell r="B2836" t="str">
            <v>交换机_RIS4128-24T4GP_220VAC_锐格思</v>
          </cell>
          <cell r="C2836" t="str">
            <v>2393.16</v>
          </cell>
        </row>
        <row r="2837">
          <cell r="A2837">
            <v>26030100002</v>
          </cell>
          <cell r="B2837" t="str">
            <v>交换机_RIS3005-4T1SC_光电型_单模百兆光口×1_锐格思</v>
          </cell>
          <cell r="C2837" t="str">
            <v>581.20</v>
          </cell>
        </row>
        <row r="2838">
          <cell r="A2838">
            <v>26030100003</v>
          </cell>
          <cell r="B2838" t="str">
            <v>交换机_RIS3008-6T2MC_光电型_锐格思</v>
          </cell>
          <cell r="C2838" t="str">
            <v>786.32</v>
          </cell>
        </row>
        <row r="2839">
          <cell r="A2839">
            <v>26030100004</v>
          </cell>
          <cell r="B2839" t="str">
            <v>交换机_LS-5120S-28P-EI_24个10/100/1000BASE-…</v>
          </cell>
          <cell r="C2839" t="str">
            <v>4102.56</v>
          </cell>
        </row>
        <row r="2840">
          <cell r="A2840">
            <v>26030100005</v>
          </cell>
          <cell r="B2840" t="str">
            <v>交换机_RIS3122-18T_18 个百兆电口_锐格思</v>
          </cell>
          <cell r="C2840" t="str">
            <v>1188.03</v>
          </cell>
        </row>
        <row r="2841">
          <cell r="A2841">
            <v>26030100006</v>
          </cell>
          <cell r="B2841" t="str">
            <v>交换机_RIS3008-6T2SC_6电口2SC光口单模双纤_锐格思</v>
          </cell>
          <cell r="C2841" t="str">
            <v>683.76</v>
          </cell>
        </row>
        <row r="2842">
          <cell r="A2842">
            <v>26030100007</v>
          </cell>
          <cell r="B2842" t="str">
            <v>交换机_RIS1003-2T1SC_2电口1SC光口单模双纤_锐格思</v>
          </cell>
          <cell r="C2842" t="str">
            <v>384.62</v>
          </cell>
        </row>
        <row r="2843">
          <cell r="A2843">
            <v>26030100008</v>
          </cell>
          <cell r="B2843" t="str">
            <v>交换机_RIS3122-16T2SC_16电口，2SC 光口，单模双纤_锐格思</v>
          </cell>
          <cell r="C2843" t="str">
            <v>1487.18</v>
          </cell>
        </row>
        <row r="2844">
          <cell r="A2844">
            <v>26030100009</v>
          </cell>
          <cell r="B2844" t="str">
            <v>交换机_RIS3110-8T2SC-1GT1GSC_6电口2SC光口单模双纤2…</v>
          </cell>
          <cell r="C2844" t="str">
            <v>1623.93</v>
          </cell>
        </row>
        <row r="2845">
          <cell r="A2845">
            <v>26030100014</v>
          </cell>
          <cell r="B2845" t="str">
            <v>交换机_RIS4026-16T_AC220V_机架式_锐格思</v>
          </cell>
          <cell r="C2845" t="str">
            <v>940.17</v>
          </cell>
        </row>
        <row r="2846">
          <cell r="A2846">
            <v>26030100015</v>
          </cell>
          <cell r="B2846" t="str">
            <v>交换机_1783-BMS10CGN_AB</v>
          </cell>
          <cell r="C2846" t="str">
            <v>0.00</v>
          </cell>
        </row>
        <row r="2847">
          <cell r="A2847">
            <v>26030900001</v>
          </cell>
          <cell r="B2847" t="str">
            <v>4口SOHO路由器_TL-R473+_TP-Link</v>
          </cell>
          <cell r="C2847" t="str">
            <v>183.76</v>
          </cell>
        </row>
        <row r="2848">
          <cell r="A2848">
            <v>26030900002</v>
          </cell>
          <cell r="B2848" t="str">
            <v>千兆无线路由器WIFI_WDR6500_家用穿墙高速穿墙王tplink光纤_T…</v>
          </cell>
          <cell r="C2848" t="str">
            <v>247.86</v>
          </cell>
        </row>
        <row r="2849">
          <cell r="A2849">
            <v>26031000001</v>
          </cell>
          <cell r="B2849" t="str">
            <v>DLT645网关_LM-Gateway404-D_西安罗米</v>
          </cell>
          <cell r="C2849" t="str">
            <v>1538.46</v>
          </cell>
        </row>
        <row r="2850">
          <cell r="A2850">
            <v>26031000002</v>
          </cell>
          <cell r="B2850" t="str">
            <v>网关_HD67590-232-A1_广州智维电子</v>
          </cell>
          <cell r="C2850" t="str">
            <v>3290.60</v>
          </cell>
        </row>
        <row r="2851">
          <cell r="A2851">
            <v>26031000004</v>
          </cell>
          <cell r="B2851" t="str">
            <v>串口总线桥_PB-B-RS485_通用</v>
          </cell>
          <cell r="C2851" t="str">
            <v>1666.67</v>
          </cell>
        </row>
        <row r="2852">
          <cell r="A2852">
            <v>26031000005</v>
          </cell>
          <cell r="B2852" t="str">
            <v>网关_HD67591-485-A1_AdfWeb</v>
          </cell>
          <cell r="C2852" t="str">
            <v>0.00</v>
          </cell>
        </row>
        <row r="2853">
          <cell r="A2853">
            <v>26035000003</v>
          </cell>
          <cell r="B2853" t="str">
            <v>软件授权_6ES7-870-1AA01-0YA0_西门子</v>
          </cell>
          <cell r="C2853" t="str">
            <v>6729.06</v>
          </cell>
        </row>
        <row r="2854">
          <cell r="A2854">
            <v>26035000004</v>
          </cell>
          <cell r="B2854" t="str">
            <v>软件授权_6ES7-658-2GE00-0XB0_西门子</v>
          </cell>
          <cell r="C2854" t="str">
            <v>7082.05</v>
          </cell>
        </row>
        <row r="2855">
          <cell r="A2855">
            <v>26035000005</v>
          </cell>
          <cell r="B2855" t="str">
            <v>软件授权_6ES7-658-2GX18-2YB0_西门子</v>
          </cell>
          <cell r="C2855" t="str">
            <v>2900.85</v>
          </cell>
        </row>
        <row r="2856">
          <cell r="A2856">
            <v>26035000006</v>
          </cell>
          <cell r="B2856" t="str">
            <v>软件授权_6ES7-658-2CX18-0CB5_西门子</v>
          </cell>
          <cell r="C2856" t="str">
            <v>9360.68</v>
          </cell>
        </row>
        <row r="2857">
          <cell r="A2857">
            <v>26035000007</v>
          </cell>
          <cell r="B2857" t="str">
            <v>软件授权_6ES7-658-2XA00-0XB0_西门子</v>
          </cell>
          <cell r="C2857" t="str">
            <v>729.91</v>
          </cell>
        </row>
        <row r="2858">
          <cell r="A2858">
            <v>26035000008</v>
          </cell>
          <cell r="B2858" t="str">
            <v>软件授权_6ES7-658-2BA18-6CA0_西门子</v>
          </cell>
          <cell r="C2858" t="str">
            <v>24294.87</v>
          </cell>
        </row>
        <row r="2859">
          <cell r="A2859">
            <v>26035000009</v>
          </cell>
          <cell r="B2859" t="str">
            <v>软件授权_6ES7-653-2BA00-0XB5_西门子</v>
          </cell>
          <cell r="C2859" t="str">
            <v>1752.14</v>
          </cell>
        </row>
        <row r="2860">
          <cell r="A2860">
            <v>26035000010</v>
          </cell>
          <cell r="B2860" t="str">
            <v>软件授权_6ES7-658-5AX18-0CA5_西门子</v>
          </cell>
          <cell r="C2860" t="str">
            <v>16427.35</v>
          </cell>
        </row>
        <row r="2861">
          <cell r="A2861">
            <v>26035000011</v>
          </cell>
          <cell r="B2861" t="str">
            <v>软件授权_6ES7-8104CC100KA5-SIMATIC-S7_STEP7…</v>
          </cell>
          <cell r="C2861" t="str">
            <v>9273.50</v>
          </cell>
        </row>
        <row r="2862">
          <cell r="A2862">
            <v>26035000024</v>
          </cell>
          <cell r="B2862" t="str">
            <v>软件授权_RT/1K/NOIO/EN/V10.1_INTOUCH</v>
          </cell>
          <cell r="C2862" t="str">
            <v>8547.01</v>
          </cell>
        </row>
        <row r="2863">
          <cell r="A2863">
            <v>26035100001</v>
          </cell>
          <cell r="B2863" t="str">
            <v>操作系统_windows server 2008R2_64位_英文版_微软</v>
          </cell>
          <cell r="C2863" t="str">
            <v>2735.04</v>
          </cell>
        </row>
        <row r="2864">
          <cell r="A2864">
            <v>26035100002</v>
          </cell>
          <cell r="B2864" t="str">
            <v>操作系统_Windows7_32位_英文版_嵌入式_研华</v>
          </cell>
          <cell r="C2864" t="str">
            <v>1111.11</v>
          </cell>
        </row>
        <row r="2865">
          <cell r="A2865">
            <v>26035100003</v>
          </cell>
          <cell r="B2865" t="str">
            <v>操作系统_WinCC-V7.4-亚洲版-RC 65536- 6AV63812B…</v>
          </cell>
          <cell r="C2865" t="str">
            <v>43503.42</v>
          </cell>
        </row>
        <row r="2866">
          <cell r="A2866">
            <v>26035100004</v>
          </cell>
          <cell r="B2866" t="str">
            <v>操作系统_WinCC-V7.4-亚洲版-RT 65536- 6AV63812B…</v>
          </cell>
          <cell r="C2866" t="str">
            <v>26235.04</v>
          </cell>
        </row>
        <row r="2867">
          <cell r="A2867">
            <v>26035100007</v>
          </cell>
          <cell r="B2867" t="str">
            <v>操作系统_Win Server-2012R2_64位_英文版_微软</v>
          </cell>
          <cell r="C2867" t="str">
            <v>4230.77</v>
          </cell>
        </row>
        <row r="2868">
          <cell r="A2868">
            <v>26039900001</v>
          </cell>
          <cell r="B2868" t="str">
            <v>配件-光模块_SFP-GE-LX-SM1310-A_单模模块1310nm,10…</v>
          </cell>
          <cell r="C2868" t="str">
            <v>1837.61</v>
          </cell>
        </row>
        <row r="2869">
          <cell r="A2869">
            <v>26041100001</v>
          </cell>
          <cell r="B2869" t="str">
            <v>功放_FL-5120U_通用</v>
          </cell>
          <cell r="C2869" t="str">
            <v>538.46</v>
          </cell>
        </row>
        <row r="2870">
          <cell r="A2870">
            <v>26041200001</v>
          </cell>
          <cell r="B2870" t="str">
            <v>扬声器_H40W_通用</v>
          </cell>
          <cell r="C2870" t="str">
            <v>170.94</v>
          </cell>
        </row>
        <row r="2871">
          <cell r="A2871">
            <v>26045000001</v>
          </cell>
          <cell r="B2871" t="str">
            <v>光纤终端盒_4口_耦合器×4_SC-SC单模尾纤(3m)×6_通用</v>
          </cell>
          <cell r="C2871" t="str">
            <v>66.67</v>
          </cell>
        </row>
        <row r="2872">
          <cell r="A2872">
            <v>26045000002</v>
          </cell>
          <cell r="B2872" t="str">
            <v>光纤终端盒_4口_耦合器×4_SC-SC多模尾纤(3m)×6_通用</v>
          </cell>
          <cell r="C2872" t="str">
            <v>64.10</v>
          </cell>
        </row>
        <row r="2873">
          <cell r="A2873">
            <v>26045500001</v>
          </cell>
          <cell r="B2873" t="str">
            <v>单模光纤收发器_TR-962D_TP-LINK</v>
          </cell>
          <cell r="C2873" t="str">
            <v>153.85</v>
          </cell>
        </row>
        <row r="2874">
          <cell r="A2874">
            <v>26045500002</v>
          </cell>
          <cell r="B2874" t="str">
            <v>多模光电收发器_TR-932D_TP-LINK</v>
          </cell>
          <cell r="C2874" t="str">
            <v>170.94</v>
          </cell>
        </row>
        <row r="2875">
          <cell r="A2875">
            <v>26045500003</v>
          </cell>
          <cell r="B2875" t="str">
            <v>千兆单模单纤收发器_TL-FC314B-3_1光1电+1光4电_TP-LINK</v>
          </cell>
          <cell r="C2875" t="str">
            <v>188.03</v>
          </cell>
        </row>
        <row r="2876">
          <cell r="A2876">
            <v>26048800001</v>
          </cell>
          <cell r="B2876" t="str">
            <v>RS485板卡_CP-104EL_MOXA</v>
          </cell>
          <cell r="C2876" t="str">
            <v>743.59</v>
          </cell>
        </row>
        <row r="2877">
          <cell r="A2877">
            <v>26048800002</v>
          </cell>
          <cell r="B2877" t="str">
            <v>无线馈线_TL-ANT2405C_TP-LINK</v>
          </cell>
          <cell r="C2877" t="str">
            <v>256.41</v>
          </cell>
        </row>
        <row r="2878">
          <cell r="A2878">
            <v>26048800003</v>
          </cell>
          <cell r="B2878" t="str">
            <v>无线AP_TL-AP450D_TP-Link</v>
          </cell>
          <cell r="C2878" t="str">
            <v>256.41</v>
          </cell>
        </row>
        <row r="2879">
          <cell r="A2879">
            <v>26048800007</v>
          </cell>
          <cell r="B2879" t="str">
            <v>发讯块_QF-I_配套于LC-A25椭圆齿轮流量计_合肥精大</v>
          </cell>
          <cell r="C2879" t="str">
            <v>165.64</v>
          </cell>
        </row>
        <row r="2880">
          <cell r="A2880">
            <v>26048800008</v>
          </cell>
          <cell r="B2880" t="str">
            <v>无线AP_TL-AP301P_室外300M双天线大功率_TP-LINK</v>
          </cell>
          <cell r="C2880" t="str">
            <v>341.88</v>
          </cell>
        </row>
        <row r="2881">
          <cell r="A2881">
            <v>26049900002</v>
          </cell>
          <cell r="B2881" t="str">
            <v>配件-光纤接头_FTTH预埋式SC光纤冷接子_通用</v>
          </cell>
          <cell r="C2881" t="str">
            <v>1.88</v>
          </cell>
        </row>
        <row r="2882">
          <cell r="A2882">
            <v>26998800001</v>
          </cell>
          <cell r="B2882" t="str">
            <v>扫描枪_DS6878_二维无线_讯宝</v>
          </cell>
          <cell r="C2882" t="str">
            <v>1794.87</v>
          </cell>
        </row>
        <row r="2883">
          <cell r="A2883">
            <v>26999900001</v>
          </cell>
          <cell r="B2883" t="str">
            <v>小字符喷码机_1510_伟迪捷_因故淘汰，不再使用</v>
          </cell>
          <cell r="C2883" t="str">
            <v>37521.37</v>
          </cell>
        </row>
        <row r="2884">
          <cell r="A2884">
            <v>27010100001</v>
          </cell>
          <cell r="B2884" t="str">
            <v>电流表_JYK-200/5A_220VAC/50Hz_数显式_通用</v>
          </cell>
          <cell r="C2884" t="str">
            <v>158.12</v>
          </cell>
        </row>
        <row r="2885">
          <cell r="A2885">
            <v>27010100002</v>
          </cell>
          <cell r="B2885" t="str">
            <v>电流表_42L6-10/5A-50Hz_指针式_通用</v>
          </cell>
          <cell r="C2885" t="str">
            <v>16.24</v>
          </cell>
        </row>
        <row r="2886">
          <cell r="A2886">
            <v>27010100003</v>
          </cell>
          <cell r="B2886" t="str">
            <v>电流表_51T666-400/5A-50Hz_指针式-CE标识_通用</v>
          </cell>
          <cell r="C2886" t="str">
            <v>35.05</v>
          </cell>
        </row>
        <row r="2887">
          <cell r="A2887">
            <v>27010100004</v>
          </cell>
          <cell r="B2887" t="str">
            <v>电流表_JY72-20A-50Hz_双指针式_上海精英</v>
          </cell>
          <cell r="C2887" t="str">
            <v>29.92</v>
          </cell>
        </row>
        <row r="2888">
          <cell r="A2888">
            <v>27010100007</v>
          </cell>
          <cell r="B2888" t="str">
            <v>电流表_JYX-100/5A_220VAC/50Hz_数显式_DP3_上海精英</v>
          </cell>
          <cell r="C2888" t="str">
            <v>106.84</v>
          </cell>
        </row>
        <row r="2889">
          <cell r="A2889">
            <v>27010100008</v>
          </cell>
          <cell r="B2889" t="str">
            <v>电流表_JYK-150/5A_220VAC/50Hz_数显式_通用</v>
          </cell>
          <cell r="C2889" t="str">
            <v>158.12</v>
          </cell>
        </row>
        <row r="2890">
          <cell r="A2890">
            <v>27010100009</v>
          </cell>
          <cell r="B2890" t="str">
            <v>电流表_PZ72-AI/J-300/5A_220VAC/50/60Hz_数显式…</v>
          </cell>
          <cell r="C2890" t="str">
            <v>287.18</v>
          </cell>
        </row>
        <row r="2891">
          <cell r="A2891">
            <v>27010100010</v>
          </cell>
          <cell r="B2891" t="str">
            <v>电流表_PZ72-AI/J-250/5A_220VAC/50/60Hz_数显式…</v>
          </cell>
          <cell r="C2891" t="str">
            <v>287.18</v>
          </cell>
        </row>
        <row r="2892">
          <cell r="A2892">
            <v>27010100011</v>
          </cell>
          <cell r="B2892" t="str">
            <v>电流表_PZ72-AI/J-100/5A_220VAC/50/60Hz_数显式…</v>
          </cell>
          <cell r="C2892" t="str">
            <v>289.99</v>
          </cell>
        </row>
        <row r="2893">
          <cell r="A2893">
            <v>27010100012</v>
          </cell>
          <cell r="B2893" t="str">
            <v>电流表_PZ72-AI/J-50/5A_220VAC/50/60Hz_数显式_…</v>
          </cell>
          <cell r="C2893" t="str">
            <v>292.92</v>
          </cell>
        </row>
        <row r="2894">
          <cell r="A2894">
            <v>27010100013</v>
          </cell>
          <cell r="B2894" t="str">
            <v>电流表_PZ72-AI/J-30/5A_220VAC/50/60Hz_数显式_…</v>
          </cell>
          <cell r="C2894" t="str">
            <v>289.99</v>
          </cell>
        </row>
        <row r="2895">
          <cell r="A2895">
            <v>27010100014</v>
          </cell>
          <cell r="B2895" t="str">
            <v>电流表_PZ72-AI/J-20/5A_220VAC/50/60Hz_数显式_…</v>
          </cell>
          <cell r="C2895" t="str">
            <v>287.18</v>
          </cell>
        </row>
        <row r="2896">
          <cell r="A2896">
            <v>27010100015</v>
          </cell>
          <cell r="B2896" t="str">
            <v>电流表_PZ80-AI/J-200/5A_220VAC/50/60Hz_数显式…</v>
          </cell>
          <cell r="C2896" t="str">
            <v>292.92</v>
          </cell>
        </row>
        <row r="2897">
          <cell r="A2897">
            <v>27010100016</v>
          </cell>
          <cell r="B2897" t="str">
            <v>电流表_PZ80-AI/J-150/5A_220VAC/50/60Hz_数显式…</v>
          </cell>
          <cell r="C2897" t="str">
            <v>287.18</v>
          </cell>
        </row>
        <row r="2898">
          <cell r="A2898">
            <v>27010100017</v>
          </cell>
          <cell r="B2898" t="str">
            <v>电流表_JXY48-75/5A-220V/50Hz_数显式_上海精英</v>
          </cell>
          <cell r="C2898" t="str">
            <v>106.84</v>
          </cell>
        </row>
        <row r="2899">
          <cell r="A2899">
            <v>27010100018</v>
          </cell>
          <cell r="B2899" t="str">
            <v>电流表_PA2222L-42X1-1000/5A_220VAC/50Hz_数显…</v>
          </cell>
          <cell r="C2899" t="str">
            <v>116.25</v>
          </cell>
        </row>
        <row r="2900">
          <cell r="A2900">
            <v>27010100019</v>
          </cell>
          <cell r="B2900" t="str">
            <v>电流表_PA2222L-42X1-50/5A_220VAC/50Hz_数显式_…</v>
          </cell>
          <cell r="C2900" t="str">
            <v>116.25</v>
          </cell>
        </row>
        <row r="2901">
          <cell r="A2901">
            <v>27010100020</v>
          </cell>
          <cell r="B2901" t="str">
            <v>电流表_PA2222L-42X1-250/5A_220VAC/50Hz_数显式…</v>
          </cell>
          <cell r="C2901" t="str">
            <v>116.25</v>
          </cell>
        </row>
        <row r="2902">
          <cell r="A2902">
            <v>27010100021</v>
          </cell>
          <cell r="B2902" t="str">
            <v>电流表_PA2222L-42X1-200/5A_220VAC/50Hz_数显式…</v>
          </cell>
          <cell r="C2902" t="str">
            <v>116.25</v>
          </cell>
        </row>
        <row r="2903">
          <cell r="A2903">
            <v>27010100026</v>
          </cell>
          <cell r="B2903" t="str">
            <v>电流表_6L2-15A_60Hz_指针式_通用</v>
          </cell>
          <cell r="C2903" t="str">
            <v>25.64</v>
          </cell>
        </row>
        <row r="2904">
          <cell r="A2904">
            <v>27010100027</v>
          </cell>
          <cell r="B2904" t="str">
            <v>电流表_PZ80-AI/J-250/5A_220VAC/50/60Hz_数显式…</v>
          </cell>
          <cell r="C2904" t="str">
            <v>292.92</v>
          </cell>
        </row>
        <row r="2905">
          <cell r="A2905">
            <v>27010100028</v>
          </cell>
          <cell r="B2905" t="str">
            <v>电流表_PZ72-AI-150/5A_220VAC/50/60Hz_数显式_安…</v>
          </cell>
          <cell r="C2905" t="str">
            <v>182.77</v>
          </cell>
        </row>
        <row r="2906">
          <cell r="A2906">
            <v>27010100031</v>
          </cell>
          <cell r="B2906" t="str">
            <v>电流表_JXY48-15/5A_220VAC_数显式_上海精英</v>
          </cell>
          <cell r="C2906" t="str">
            <v>115.39</v>
          </cell>
        </row>
        <row r="2907">
          <cell r="A2907">
            <v>27010100032</v>
          </cell>
          <cell r="B2907" t="str">
            <v>电流表_JXY48-10/5A_220VAC_数显式_上海精英</v>
          </cell>
          <cell r="C2907" t="str">
            <v>115.39</v>
          </cell>
        </row>
        <row r="2908">
          <cell r="A2908">
            <v>27010100033</v>
          </cell>
          <cell r="B2908" t="str">
            <v>电流表_JXY48-20/5A_220VAC_数显式_上海精英</v>
          </cell>
          <cell r="C2908" t="str">
            <v>115.39</v>
          </cell>
        </row>
        <row r="2909">
          <cell r="A2909">
            <v>27010100034</v>
          </cell>
          <cell r="B2909" t="str">
            <v>电流表_JXY48-150/5A_220VAC/50Hz_数显式_上海精英</v>
          </cell>
          <cell r="C2909" t="str">
            <v>106.84</v>
          </cell>
        </row>
        <row r="2910">
          <cell r="A2910">
            <v>27010100035</v>
          </cell>
          <cell r="B2910" t="str">
            <v>电流表_JY72-200/5A_24VDC/50/60Hz_指针式_CE标识_…</v>
          </cell>
          <cell r="C2910" t="str">
            <v>32.48</v>
          </cell>
        </row>
        <row r="2911">
          <cell r="A2911">
            <v>27010100036</v>
          </cell>
          <cell r="B2911" t="str">
            <v>电流表_42L6-400A_指针式_4-20mA_上海精英</v>
          </cell>
          <cell r="C2911" t="str">
            <v>42.74</v>
          </cell>
        </row>
        <row r="2912">
          <cell r="A2912">
            <v>27010100037</v>
          </cell>
          <cell r="B2912" t="str">
            <v>电流表_JY96-800/5A_50Hz_双指针式_上海精英</v>
          </cell>
          <cell r="C2912" t="str">
            <v>25.64</v>
          </cell>
        </row>
        <row r="2913">
          <cell r="A2913">
            <v>27010100038</v>
          </cell>
          <cell r="B2913" t="str">
            <v>电流表_PZ72-AI/J-800/5A_220VAC/50Hz_数显式_安科瑞</v>
          </cell>
          <cell r="C2913" t="str">
            <v>292.92</v>
          </cell>
        </row>
        <row r="2914">
          <cell r="A2914">
            <v>27010100039</v>
          </cell>
          <cell r="B2914" t="str">
            <v>电流表_PZ72-AI-400/5A_220VAC/50/60Hz_数显式_安…</v>
          </cell>
          <cell r="C2914" t="str">
            <v>188.31</v>
          </cell>
        </row>
        <row r="2915">
          <cell r="A2915">
            <v>27010100040</v>
          </cell>
          <cell r="B2915" t="str">
            <v>电流表_PZ72-AI/J-400/5A_220VAC/50/60Hz_数显式…</v>
          </cell>
          <cell r="C2915" t="str">
            <v>292.92</v>
          </cell>
        </row>
        <row r="2916">
          <cell r="A2916">
            <v>27010100042</v>
          </cell>
          <cell r="B2916" t="str">
            <v>电流表_6L2-250/5A_50Hz_指针式_4-20Ma_通用</v>
          </cell>
          <cell r="C2916" t="str">
            <v>42.74</v>
          </cell>
        </row>
        <row r="2917">
          <cell r="A2917">
            <v>27010100043</v>
          </cell>
          <cell r="B2917" t="str">
            <v>电流表_PZ72-AI-500/5A_220VAC/50/60Hz_数显式_安…</v>
          </cell>
          <cell r="C2917" t="str">
            <v>188.31</v>
          </cell>
        </row>
        <row r="2918">
          <cell r="A2918">
            <v>27010100044</v>
          </cell>
          <cell r="B2918" t="str">
            <v>电流表_PZ48L-AI-220VAC_数显式_安科瑞</v>
          </cell>
          <cell r="C2918" t="str">
            <v>292.92</v>
          </cell>
        </row>
        <row r="2919">
          <cell r="A2919">
            <v>27010100045</v>
          </cell>
          <cell r="B2919" t="str">
            <v>电流表_PZ80L-AI-220VAC_数显式_安科瑞</v>
          </cell>
          <cell r="C2919" t="str">
            <v>292.92</v>
          </cell>
        </row>
        <row r="2920">
          <cell r="A2920" t="str">
            <v>27010100046</v>
          </cell>
          <cell r="B2920" t="str">
            <v>电流表_PZ72L-AI-220VAC_数显式_安科瑞</v>
          </cell>
          <cell r="C2920" t="str">
            <v>188.31</v>
          </cell>
        </row>
        <row r="2921">
          <cell r="A2921">
            <v>27010100047</v>
          </cell>
          <cell r="B2921" t="str">
            <v>电流表_PZ72-AI/M-400A_220VAC/50/60Hz_数显式_输…</v>
          </cell>
          <cell r="C2921" t="str">
            <v>284.31</v>
          </cell>
        </row>
        <row r="2922">
          <cell r="A2922">
            <v>27010100048</v>
          </cell>
          <cell r="B2922" t="str">
            <v>电流表_防爆-400/5A_50Hz_指针式_启东宏达</v>
          </cell>
          <cell r="C2922" t="str">
            <v>108.55</v>
          </cell>
        </row>
        <row r="2923">
          <cell r="A2923">
            <v>27010100049</v>
          </cell>
          <cell r="B2923" t="str">
            <v>电流表_JYX48-200/5A_220VAC/50Hz_数显式_上海精英</v>
          </cell>
          <cell r="C2923" t="str">
            <v>106.84</v>
          </cell>
        </row>
        <row r="2924">
          <cell r="A2924">
            <v>27010100050</v>
          </cell>
          <cell r="B2924" t="str">
            <v>电流表_JYK48-A-220VAC_数显式_上海精英</v>
          </cell>
          <cell r="C2924" t="str">
            <v>167.52</v>
          </cell>
        </row>
        <row r="2925">
          <cell r="A2925">
            <v>27010100051</v>
          </cell>
          <cell r="B2925" t="str">
            <v>电流表_PZ72-DI/M-400A_220VAC/50/60Hz_数显式_输…</v>
          </cell>
          <cell r="C2925" t="str">
            <v>392.31</v>
          </cell>
        </row>
        <row r="2926">
          <cell r="A2926">
            <v>27010100052</v>
          </cell>
          <cell r="B2926" t="str">
            <v>电流表_PZ72-AI/M-0-50A_220VAC/50/60Hz_数显式_…</v>
          </cell>
          <cell r="C2926" t="str">
            <v>284.31</v>
          </cell>
        </row>
        <row r="2927">
          <cell r="A2927">
            <v>27010100056</v>
          </cell>
          <cell r="B2927" t="str">
            <v>电流表_JXY48-200/5A_220VAC/50Hz_数显式_上海精英</v>
          </cell>
          <cell r="C2927" t="str">
            <v>0.00</v>
          </cell>
        </row>
        <row r="2928">
          <cell r="A2928">
            <v>27010100058</v>
          </cell>
          <cell r="B2928" t="str">
            <v>电流表_JY96-100/5A_50Hz_双指针式_上海精英</v>
          </cell>
          <cell r="C2928" t="str">
            <v>25.64</v>
          </cell>
        </row>
        <row r="2929">
          <cell r="A2929">
            <v>27010100059</v>
          </cell>
          <cell r="B2929" t="str">
            <v>电流表_DP4-PRAACT_数显式_上海东崎</v>
          </cell>
          <cell r="C2929" t="str">
            <v>623.93</v>
          </cell>
        </row>
        <row r="2930">
          <cell r="A2930">
            <v>27010100060</v>
          </cell>
          <cell r="B2930" t="str">
            <v>电流表_42L6-500A_指针式_4-20mA_上海精英</v>
          </cell>
          <cell r="C2930" t="str">
            <v>42.74</v>
          </cell>
        </row>
        <row r="2931">
          <cell r="A2931">
            <v>27010100061</v>
          </cell>
          <cell r="B2931" t="str">
            <v>电流表_42L6-250/5A_50Hz_指针式_6倍过载_通用</v>
          </cell>
          <cell r="C2931" t="str">
            <v>41.03</v>
          </cell>
        </row>
        <row r="2932">
          <cell r="A2932">
            <v>27010100062</v>
          </cell>
          <cell r="B2932" t="str">
            <v>电流表_42L6-500/5A_50Hz_指针式_6倍过载_通用</v>
          </cell>
          <cell r="C2932" t="str">
            <v>41.03</v>
          </cell>
        </row>
        <row r="2933">
          <cell r="A2933">
            <v>27010100063</v>
          </cell>
          <cell r="B2933" t="str">
            <v>电流表_42L6-400/5A_50Hz_指针式_6倍过载_通用</v>
          </cell>
          <cell r="C2933" t="str">
            <v>41.03</v>
          </cell>
        </row>
        <row r="2934">
          <cell r="A2934">
            <v>27010100064</v>
          </cell>
          <cell r="B2934" t="str">
            <v>电流表_42L6-2500/5A_50Hz_指针式_6倍过载_通用</v>
          </cell>
          <cell r="C2934" t="str">
            <v>42.74</v>
          </cell>
        </row>
        <row r="2935">
          <cell r="A2935">
            <v>27010100065</v>
          </cell>
          <cell r="B2935" t="str">
            <v>电流表_PZ80-AI/MJ-反显表(输入4-20MA)-800A_220VA…</v>
          </cell>
          <cell r="C2935" t="str">
            <v>397.53</v>
          </cell>
        </row>
        <row r="2936">
          <cell r="A2936">
            <v>27010100066</v>
          </cell>
          <cell r="B2936" t="str">
            <v>电流表_PZ80-AI/MJ-反显表(输入4-20MA)-500A_220VA…</v>
          </cell>
          <cell r="C2936" t="str">
            <v>397.53</v>
          </cell>
        </row>
        <row r="2937">
          <cell r="A2937">
            <v>27010100067</v>
          </cell>
          <cell r="B2937" t="str">
            <v>电流表_PZ48-AI/M-15A_220VAC/50/60Hz_数显式_4-…</v>
          </cell>
          <cell r="C2937" t="str">
            <v>261.54</v>
          </cell>
        </row>
        <row r="2938">
          <cell r="A2938">
            <v>27010100068</v>
          </cell>
          <cell r="B2938" t="str">
            <v>电流表_PZ48-AI/M-50A_220VAC/50/60Hz_数显式_4-…</v>
          </cell>
          <cell r="C2938" t="str">
            <v>261.54</v>
          </cell>
        </row>
        <row r="2939">
          <cell r="A2939">
            <v>27010100069</v>
          </cell>
          <cell r="B2939" t="str">
            <v>电流表_42L6-250/5A_50Hz_指针式_防爆_启东宏达</v>
          </cell>
          <cell r="C2939" t="str">
            <v>102.56</v>
          </cell>
        </row>
        <row r="2940">
          <cell r="A2940">
            <v>27010100070</v>
          </cell>
          <cell r="B2940" t="str">
            <v>电流表_PA2222C-42-600A_220VAC/50Hz_数显式_4-2…</v>
          </cell>
          <cell r="C2940" t="str">
            <v>100.00</v>
          </cell>
        </row>
        <row r="2941">
          <cell r="A2941">
            <v>27010100071</v>
          </cell>
          <cell r="B2941" t="str">
            <v>电流表_42L6-250A_指针式_4-20mA_通用</v>
          </cell>
          <cell r="C2941" t="str">
            <v>42.74</v>
          </cell>
        </row>
        <row r="2942">
          <cell r="A2942">
            <v>27010100072</v>
          </cell>
          <cell r="B2942" t="str">
            <v>电流表_99T1-20A_指针式_4-20mA_上海精英</v>
          </cell>
          <cell r="C2942" t="str">
            <v>51.28</v>
          </cell>
        </row>
        <row r="2943">
          <cell r="A2943">
            <v>27010200001</v>
          </cell>
          <cell r="B2943" t="str">
            <v>电压表_51T666-500V_指针式-CE标识_通用</v>
          </cell>
          <cell r="C2943" t="str">
            <v>35.05</v>
          </cell>
        </row>
        <row r="2944">
          <cell r="A2944">
            <v>27010300001</v>
          </cell>
          <cell r="B2944" t="str">
            <v>频率表_JPX-DP3_0-120Hz_220VAC_0-20mA_数显式_通用</v>
          </cell>
          <cell r="C2944" t="str">
            <v>115.42</v>
          </cell>
        </row>
        <row r="2945">
          <cell r="A2945">
            <v>27010300003</v>
          </cell>
          <cell r="B2945" t="str">
            <v>频率表_JYX48_0-120Hz_220VAC_数显式_输入0-10V_上海…</v>
          </cell>
          <cell r="C2945" t="str">
            <v>115.39</v>
          </cell>
        </row>
        <row r="2946">
          <cell r="A2946">
            <v>27010300004</v>
          </cell>
          <cell r="B2946" t="str">
            <v>频率表_JYX-DP3_0-50Hz_220VAC_0-20mA_数显式_通用</v>
          </cell>
          <cell r="C2946" t="str">
            <v>115.42</v>
          </cell>
        </row>
        <row r="2947">
          <cell r="A2947">
            <v>27010300006</v>
          </cell>
          <cell r="B2947" t="str">
            <v>频率表_85L17_45-55Hz_指针式_测量AC380V_上海精英</v>
          </cell>
          <cell r="C2947" t="str">
            <v>47.01</v>
          </cell>
        </row>
        <row r="2948">
          <cell r="A2948">
            <v>27010300007</v>
          </cell>
          <cell r="B2948" t="str">
            <v>频率表_JY72_0-120Hz_24VDC_0-10V_指针式_CE标识_上…</v>
          </cell>
          <cell r="C2948" t="str">
            <v>51.28</v>
          </cell>
        </row>
        <row r="2949">
          <cell r="A2949">
            <v>27010300008</v>
          </cell>
          <cell r="B2949" t="str">
            <v>频率表_PZ72-F_0-100Hz_85-265VAC_数显式_输入4-20…</v>
          </cell>
          <cell r="C2949" t="str">
            <v>279.30</v>
          </cell>
        </row>
        <row r="2950">
          <cell r="A2950">
            <v>27010300010</v>
          </cell>
          <cell r="B2950" t="str">
            <v>频率表_JYX48_0-120Hz_220VAC_数显式_输入4-20mA_上…</v>
          </cell>
          <cell r="C2950" t="str">
            <v>115.38</v>
          </cell>
        </row>
        <row r="2951">
          <cell r="A2951">
            <v>27010900001</v>
          </cell>
          <cell r="B2951" t="str">
            <v>电能表_APMD720_工业以太网_安科瑞</v>
          </cell>
          <cell r="C2951" t="str">
            <v>3425.64</v>
          </cell>
        </row>
        <row r="2952">
          <cell r="A2952">
            <v>27010900002</v>
          </cell>
          <cell r="B2952" t="str">
            <v>电能表_DTSF1352-1.5(6)A_卡轨式_安科瑞</v>
          </cell>
          <cell r="C2952" t="str">
            <v>355.69</v>
          </cell>
        </row>
        <row r="2953">
          <cell r="A2953">
            <v>27010900003</v>
          </cell>
          <cell r="B2953" t="str">
            <v>电能表_DSS606_3×380V-6A_通用</v>
          </cell>
          <cell r="C2953" t="str">
            <v>239.32</v>
          </cell>
        </row>
        <row r="2954">
          <cell r="A2954">
            <v>27010900004</v>
          </cell>
          <cell r="B2954" t="str">
            <v>电能表_DTSU666-D-1.5-6A_三相四线_正泰</v>
          </cell>
          <cell r="C2954" t="str">
            <v>341.88</v>
          </cell>
        </row>
        <row r="2955">
          <cell r="A2955">
            <v>27021000001</v>
          </cell>
          <cell r="B2955" t="str">
            <v>温度显示仪_NHR-1100D-14_220VAC_虹润</v>
          </cell>
          <cell r="C2955" t="str">
            <v>240.00</v>
          </cell>
        </row>
        <row r="2956">
          <cell r="A2956">
            <v>27021100001</v>
          </cell>
          <cell r="B2956" t="str">
            <v>温度控制仪_DTA4848R1_220VAC_台达</v>
          </cell>
          <cell r="C2956" t="str">
            <v>256.41</v>
          </cell>
        </row>
        <row r="2957">
          <cell r="A2957">
            <v>27021100002</v>
          </cell>
          <cell r="B2957" t="str">
            <v>温度控制仪_XMTG-703_220VAC_浙江余姚</v>
          </cell>
          <cell r="C2957" t="str">
            <v>307.69</v>
          </cell>
        </row>
        <row r="2958">
          <cell r="A2958">
            <v>27021100003</v>
          </cell>
          <cell r="B2958" t="str">
            <v>温度控制仪_XMTD-793_220VAC_4-20mA_通用</v>
          </cell>
          <cell r="C2958" t="str">
            <v>495.74</v>
          </cell>
        </row>
        <row r="2959">
          <cell r="A2959">
            <v>27021100004</v>
          </cell>
          <cell r="B2959" t="str">
            <v>温度控制仪_XMT-700W-GI4_220VAC_浙江余姚</v>
          </cell>
          <cell r="C2959" t="str">
            <v>393.18</v>
          </cell>
        </row>
        <row r="2960">
          <cell r="A2960">
            <v>27021100018</v>
          </cell>
          <cell r="B2960" t="str">
            <v>温度控制仪_NPXJ-2001T0_85-265VAC_优倍</v>
          </cell>
          <cell r="C2960" t="str">
            <v>324.79</v>
          </cell>
        </row>
        <row r="2961">
          <cell r="A2961">
            <v>27021100019</v>
          </cell>
          <cell r="B2961" t="str">
            <v>温度控制仪_XMTD-700W_24VDC_CE_浙江余姚</v>
          </cell>
          <cell r="C2961" t="str">
            <v>292.05</v>
          </cell>
        </row>
        <row r="2962">
          <cell r="A2962">
            <v>27021100022</v>
          </cell>
          <cell r="B2962" t="str">
            <v>温度控制仪_XTYD-700W_220VAC_RLY_浙江余姚</v>
          </cell>
          <cell r="C2962" t="str">
            <v>140.79</v>
          </cell>
        </row>
        <row r="2963">
          <cell r="A2963">
            <v>27021100024</v>
          </cell>
          <cell r="B2963" t="str">
            <v>温度控制仪_XTYD-700W_24VDC_RLY_浙江余姚</v>
          </cell>
          <cell r="C2963" t="str">
            <v>140.79</v>
          </cell>
        </row>
        <row r="2964">
          <cell r="A2964">
            <v>27021100028</v>
          </cell>
          <cell r="B2964" t="str">
            <v>温度控制仪_XTYD-791W_220VAC_输出4-20mA_浙江余姚</v>
          </cell>
          <cell r="C2964" t="str">
            <v>244.11</v>
          </cell>
        </row>
        <row r="2965">
          <cell r="A2965">
            <v>27021100030</v>
          </cell>
          <cell r="B2965" t="str">
            <v>温度控制仪_XTYD-700W-2_24VDC_浙江余姚</v>
          </cell>
          <cell r="C2965" t="str">
            <v>293.44</v>
          </cell>
        </row>
        <row r="2966">
          <cell r="A2966">
            <v>27021100031</v>
          </cell>
          <cell r="B2966" t="str">
            <v>温度控制仪_XTYD-700W-2_220VAC_浙江余姚</v>
          </cell>
          <cell r="C2966" t="str">
            <v>293.44</v>
          </cell>
        </row>
        <row r="2967">
          <cell r="A2967">
            <v>27021100032</v>
          </cell>
          <cell r="B2967" t="str">
            <v>模拟量温度调节仪_LU-906MAI1000_220VAC_厦门安东</v>
          </cell>
          <cell r="C2967" t="str">
            <v>397.51</v>
          </cell>
        </row>
        <row r="2968">
          <cell r="A2968">
            <v>27021100033</v>
          </cell>
          <cell r="B2968" t="str">
            <v>温度控制仪_XTYD-703W_220VAC_RLY_浙江余姚</v>
          </cell>
          <cell r="C2968" t="str">
            <v>172.62</v>
          </cell>
        </row>
        <row r="2969">
          <cell r="A2969">
            <v>27021100034</v>
          </cell>
          <cell r="B2969" t="str">
            <v>皮带跑偏报警仪_XTYD-700W-Ⅱ-SL_E0-200℃_220VAC_浙…</v>
          </cell>
          <cell r="C2969" t="str">
            <v>287.69</v>
          </cell>
        </row>
        <row r="2970">
          <cell r="A2970">
            <v>27021100036</v>
          </cell>
          <cell r="B2970" t="str">
            <v>温度控制仪_XTYD-701WII_220VAC_浙江余姚</v>
          </cell>
          <cell r="C2970" t="str">
            <v>293.44</v>
          </cell>
        </row>
        <row r="2971">
          <cell r="A2971">
            <v>27021100037</v>
          </cell>
          <cell r="B2971" t="str">
            <v>温度控制仪_XTYD-700W-2_220VAC_4-20MA输入_浙江余姚</v>
          </cell>
          <cell r="C2971" t="str">
            <v>293.44</v>
          </cell>
        </row>
        <row r="2972">
          <cell r="A2972">
            <v>27021100038</v>
          </cell>
          <cell r="B2972" t="str">
            <v>温度控制仪_XTYD-701W 4-20MA -50℃-200℃_220VAC…</v>
          </cell>
          <cell r="C2972" t="str">
            <v>229.71</v>
          </cell>
        </row>
        <row r="2973">
          <cell r="A2973">
            <v>27021100040</v>
          </cell>
          <cell r="B2973" t="str">
            <v>温度控制仪_SK-H201BJ1J1V2V21_220VAC_双通道4-20m…</v>
          </cell>
          <cell r="C2973" t="str">
            <v>521.37</v>
          </cell>
        </row>
        <row r="2974">
          <cell r="A2974">
            <v>27021100041</v>
          </cell>
          <cell r="B2974" t="str">
            <v>温度控制仪_XT-N-Ⅱ-PT100_100-240VAC_浙江余姚</v>
          </cell>
          <cell r="C2974" t="str">
            <v>373.47</v>
          </cell>
        </row>
        <row r="2975">
          <cell r="A2975">
            <v>27021100042</v>
          </cell>
          <cell r="B2975" t="str">
            <v>温度控制仪_XTYG-700W_220VAC_4-20mA输入_RLY_浙江余姚</v>
          </cell>
          <cell r="C2975" t="str">
            <v>229.71</v>
          </cell>
        </row>
        <row r="2976">
          <cell r="A2976">
            <v>27023000006</v>
          </cell>
          <cell r="B2976" t="str">
            <v>温度传感器-有变送器_WZPB-223_M27×2_Φ16×250/400_屏…</v>
          </cell>
          <cell r="C2976" t="str">
            <v>175.35</v>
          </cell>
        </row>
        <row r="2977">
          <cell r="A2977">
            <v>27023200001</v>
          </cell>
          <cell r="B2977" t="str">
            <v>温度传感器-无变送器_WZP-013_2000×300_因故淘汰，不再使用_德…</v>
          </cell>
          <cell r="C2977" t="str">
            <v>49.57</v>
          </cell>
        </row>
        <row r="2978">
          <cell r="A2978">
            <v>27023200003</v>
          </cell>
          <cell r="B2978" t="str">
            <v>温度传感器-无变送器_WZP-286_-50-150℃_探头Φ6×150mm_…</v>
          </cell>
          <cell r="C2978" t="str">
            <v>78.46</v>
          </cell>
        </row>
        <row r="2979">
          <cell r="A2979">
            <v>27023900002</v>
          </cell>
          <cell r="B2979" t="str">
            <v>温度变送器_SBWZ-2280_PT100_-50-150℃_4-20mA_2…</v>
          </cell>
          <cell r="C2979" t="str">
            <v>47.95</v>
          </cell>
        </row>
        <row r="2980">
          <cell r="A2980">
            <v>27024000001</v>
          </cell>
          <cell r="B2980" t="str">
            <v>温度传感器-有变送器_KZW/P-231A_M27×2_Φ8×150_不带显示…</v>
          </cell>
          <cell r="C2980" t="str">
            <v>167.60</v>
          </cell>
        </row>
        <row r="2981">
          <cell r="A2981">
            <v>27024000010</v>
          </cell>
          <cell r="B2981" t="str">
            <v>温度传感器-有变送器_KZW/P-231A_M27×2_Φ8×260/330_…</v>
          </cell>
          <cell r="C2981" t="str">
            <v>165.27</v>
          </cell>
        </row>
        <row r="2982">
          <cell r="A2982">
            <v>27024000020</v>
          </cell>
          <cell r="B2982" t="str">
            <v>温度传感器-有变送器_WZPB-286-4A_-50-150℃_M27×2_Φ…</v>
          </cell>
          <cell r="C2982" t="str">
            <v>122.05</v>
          </cell>
        </row>
        <row r="2983">
          <cell r="A2983">
            <v>27024000021</v>
          </cell>
          <cell r="B2983" t="str">
            <v>变送器_MB-PH12-14-PT100_-50-400℃_浙江余姚</v>
          </cell>
          <cell r="C2983" t="str">
            <v>92.18</v>
          </cell>
        </row>
        <row r="2984">
          <cell r="A2984">
            <v>27024000022</v>
          </cell>
          <cell r="B2984" t="str">
            <v>温度变送器_SBWZ-2480_PT100_-50-250℃_4-20mA_2…</v>
          </cell>
          <cell r="C2984" t="str">
            <v>69.75</v>
          </cell>
        </row>
        <row r="2985">
          <cell r="A2985">
            <v>27029900005</v>
          </cell>
          <cell r="B2985" t="str">
            <v>测温系统附件-插座_EVC001_IFM</v>
          </cell>
          <cell r="C2985" t="str">
            <v>47.95</v>
          </cell>
        </row>
        <row r="2986">
          <cell r="A2986">
            <v>27029900021</v>
          </cell>
          <cell r="B2986" t="str">
            <v>附件-安全栅_YB930H_DC24V_浙江余姚</v>
          </cell>
          <cell r="C2986" t="str">
            <v>244.11</v>
          </cell>
        </row>
        <row r="2987">
          <cell r="A2987">
            <v>27030100001</v>
          </cell>
          <cell r="B2987" t="str">
            <v>速度显示仪_HZ48P_220VAC_接PNP开关_南京山武</v>
          </cell>
          <cell r="C2987" t="str">
            <v>224.92</v>
          </cell>
        </row>
        <row r="2988">
          <cell r="A2988">
            <v>27030100002</v>
          </cell>
          <cell r="B2988" t="str">
            <v>速度显示仪_HZ72_220VAC_南京山武</v>
          </cell>
          <cell r="C2988" t="str">
            <v>179.53</v>
          </cell>
        </row>
        <row r="2989">
          <cell r="A2989">
            <v>27030100003</v>
          </cell>
          <cell r="B2989" t="str">
            <v>速度显示仪_HB405T-A_85-260VAC_南京山武</v>
          </cell>
          <cell r="C2989" t="str">
            <v>206.61</v>
          </cell>
        </row>
        <row r="2990">
          <cell r="A2990">
            <v>27030100004</v>
          </cell>
          <cell r="B2990" t="str">
            <v>速度显示仪_HZ72_PNP_220VAC_南京山武</v>
          </cell>
          <cell r="C2990" t="str">
            <v>200.85</v>
          </cell>
        </row>
        <row r="2991">
          <cell r="A2991">
            <v>27030200001</v>
          </cell>
          <cell r="B2991" t="str">
            <v>速度控制仪_HZ48_P_D_24VDC_导轨型_山武</v>
          </cell>
          <cell r="C2991" t="str">
            <v>233.64</v>
          </cell>
        </row>
        <row r="2992">
          <cell r="A2992">
            <v>27038800001</v>
          </cell>
          <cell r="B2992" t="str">
            <v>测速装置_IS-M12b-2BBBCB-NPN_24VDC_通用</v>
          </cell>
          <cell r="C2992" t="str">
            <v>130.77</v>
          </cell>
        </row>
        <row r="2993">
          <cell r="A2993">
            <v>27038800002</v>
          </cell>
          <cell r="B2993" t="str">
            <v>测速装置_IS-M12b-2BBBCB-PNP_24VDC_通用</v>
          </cell>
          <cell r="C2993" t="str">
            <v>131.40</v>
          </cell>
        </row>
        <row r="2994">
          <cell r="A2994">
            <v>27038800003</v>
          </cell>
          <cell r="B2994" t="str">
            <v>测速装置_IS-M12b-2BBBCB-230V_通用</v>
          </cell>
          <cell r="C2994" t="str">
            <v>257.18</v>
          </cell>
        </row>
        <row r="2995">
          <cell r="A2995">
            <v>27038800004</v>
          </cell>
          <cell r="B2995" t="str">
            <v>测速装置_EX-IS-M12b-2BBBCB_配安全栅-ECXI-11_通用</v>
          </cell>
          <cell r="C2995" t="str">
            <v>130.77</v>
          </cell>
        </row>
        <row r="2996">
          <cell r="A2996">
            <v>27038800006</v>
          </cell>
          <cell r="B2996" t="str">
            <v>测速装置_IS-M12b-2BBBCB/LT-PNP_24VDC_通用</v>
          </cell>
          <cell r="C2996" t="str">
            <v>409.74</v>
          </cell>
        </row>
        <row r="2997">
          <cell r="A2997">
            <v>27038800007</v>
          </cell>
          <cell r="B2997" t="str">
            <v>测速装置_IS-M12b-2BBBCB-PNP_24VDC_配IFM传感器_通用</v>
          </cell>
          <cell r="C2997" t="str">
            <v>303.42</v>
          </cell>
        </row>
        <row r="2998">
          <cell r="A2998">
            <v>27044000006</v>
          </cell>
          <cell r="B2998" t="str">
            <v>一体化压力变送器_CM185_0~10Bar_高温_外1/4G-24VDC-I…</v>
          </cell>
          <cell r="C2998" t="str">
            <v>435.90</v>
          </cell>
        </row>
        <row r="2999">
          <cell r="A2999">
            <v>27044000021</v>
          </cell>
          <cell r="B2999" t="str">
            <v>一体化压力变送器_MBS3200_060G1875_G1/2_24VDC_不带…</v>
          </cell>
          <cell r="C2999" t="str">
            <v>0.00</v>
          </cell>
        </row>
        <row r="3000">
          <cell r="A3000">
            <v>27090100001</v>
          </cell>
          <cell r="B3000" t="str">
            <v>称重显示仪_IND236-1000-RS232_不锈钢_托利多</v>
          </cell>
          <cell r="C3000" t="str">
            <v>2310.25</v>
          </cell>
        </row>
        <row r="3001">
          <cell r="A3001">
            <v>27090100006</v>
          </cell>
          <cell r="B3001" t="str">
            <v>称重仪表_33H1-00000-D00-J00_DeviceNet接口_防尘式…</v>
          </cell>
          <cell r="C3001" t="str">
            <v>6899.64</v>
          </cell>
        </row>
        <row r="3002">
          <cell r="A3002">
            <v>27090100007</v>
          </cell>
          <cell r="B3002" t="str">
            <v>称重仪表_33P1-00000-D00-000_DeviceNet接口_面板式…</v>
          </cell>
          <cell r="C3002" t="str">
            <v>6405.08</v>
          </cell>
        </row>
        <row r="3003">
          <cell r="A3003">
            <v>27090100008</v>
          </cell>
          <cell r="B3003" t="str">
            <v>称重仪表_33P1-00000-A00-000_4-20mA_面板式_托利多</v>
          </cell>
          <cell r="C3003" t="str">
            <v>5270.00</v>
          </cell>
        </row>
        <row r="3004">
          <cell r="A3004">
            <v>27090100011</v>
          </cell>
          <cell r="B3004" t="str">
            <v>称重仪表_IND231-1000_RS232接口_231G10001000A0…</v>
          </cell>
          <cell r="C3004" t="str">
            <v>1418.85</v>
          </cell>
        </row>
        <row r="3005">
          <cell r="A3005">
            <v>27090100012</v>
          </cell>
          <cell r="B3005" t="str">
            <v>称重仪表_IND231_231G10002000A00_托利多</v>
          </cell>
          <cell r="C3005" t="str">
            <v>1759.37</v>
          </cell>
        </row>
        <row r="3006">
          <cell r="A3006">
            <v>27090100013</v>
          </cell>
          <cell r="B3006" t="str">
            <v>称重仪表-B520-托利多</v>
          </cell>
          <cell r="C3006" t="str">
            <v>2837.69</v>
          </cell>
        </row>
        <row r="3007">
          <cell r="A3007">
            <v>27090100014</v>
          </cell>
          <cell r="B3007" t="str">
            <v>称重仪表_13D1-00000-D00-000_托利多</v>
          </cell>
          <cell r="C3007" t="str">
            <v>5192.97</v>
          </cell>
        </row>
        <row r="3008">
          <cell r="A3008">
            <v>27090100017</v>
          </cell>
          <cell r="B3008" t="str">
            <v>称重显示仪_8662-2300-50M_托利多</v>
          </cell>
          <cell r="C3008" t="str">
            <v>1702.61</v>
          </cell>
        </row>
        <row r="3009">
          <cell r="A3009">
            <v>27090100019</v>
          </cell>
          <cell r="B3009" t="str">
            <v>称重仪表_AC7100EIP_24VDC_珠海青禾</v>
          </cell>
          <cell r="C3009" t="str">
            <v>2538.46</v>
          </cell>
        </row>
        <row r="3010">
          <cell r="A3010">
            <v>27090100020</v>
          </cell>
          <cell r="B3010" t="str">
            <v>称重仪表_880_美国RICELAKE</v>
          </cell>
          <cell r="C3010" t="str">
            <v>8034.19</v>
          </cell>
        </row>
        <row r="3011">
          <cell r="A3011">
            <v>27090100021</v>
          </cell>
          <cell r="B3011" t="str">
            <v>称重仪表_XK3101-K_220VAC_宁波柯力</v>
          </cell>
          <cell r="C3011" t="str">
            <v>811.97</v>
          </cell>
        </row>
        <row r="3012">
          <cell r="A3012">
            <v>27090100023</v>
          </cell>
          <cell r="B3012" t="str">
            <v>称重仪表_GM8802F_DC24V_珠海杰曼</v>
          </cell>
          <cell r="C3012" t="str">
            <v>1752.14</v>
          </cell>
        </row>
        <row r="3013">
          <cell r="A3013">
            <v>27090100026</v>
          </cell>
          <cell r="B3013" t="str">
            <v>称重仪表_33P1-00000-000-000_面板式_托利多</v>
          </cell>
          <cell r="C3013" t="str">
            <v>4097.43</v>
          </cell>
        </row>
        <row r="3014">
          <cell r="A3014">
            <v>27090100030</v>
          </cell>
          <cell r="B3014" t="str">
            <v>电子台秤_BBA238-8BC60N/S/网口_托利多</v>
          </cell>
          <cell r="C3014" t="str">
            <v>6523.64</v>
          </cell>
        </row>
        <row r="3015">
          <cell r="A3015">
            <v>27090100031</v>
          </cell>
          <cell r="B3015" t="str">
            <v>称重仪表_CB920X_220VAC_带MODBUS RTU协议_珠海志美</v>
          </cell>
          <cell r="C3015" t="str">
            <v>2136.75</v>
          </cell>
        </row>
        <row r="3016">
          <cell r="A3016">
            <v>27090100032</v>
          </cell>
          <cell r="B3016" t="str">
            <v>称重仪表_IND570非标_220VAC_托利多</v>
          </cell>
          <cell r="C3016" t="str">
            <v>22753.84</v>
          </cell>
        </row>
        <row r="3017">
          <cell r="A3017">
            <v>27090100034</v>
          </cell>
          <cell r="B3017" t="str">
            <v>称重仪表_GM8806CZ_220VAC_珠海杰曼</v>
          </cell>
          <cell r="C3017" t="str">
            <v>1837.61</v>
          </cell>
        </row>
        <row r="3018">
          <cell r="A3018">
            <v>27090100035</v>
          </cell>
          <cell r="B3018" t="str">
            <v>称重仪表_GM8802F4_珠海杰曼</v>
          </cell>
          <cell r="C3018" t="str">
            <v>2777.78</v>
          </cell>
        </row>
        <row r="3019">
          <cell r="A3019">
            <v>27090100036</v>
          </cell>
          <cell r="B3019" t="str">
            <v>称重仪表_IND141_RS232/485_卡规安装_托利多</v>
          </cell>
          <cell r="C3019" t="str">
            <v>1569.23</v>
          </cell>
        </row>
        <row r="3020">
          <cell r="A3020">
            <v>27090100037</v>
          </cell>
          <cell r="B3020" t="str">
            <v>称重仪表_IND141_24VDC_PROFINET_托利多</v>
          </cell>
          <cell r="C3020" t="str">
            <v>2615.38</v>
          </cell>
        </row>
        <row r="3021">
          <cell r="A3021">
            <v>27090100040</v>
          </cell>
          <cell r="B3021" t="str">
            <v>称重仪表_IND331_Ethernet/IP接口/面板式_托利多</v>
          </cell>
          <cell r="C3021" t="str">
            <v>6341.43</v>
          </cell>
        </row>
        <row r="3022">
          <cell r="A3022">
            <v>27090100044</v>
          </cell>
          <cell r="B3022" t="str">
            <v>称重仪表_33P1-0000B-000001_托利多</v>
          </cell>
          <cell r="C3022" t="str">
            <v>4707.69</v>
          </cell>
        </row>
        <row r="3023">
          <cell r="A3023">
            <v>27090100048</v>
          </cell>
          <cell r="B3023" t="str">
            <v>称重仪表_GM8804C-3_220VAC_减重式_珠海杰曼</v>
          </cell>
          <cell r="C3023" t="str">
            <v>3589.74</v>
          </cell>
        </row>
        <row r="3024">
          <cell r="A3024">
            <v>27090100049</v>
          </cell>
          <cell r="B3024" t="str">
            <v>称重仪表_IND141_24VDC_带操作面板_以太网_托利多</v>
          </cell>
          <cell r="C3024" t="str">
            <v>3051.28</v>
          </cell>
        </row>
        <row r="3025">
          <cell r="A3025">
            <v>27090100050</v>
          </cell>
          <cell r="B3025" t="str">
            <v>称重仪表_UNI800_220VAC_带BCD板_珠海长陆</v>
          </cell>
          <cell r="C3025" t="str">
            <v>0.00</v>
          </cell>
        </row>
        <row r="3026">
          <cell r="A3026">
            <v>27090100052</v>
          </cell>
          <cell r="B3026" t="str">
            <v>称重仪表_GM8802-EIP_珠海杰曼</v>
          </cell>
          <cell r="C3026" t="str">
            <v>2564.10</v>
          </cell>
        </row>
        <row r="3027">
          <cell r="A3027">
            <v>27090100058</v>
          </cell>
          <cell r="B3027" t="str">
            <v>称重仪表_32E 100000000000_24VDC_托利多</v>
          </cell>
          <cell r="C3027" t="str">
            <v>3429.64</v>
          </cell>
        </row>
        <row r="3028">
          <cell r="A3028">
            <v>27090100059</v>
          </cell>
          <cell r="B3028" t="str">
            <v>称重仪表_PT650D-10010-C001_珠海志美</v>
          </cell>
          <cell r="C3028" t="str">
            <v>1623.93</v>
          </cell>
        </row>
        <row r="3029">
          <cell r="A3029">
            <v>27090200002</v>
          </cell>
          <cell r="B3029" t="str">
            <v>描述错误，待用</v>
          </cell>
          <cell r="C3029" t="str">
            <v>1752.14</v>
          </cell>
        </row>
        <row r="3030">
          <cell r="A3030">
            <v>27090200003</v>
          </cell>
          <cell r="B3030" t="str">
            <v>描述错误，待用</v>
          </cell>
          <cell r="C3030" t="str">
            <v>2136.75</v>
          </cell>
        </row>
        <row r="3031">
          <cell r="A3031">
            <v>27092000001</v>
          </cell>
          <cell r="B3031" t="str">
            <v>称重模块_MMS2-1.1t_碳钢_托利多</v>
          </cell>
          <cell r="C3031" t="str">
            <v>2188.21</v>
          </cell>
        </row>
        <row r="3032">
          <cell r="A3032">
            <v>27092000002</v>
          </cell>
          <cell r="B3032" t="str">
            <v>称重模块_MMS2-550kg_碳钢_托利多</v>
          </cell>
          <cell r="C3032" t="str">
            <v>2188.21</v>
          </cell>
        </row>
        <row r="3033">
          <cell r="A3033">
            <v>27092000004</v>
          </cell>
          <cell r="B3033" t="str">
            <v>称重模块_MMS2-2.2t_碳钢_托利多</v>
          </cell>
          <cell r="C3033" t="str">
            <v>2189.07</v>
          </cell>
        </row>
        <row r="3034">
          <cell r="A3034">
            <v>27092000006</v>
          </cell>
          <cell r="B3034" t="str">
            <v>称重模块_SB-1t_碳钢_动载模块,电缆3米_柯力</v>
          </cell>
          <cell r="C3034" t="str">
            <v>598.27</v>
          </cell>
        </row>
        <row r="3035">
          <cell r="A3035">
            <v>27092000007</v>
          </cell>
          <cell r="B3035" t="str">
            <v>称重模块_SB-3t_碳钢_动载模块_柯力</v>
          </cell>
          <cell r="C3035" t="str">
            <v>598.29</v>
          </cell>
        </row>
        <row r="3036">
          <cell r="A3036">
            <v>27092000008</v>
          </cell>
          <cell r="B3036" t="str">
            <v>称重模块_MMCS2200-2.2t_碳钢_托利多</v>
          </cell>
          <cell r="C3036" t="str">
            <v>2286.72</v>
          </cell>
        </row>
        <row r="3037">
          <cell r="A3037">
            <v>27093000001</v>
          </cell>
          <cell r="B3037" t="str">
            <v>称重传感器_PSTA-2t_拉式附件_宁波柯力</v>
          </cell>
          <cell r="C3037" t="str">
            <v>495.72</v>
          </cell>
        </row>
        <row r="3038">
          <cell r="A3038">
            <v>27093000012</v>
          </cell>
          <cell r="B3038" t="str">
            <v>称重传感器_TSC-50kg_不含附件_托利多</v>
          </cell>
          <cell r="C3038" t="str">
            <v>680.70</v>
          </cell>
        </row>
        <row r="3039">
          <cell r="A3039">
            <v>27093000013</v>
          </cell>
          <cell r="B3039" t="str">
            <v>称重传感器_TSC-500kg_不含附件_托利多</v>
          </cell>
          <cell r="C3039" t="str">
            <v>725.30</v>
          </cell>
        </row>
        <row r="3040">
          <cell r="A3040">
            <v>27093000014</v>
          </cell>
          <cell r="B3040" t="str">
            <v>称重传感器_TSC-300kg_不含附件_托利多</v>
          </cell>
          <cell r="C3040" t="str">
            <v>717.46</v>
          </cell>
        </row>
        <row r="3041">
          <cell r="A3041">
            <v>27093000015</v>
          </cell>
          <cell r="B3041" t="str">
            <v>称重传感器_TSC-200kg_不含附件_托利多</v>
          </cell>
          <cell r="C3041" t="str">
            <v>671.96</v>
          </cell>
        </row>
        <row r="3042">
          <cell r="A3042">
            <v>27093000016</v>
          </cell>
          <cell r="B3042" t="str">
            <v>称重传感器_TSC-100kg_不含附件_托利多</v>
          </cell>
          <cell r="C3042" t="str">
            <v>683.57</v>
          </cell>
        </row>
        <row r="3043">
          <cell r="A3043">
            <v>27093000017</v>
          </cell>
          <cell r="B3043" t="str">
            <v>称重传感器_TSC-1000kg_不含附件_托利多</v>
          </cell>
          <cell r="C3043" t="str">
            <v>728.82</v>
          </cell>
        </row>
        <row r="3044">
          <cell r="A3044">
            <v>27093000018</v>
          </cell>
          <cell r="B3044" t="str">
            <v>称重传感器_TSB-5t_不含附件_托利多</v>
          </cell>
          <cell r="C3044" t="str">
            <v>964.81</v>
          </cell>
        </row>
        <row r="3045">
          <cell r="A3045">
            <v>27093000019</v>
          </cell>
          <cell r="B3045" t="str">
            <v>称重传感器_TSB-3t_不含附件_托利多</v>
          </cell>
          <cell r="C3045" t="str">
            <v>827.35</v>
          </cell>
        </row>
        <row r="3046">
          <cell r="A3046">
            <v>27093000020</v>
          </cell>
          <cell r="B3046" t="str">
            <v>称重传感器_TSB-2t_不含附件_托利多</v>
          </cell>
          <cell r="C3046" t="str">
            <v>797.87</v>
          </cell>
        </row>
        <row r="3047">
          <cell r="A3047">
            <v>27093000021</v>
          </cell>
          <cell r="B3047" t="str">
            <v>称重传感器_SB-2t_不含附件_托利多</v>
          </cell>
          <cell r="C3047" t="str">
            <v>1248.58</v>
          </cell>
        </row>
        <row r="3048">
          <cell r="A3048">
            <v>27093000022</v>
          </cell>
          <cell r="B3048" t="str">
            <v>称重传感器_SB-500kg_不含附件_托利多</v>
          </cell>
          <cell r="C3048" t="str">
            <v>1248.59</v>
          </cell>
        </row>
        <row r="3049">
          <cell r="A3049">
            <v>27093000023</v>
          </cell>
          <cell r="B3049" t="str">
            <v>称重传感器_MTB-75kg-C1_不含附件_托利多</v>
          </cell>
          <cell r="C3049" t="str">
            <v>486.46</v>
          </cell>
        </row>
        <row r="3050">
          <cell r="A3050">
            <v>27093000024</v>
          </cell>
          <cell r="B3050" t="str">
            <v>称重传感器_MTB-75kg-C3_不含附件_托利多</v>
          </cell>
          <cell r="C3050" t="str">
            <v>810.68</v>
          </cell>
        </row>
        <row r="3051">
          <cell r="A3051">
            <v>27093000025</v>
          </cell>
          <cell r="B3051" t="str">
            <v>称重传感器_MTB-50kg-C3_不含附件_托利多</v>
          </cell>
          <cell r="C3051" t="str">
            <v>810.77</v>
          </cell>
        </row>
        <row r="3052">
          <cell r="A3052">
            <v>27093000026</v>
          </cell>
          <cell r="B3052" t="str">
            <v>称重传感器_MTB50kg-C1_不含附件_托利多</v>
          </cell>
          <cell r="C3052" t="str">
            <v>486.46</v>
          </cell>
        </row>
        <row r="3053">
          <cell r="A3053">
            <v>27093000027</v>
          </cell>
          <cell r="B3053" t="str">
            <v>称重传感器_MTB-300kg-C1_不含附件_托利多</v>
          </cell>
          <cell r="C3053" t="str">
            <v>486.46</v>
          </cell>
        </row>
        <row r="3054">
          <cell r="A3054">
            <v>27093000028</v>
          </cell>
          <cell r="B3054" t="str">
            <v>称重传感器_MTB-300kg-C3_不含附件_托利多</v>
          </cell>
          <cell r="C3054" t="str">
            <v>810.77</v>
          </cell>
        </row>
        <row r="3055">
          <cell r="A3055">
            <v>27093000029</v>
          </cell>
          <cell r="B3055" t="str">
            <v>称重传感器_MTB-200kg-C1_不含附件_托利多</v>
          </cell>
          <cell r="C3055" t="str">
            <v>486.46</v>
          </cell>
        </row>
        <row r="3056">
          <cell r="A3056">
            <v>27093000030</v>
          </cell>
          <cell r="B3056" t="str">
            <v>称重传感器_MTB-200kg-C3_不含附件_托利多</v>
          </cell>
          <cell r="C3056" t="str">
            <v>787.18</v>
          </cell>
        </row>
        <row r="3057">
          <cell r="A3057">
            <v>27093000031</v>
          </cell>
          <cell r="B3057" t="str">
            <v>称重传感器_MTB-100kg-C1_不含附件_托利多</v>
          </cell>
          <cell r="C3057" t="str">
            <v>472.65</v>
          </cell>
        </row>
        <row r="3058">
          <cell r="A3058">
            <v>27093000032</v>
          </cell>
          <cell r="B3058" t="str">
            <v>称重传感器_MTB-100kg-C3_不含附件_托利多</v>
          </cell>
          <cell r="C3058" t="str">
            <v>793.72</v>
          </cell>
        </row>
        <row r="3059">
          <cell r="A3059">
            <v>27093000033</v>
          </cell>
          <cell r="B3059" t="str">
            <v>称重传感器_1-HLC/M3LBR-1.76t_压式附件_HBM</v>
          </cell>
          <cell r="C3059" t="str">
            <v>1569.23</v>
          </cell>
        </row>
        <row r="3060">
          <cell r="A3060">
            <v>27093000035</v>
          </cell>
          <cell r="B3060" t="str">
            <v>称重传感器_1-HLC/M3LBR-1.1t_压式附件_HBM</v>
          </cell>
          <cell r="C3060" t="str">
            <v>1569.23</v>
          </cell>
        </row>
        <row r="3061">
          <cell r="A3061">
            <v>27093000036</v>
          </cell>
          <cell r="B3061" t="str">
            <v>称重传感器_MTB-30kg-C3_不含附件_托利多</v>
          </cell>
          <cell r="C3061" t="str">
            <v>810.77</v>
          </cell>
        </row>
        <row r="3062">
          <cell r="A3062">
            <v>27093000041</v>
          </cell>
          <cell r="B3062" t="str">
            <v>称重传感器_SBC-1000kg_不含附件_托利多</v>
          </cell>
          <cell r="C3062" t="str">
            <v>1248.41</v>
          </cell>
        </row>
        <row r="3063">
          <cell r="A3063">
            <v>27093000044</v>
          </cell>
          <cell r="B3063" t="str">
            <v>称重传感器_PST-5t-C2_压式附件_宁波柯力</v>
          </cell>
          <cell r="C3063" t="str">
            <v>495.73</v>
          </cell>
        </row>
        <row r="3064">
          <cell r="A3064">
            <v>27093000048</v>
          </cell>
          <cell r="B3064" t="str">
            <v>称重传感器_SB-3t_含连接件/承压头/O型圈_压式附件_托利多</v>
          </cell>
          <cell r="C3064" t="str">
            <v>1300.71</v>
          </cell>
        </row>
        <row r="3065">
          <cell r="A3065">
            <v>27093000049</v>
          </cell>
          <cell r="B3065" t="str">
            <v>称重传感器_MTB50-50kg-C3_不含附件_托利多</v>
          </cell>
          <cell r="C3065" t="str">
            <v>802.92</v>
          </cell>
        </row>
        <row r="3066">
          <cell r="A3066">
            <v>27099900001</v>
          </cell>
          <cell r="B3066" t="str">
            <v>附件-称重仪表接线柱_GM8802P_珠海杰曼</v>
          </cell>
          <cell r="C3066" t="str">
            <v>150.00</v>
          </cell>
        </row>
        <row r="3067">
          <cell r="A3067">
            <v>27099900002</v>
          </cell>
          <cell r="B3067" t="str">
            <v>附件-Modbus通讯卡_IND331-RTU_托利多</v>
          </cell>
          <cell r="C3067" t="str">
            <v>940.17</v>
          </cell>
        </row>
        <row r="3068">
          <cell r="A3068">
            <v>27099900003</v>
          </cell>
          <cell r="B3068" t="str">
            <v>附件-称重仪表电路板_BCD-LLT_PT650_珠海志美</v>
          </cell>
          <cell r="C3068" t="str">
            <v>256.41</v>
          </cell>
        </row>
        <row r="3069">
          <cell r="A3069">
            <v>27099900006</v>
          </cell>
          <cell r="B3069" t="str">
            <v>附件-称重加法盒_AJB-007_托利多</v>
          </cell>
          <cell r="C3069" t="str">
            <v>676.99</v>
          </cell>
        </row>
        <row r="3070">
          <cell r="A3070">
            <v>27099900007</v>
          </cell>
          <cell r="B3070" t="str">
            <v>附件-称重加法盒_AJB-005_托利多</v>
          </cell>
          <cell r="C3070" t="str">
            <v>498.63</v>
          </cell>
        </row>
        <row r="3071">
          <cell r="A3071">
            <v>27099900019</v>
          </cell>
          <cell r="B3071" t="str">
            <v>附件-称重传感器关节轴承连接件ZP_50-300kg-TSC_托利多</v>
          </cell>
          <cell r="C3071" t="str">
            <v>237.83</v>
          </cell>
        </row>
        <row r="3072">
          <cell r="A3072">
            <v>27099900020</v>
          </cell>
          <cell r="B3072" t="str">
            <v>附件-称重传感器关节轴承连接件ZP_500-1000kg-TSC_托利多</v>
          </cell>
          <cell r="C3072" t="str">
            <v>283.77</v>
          </cell>
        </row>
        <row r="3073">
          <cell r="A3073">
            <v>27099900021</v>
          </cell>
          <cell r="B3073" t="str">
            <v>附件-称重传感器关节轴承连接件ZP_2000kg-TSB_托利多</v>
          </cell>
          <cell r="C3073" t="str">
            <v>354.70</v>
          </cell>
        </row>
        <row r="3074">
          <cell r="A3074">
            <v>27099900022</v>
          </cell>
          <cell r="B3074" t="str">
            <v>附件-称重仪表替换板_PTPN_托利多</v>
          </cell>
          <cell r="C3074" t="str">
            <v>129.72</v>
          </cell>
        </row>
        <row r="3075">
          <cell r="A3075">
            <v>27099900023</v>
          </cell>
          <cell r="B3075" t="str">
            <v>附件-称重仪表支架_IND231_托利多</v>
          </cell>
          <cell r="C3075" t="str">
            <v>81.08</v>
          </cell>
        </row>
        <row r="3076">
          <cell r="A3076">
            <v>27099900024</v>
          </cell>
          <cell r="B3076" t="str">
            <v>附件-称重总线接口_33P1-00000-P00-000_IND331_面板式…</v>
          </cell>
          <cell r="C3076" t="str">
            <v>6405.08</v>
          </cell>
        </row>
        <row r="3077">
          <cell r="A3077">
            <v>27099900025</v>
          </cell>
          <cell r="B3077" t="str">
            <v>附件-称重仪表模拟接线盒_SBC-3_宁波柯力</v>
          </cell>
          <cell r="C3077" t="str">
            <v>85.47</v>
          </cell>
        </row>
        <row r="3078">
          <cell r="A3078">
            <v>27099900026</v>
          </cell>
          <cell r="B3078" t="str">
            <v>附件-称重仪表DEVICENET CARD_920_RICE LAKE</v>
          </cell>
          <cell r="C3078" t="str">
            <v>2751.00</v>
          </cell>
        </row>
        <row r="3079">
          <cell r="A3079">
            <v>27099900028</v>
          </cell>
          <cell r="B3079" t="str">
            <v>附件-称重模块底板过渡板_MMS2_托利多</v>
          </cell>
          <cell r="C3079" t="str">
            <v>305.13</v>
          </cell>
        </row>
        <row r="3080">
          <cell r="A3080">
            <v>27099900029</v>
          </cell>
          <cell r="B3080" t="str">
            <v>附件-称重模块顶板过渡板_MMS2_托利多</v>
          </cell>
          <cell r="C3080" t="str">
            <v>235.39</v>
          </cell>
        </row>
        <row r="3081">
          <cell r="A3081">
            <v>27099900031</v>
          </cell>
          <cell r="B3081" t="str">
            <v>压式附件_SP-0.3-3t_托利多</v>
          </cell>
          <cell r="C3081" t="str">
            <v>52.31</v>
          </cell>
        </row>
        <row r="3082">
          <cell r="A3082">
            <v>27099900033</v>
          </cell>
          <cell r="B3082" t="str">
            <v>压式附件_TSC-500-1000kg_托利多</v>
          </cell>
          <cell r="C3082" t="str">
            <v>0.00</v>
          </cell>
        </row>
        <row r="3083">
          <cell r="A3083">
            <v>27099900034</v>
          </cell>
          <cell r="B3083" t="str">
            <v>压式附件_TSC-50-300kg_托利多</v>
          </cell>
          <cell r="C3083" t="str">
            <v>0.00</v>
          </cell>
        </row>
        <row r="3084">
          <cell r="A3084">
            <v>27099900036</v>
          </cell>
          <cell r="B3084" t="str">
            <v>附件-称重传感器专用连接件_SPC-0.25-3t_托利多</v>
          </cell>
          <cell r="C3084" t="str">
            <v>51.44</v>
          </cell>
        </row>
        <row r="3085">
          <cell r="A3085">
            <v>27099900037</v>
          </cell>
          <cell r="B3085" t="str">
            <v>压式附件_50-300kg_配套托利多TSC称重传感器_通用</v>
          </cell>
          <cell r="C3085" t="str">
            <v>47.01</v>
          </cell>
        </row>
        <row r="3086">
          <cell r="A3086">
            <v>27099900038</v>
          </cell>
          <cell r="B3086" t="str">
            <v>压式附件_500-1000kg_配套托利多TSC称重传感器_通用</v>
          </cell>
          <cell r="C3086" t="str">
            <v>47.01</v>
          </cell>
        </row>
        <row r="3087">
          <cell r="A3087">
            <v>27099900039</v>
          </cell>
          <cell r="B3087" t="str">
            <v>压式附件_2t_配套托利多TSB称重传感器_通用</v>
          </cell>
          <cell r="C3087" t="str">
            <v>111.12</v>
          </cell>
        </row>
        <row r="3088">
          <cell r="A3088">
            <v>27099900040</v>
          </cell>
          <cell r="B3088" t="str">
            <v>压式附件_3t_配套托利多TSB称重传感器_通用</v>
          </cell>
          <cell r="C3088" t="str">
            <v>111.12</v>
          </cell>
        </row>
        <row r="3089">
          <cell r="A3089">
            <v>27099900041</v>
          </cell>
          <cell r="B3089" t="str">
            <v>压式附件_5t_配套托利多TSB称重传感器_通用</v>
          </cell>
          <cell r="C3089" t="str">
            <v>111.12</v>
          </cell>
        </row>
        <row r="3090">
          <cell r="A3090">
            <v>27099900042</v>
          </cell>
          <cell r="B3090" t="str">
            <v>附件-替换板_PTPN仪表_托利多</v>
          </cell>
          <cell r="C3090" t="str">
            <v>129.03</v>
          </cell>
        </row>
        <row r="3091">
          <cell r="A3091">
            <v>27099900045</v>
          </cell>
          <cell r="B3091" t="str">
            <v>压式附件_DE-2t_宁波柯力</v>
          </cell>
          <cell r="C3091" t="str">
            <v>128.21</v>
          </cell>
        </row>
        <row r="3092">
          <cell r="A3092">
            <v>27099900046</v>
          </cell>
          <cell r="B3092" t="str">
            <v>压式附件_PST-1000kg_宁波柯力</v>
          </cell>
          <cell r="C3092" t="str">
            <v>51.28</v>
          </cell>
        </row>
        <row r="3093">
          <cell r="A3093">
            <v>27099900047</v>
          </cell>
          <cell r="B3093" t="str">
            <v>拉式附件_DE-1.5t_宁波柯力</v>
          </cell>
          <cell r="C3093" t="str">
            <v>128.21</v>
          </cell>
        </row>
        <row r="3094">
          <cell r="A3094">
            <v>27099900048</v>
          </cell>
          <cell r="B3094" t="str">
            <v>压式附件_DE-1.5t_宁波柯力</v>
          </cell>
          <cell r="C3094" t="str">
            <v>128.21</v>
          </cell>
        </row>
        <row r="3095">
          <cell r="A3095">
            <v>27099900049</v>
          </cell>
          <cell r="B3095" t="str">
            <v>压式附件_EXPANSION+VIBR KIT MTB-300KG_72208…</v>
          </cell>
          <cell r="C3095" t="str">
            <v>113.33</v>
          </cell>
        </row>
        <row r="3096">
          <cell r="A3096">
            <v>27099900066</v>
          </cell>
          <cell r="B3096" t="str">
            <v>附件-称重传感器关节轴承连接件ZP_3000kg_TSB_托利多</v>
          </cell>
          <cell r="C3096" t="str">
            <v>385.47</v>
          </cell>
        </row>
        <row r="3097">
          <cell r="A3097">
            <v>27300100012</v>
          </cell>
          <cell r="B3097" t="str">
            <v>电容式传感器_KI503A_易福门</v>
          </cell>
          <cell r="C3097" t="str">
            <v>392.31</v>
          </cell>
        </row>
        <row r="3098">
          <cell r="A3098">
            <v>27300200002</v>
          </cell>
          <cell r="B3098" t="str">
            <v>电感式传感器_Ni10-Q25-AN6X_图尔克</v>
          </cell>
          <cell r="C3098" t="str">
            <v>292.31</v>
          </cell>
        </row>
        <row r="3099">
          <cell r="A3099">
            <v>27300200008</v>
          </cell>
          <cell r="B3099" t="str">
            <v>电感式传感器_IG5596_易福门_用SX00001375替代</v>
          </cell>
          <cell r="C3099" t="str">
            <v>219.65</v>
          </cell>
        </row>
        <row r="3100">
          <cell r="A3100">
            <v>27300200009</v>
          </cell>
          <cell r="B3100" t="str">
            <v>电感式传感器_II5436_易福门</v>
          </cell>
          <cell r="C3100" t="str">
            <v>226.50</v>
          </cell>
        </row>
        <row r="3101">
          <cell r="A3101">
            <v>27300200017</v>
          </cell>
          <cell r="B3101" t="str">
            <v>电感式传感器_E2B-M12KN05-WZ-B1_欧姆龙</v>
          </cell>
          <cell r="C3101" t="str">
            <v>70.09</v>
          </cell>
        </row>
        <row r="3102">
          <cell r="A3102">
            <v>27300200046</v>
          </cell>
          <cell r="B3102" t="str">
            <v>电感式传感器_NI4-M12S-NE/TB40_耐低温防爆型_宜科</v>
          </cell>
          <cell r="C3102" t="str">
            <v>143.76</v>
          </cell>
        </row>
        <row r="3103">
          <cell r="A3103">
            <v>27300200055</v>
          </cell>
          <cell r="B3103" t="str">
            <v>电感式传感器_Ni4-M12S-NE_ExiaD20T90°C_宜科</v>
          </cell>
          <cell r="C3103" t="str">
            <v>87.96</v>
          </cell>
        </row>
        <row r="3104">
          <cell r="A3104">
            <v>27300300004</v>
          </cell>
          <cell r="B3104" t="str">
            <v>光电传感器_CX-421_松下</v>
          </cell>
          <cell r="C3104" t="str">
            <v>1.00</v>
          </cell>
        </row>
        <row r="3105">
          <cell r="A3105">
            <v>27300300014</v>
          </cell>
          <cell r="B3105" t="str">
            <v>光电传感器_E3FA-DN21_欧姆龙</v>
          </cell>
          <cell r="C3105" t="str">
            <v>158.12</v>
          </cell>
        </row>
        <row r="3106">
          <cell r="A3106">
            <v>27300300015</v>
          </cell>
          <cell r="B3106" t="str">
            <v>光电传感器_CX-425-P_松下</v>
          </cell>
          <cell r="C3106" t="str">
            <v>290.60</v>
          </cell>
        </row>
        <row r="3107">
          <cell r="A3107">
            <v>27309900001</v>
          </cell>
          <cell r="B3107" t="str">
            <v>附件-传感器安装支架_MS-CX-3_松下</v>
          </cell>
          <cell r="C3107" t="str">
            <v>15.82</v>
          </cell>
        </row>
        <row r="3108">
          <cell r="A3108">
            <v>27309900014</v>
          </cell>
          <cell r="B3108" t="str">
            <v>附件-传感器安装支架_E11035_易福门</v>
          </cell>
          <cell r="C3108" t="str">
            <v>174.36</v>
          </cell>
        </row>
        <row r="3109">
          <cell r="A3109">
            <v>27309900025</v>
          </cell>
          <cell r="B3109" t="str">
            <v>附件-开关量放大器_ECXI-1D11_双输入双输出_宜科</v>
          </cell>
          <cell r="C3109" t="str">
            <v>373.74</v>
          </cell>
        </row>
        <row r="3110">
          <cell r="A3110">
            <v>27309900031</v>
          </cell>
          <cell r="B3110" t="str">
            <v>附件-传感器连接器_CO12.3-2_宜科</v>
          </cell>
          <cell r="C3110" t="str">
            <v>13.08</v>
          </cell>
        </row>
        <row r="3111">
          <cell r="A3111">
            <v>27402500013</v>
          </cell>
          <cell r="B3111" t="str">
            <v>阻旋式物位开关_SE130EGMD(1200)_24VDC_通用</v>
          </cell>
          <cell r="C3111" t="str">
            <v>784.61</v>
          </cell>
        </row>
        <row r="3112">
          <cell r="A3112">
            <v>27402500046</v>
          </cell>
          <cell r="B3112" t="str">
            <v>阻旋式物位开关_SE350BCRI(1000KA)_220VAC_通用</v>
          </cell>
          <cell r="C3112" t="str">
            <v>461.18</v>
          </cell>
        </row>
        <row r="3113">
          <cell r="A3113">
            <v>27402500057</v>
          </cell>
          <cell r="B3113" t="str">
            <v>阻旋式物位开关_SE350BCRF(1000KA)_220VAC_通用</v>
          </cell>
          <cell r="C3113" t="str">
            <v>373.13</v>
          </cell>
        </row>
        <row r="3114">
          <cell r="A3114">
            <v>27402500205</v>
          </cell>
          <cell r="B3114" t="str">
            <v>阻旋式物位开关_SE290ECRF(0300)_24VDC_通用</v>
          </cell>
          <cell r="C3114" t="str">
            <v>305.13</v>
          </cell>
        </row>
        <row r="3115">
          <cell r="A3115">
            <v>27402500206</v>
          </cell>
          <cell r="B3115" t="str">
            <v>阻旋式物位开关_SE3800ECRF(0300)_24VDC_用2740250…</v>
          </cell>
          <cell r="C3115" t="str">
            <v>503.90</v>
          </cell>
        </row>
        <row r="3116">
          <cell r="A3116">
            <v>27508800001</v>
          </cell>
          <cell r="B3116" t="str">
            <v>温度传感器安装附件_Φ16不锈钢管-M27×2 螺纹 400mm×250mm_…</v>
          </cell>
          <cell r="C3116" t="str">
            <v>56.67</v>
          </cell>
        </row>
        <row r="3117">
          <cell r="A3117">
            <v>27998800005</v>
          </cell>
          <cell r="B3117" t="str">
            <v>数字计时仪_HHS2-8-DC24V_欣灵</v>
          </cell>
          <cell r="C3117" t="str">
            <v>115.38</v>
          </cell>
        </row>
        <row r="3118">
          <cell r="A3118">
            <v>27998800008</v>
          </cell>
          <cell r="B3118" t="str">
            <v>电子式累时器_HHS2-5_工作电压AC220V_欣灵</v>
          </cell>
          <cell r="C3118" t="str">
            <v>115.38</v>
          </cell>
        </row>
        <row r="3119">
          <cell r="A3119">
            <v>28010400005</v>
          </cell>
          <cell r="B3119" t="str">
            <v>棉纱手套_纯白涤棉</v>
          </cell>
          <cell r="C3119" t="str">
            <v>0.87</v>
          </cell>
        </row>
        <row r="3120">
          <cell r="A3120">
            <v>29010100019</v>
          </cell>
          <cell r="B3120" t="str">
            <v>包装木箱_2060×160×60</v>
          </cell>
          <cell r="C3120" t="str">
            <v>38.76</v>
          </cell>
        </row>
        <row r="3121">
          <cell r="A3121">
            <v>29010100020</v>
          </cell>
          <cell r="B3121" t="str">
            <v>包装木箱_2060×160×120</v>
          </cell>
          <cell r="C3121" t="str">
            <v>48.90</v>
          </cell>
        </row>
        <row r="3122">
          <cell r="A3122">
            <v>29010100022</v>
          </cell>
          <cell r="B3122" t="str">
            <v>包装木箱_1100×200×300</v>
          </cell>
          <cell r="C3122" t="str">
            <v>60.34</v>
          </cell>
        </row>
        <row r="3123">
          <cell r="A3123">
            <v>29010100025</v>
          </cell>
          <cell r="B3123" t="str">
            <v>包装木箱_1100×400×500</v>
          </cell>
          <cell r="C3123" t="str">
            <v>111.97</v>
          </cell>
        </row>
        <row r="3124">
          <cell r="A3124">
            <v>29010100050</v>
          </cell>
          <cell r="B3124" t="str">
            <v>包装纸箱_450×350×500</v>
          </cell>
          <cell r="C3124" t="str">
            <v>5.72</v>
          </cell>
        </row>
        <row r="3125">
          <cell r="A3125">
            <v>29900500002</v>
          </cell>
          <cell r="B3125" t="str">
            <v>缠绕膜_500×L_PE_4.2kg/卷</v>
          </cell>
          <cell r="C3125" t="str">
            <v>16.67</v>
          </cell>
        </row>
        <row r="3126">
          <cell r="A3126">
            <v>29900500012</v>
          </cell>
          <cell r="B3126" t="str">
            <v>包装膜_塑料套_不含人工包装</v>
          </cell>
          <cell r="C3126" t="str">
            <v>13.40</v>
          </cell>
        </row>
        <row r="3127">
          <cell r="A3127">
            <v>29909900008</v>
          </cell>
          <cell r="B3127" t="str">
            <v>木托盘_1200×800×100</v>
          </cell>
          <cell r="C3127" t="str">
            <v>47.01</v>
          </cell>
        </row>
        <row r="3128">
          <cell r="A3128">
            <v>30011000002</v>
          </cell>
          <cell r="B3128" t="str">
            <v>手动拉铆枪_8"_单把_通用</v>
          </cell>
          <cell r="C3128" t="str">
            <v>94.02</v>
          </cell>
        </row>
        <row r="3129">
          <cell r="A3129">
            <v>30050100005</v>
          </cell>
          <cell r="B3129" t="str">
            <v>手电钻_GBM-13-RE_博世</v>
          </cell>
          <cell r="C3129" t="str">
            <v>244.45</v>
          </cell>
        </row>
        <row r="3130">
          <cell r="A3130">
            <v>30090900001</v>
          </cell>
          <cell r="B3130" t="str">
            <v>卡轨切刀_WT-TH35_通用</v>
          </cell>
          <cell r="C3130" t="str">
            <v>628.21</v>
          </cell>
        </row>
        <row r="3131">
          <cell r="A3131">
            <v>33995000050</v>
          </cell>
          <cell r="B3131" t="str">
            <v>铭牌_120×55×0.8_铝_通用</v>
          </cell>
          <cell r="C3131" t="str">
            <v>1.69</v>
          </cell>
        </row>
        <row r="3132">
          <cell r="A3132">
            <v>90301100002</v>
          </cell>
          <cell r="B3132" t="str">
            <v>电柜壳体_2500×2000×800_MCC1_粉尘防爆</v>
          </cell>
          <cell r="C3132" t="str">
            <v>24444.44</v>
          </cell>
        </row>
        <row r="3133">
          <cell r="A3133">
            <v>90301100003</v>
          </cell>
          <cell r="B3133" t="str">
            <v>电柜壳体_1400×800×400_MYP5002_含底座200mm_带温控</v>
          </cell>
          <cell r="C3133" t="str">
            <v>2151.28</v>
          </cell>
        </row>
        <row r="3134">
          <cell r="A3134">
            <v>90301100004</v>
          </cell>
          <cell r="B3134" t="str">
            <v>电柜壳体_1400×600×400_MYP550_含底座200mm_带测温表孔</v>
          </cell>
          <cell r="C3134" t="str">
            <v>1495.73</v>
          </cell>
        </row>
        <row r="3135">
          <cell r="A3135">
            <v>90301100012</v>
          </cell>
          <cell r="B3135" t="str">
            <v>电柜壳体_1400×600×400_MY3502_含底座200mm_无测温_7…</v>
          </cell>
          <cell r="C3135" t="str">
            <v>1405.98</v>
          </cell>
        </row>
        <row r="3136">
          <cell r="A3136">
            <v>90301100013</v>
          </cell>
          <cell r="B3136" t="str">
            <v>电柜壳体_1400×600×400_MYP5001_含底座200mm_无测温_…</v>
          </cell>
          <cell r="C3136" t="str">
            <v>2322.22</v>
          </cell>
        </row>
        <row r="3137">
          <cell r="A3137">
            <v>90301200002</v>
          </cell>
          <cell r="B3137" t="str">
            <v>电箱壳体_250×400×200_30T烘干机摇臂箱</v>
          </cell>
          <cell r="C3137" t="str">
            <v>2564.10</v>
          </cell>
        </row>
        <row r="3138">
          <cell r="A3138">
            <v>90301200009</v>
          </cell>
          <cell r="B3138" t="str">
            <v>电箱壳体_800×800×350_喷塑_双层门-外门有机玻璃_通用</v>
          </cell>
          <cell r="C3138" t="str">
            <v>1324.79</v>
          </cell>
        </row>
        <row r="3139">
          <cell r="A3139">
            <v>90301200020</v>
          </cell>
          <cell r="B3139" t="str">
            <v>电箱壳体_1200×1000×300_双开门</v>
          </cell>
          <cell r="C3139" t="str">
            <v>1239.32</v>
          </cell>
        </row>
        <row r="3140">
          <cell r="A3140">
            <v>90301200025</v>
          </cell>
          <cell r="B3140" t="str">
            <v>电箱壳体_1000×1000×300_通用</v>
          </cell>
          <cell r="C3140" t="str">
            <v>1282.05</v>
          </cell>
        </row>
        <row r="3141">
          <cell r="A3141">
            <v>90301200026</v>
          </cell>
          <cell r="B3141" t="str">
            <v>电箱壳体_1200×800×300_通用</v>
          </cell>
          <cell r="C3141" t="str">
            <v>923.08</v>
          </cell>
        </row>
        <row r="3142">
          <cell r="A3142">
            <v>90301200032</v>
          </cell>
          <cell r="B3142" t="str">
            <v>电箱壳体_1200×1000×300_通用</v>
          </cell>
          <cell r="C3142" t="str">
            <v>1239.32</v>
          </cell>
        </row>
        <row r="3143">
          <cell r="A3143">
            <v>99011000003</v>
          </cell>
          <cell r="B3143" t="str">
            <v>3M胶带_2CM-30M</v>
          </cell>
          <cell r="C3143" t="str">
            <v>180.46</v>
          </cell>
        </row>
        <row r="3144">
          <cell r="A3144">
            <v>99011000004</v>
          </cell>
          <cell r="B3144" t="str">
            <v>3M胶带_1CM-30M</v>
          </cell>
          <cell r="C3144" t="str">
            <v>95.90</v>
          </cell>
        </row>
        <row r="3145">
          <cell r="A3145">
            <v>99050100002</v>
          </cell>
          <cell r="B3145" t="str">
            <v>平板拖把_80cm_不锈钢</v>
          </cell>
          <cell r="C3145" t="str">
            <v>30.51</v>
          </cell>
        </row>
        <row r="3146">
          <cell r="A3146">
            <v>99050200001</v>
          </cell>
          <cell r="B3146" t="str">
            <v>毛巾_76×33_纯棉</v>
          </cell>
          <cell r="C3146" t="str">
            <v>4.36</v>
          </cell>
        </row>
        <row r="3147">
          <cell r="A3147">
            <v>99050200002</v>
          </cell>
          <cell r="B3147" t="str">
            <v>洗衣粉_1.0kg_奥妙</v>
          </cell>
          <cell r="C3147" t="str">
            <v>8.72</v>
          </cell>
        </row>
        <row r="3148">
          <cell r="A3148">
            <v>99990100001</v>
          </cell>
          <cell r="B3148" t="str">
            <v>资料箱_380×260×220_铝塑_梓希</v>
          </cell>
          <cell r="C3148" t="str">
            <v>153.84</v>
          </cell>
        </row>
        <row r="3149">
          <cell r="A3149" t="str">
            <v>A04101110</v>
          </cell>
          <cell r="B3149" t="str">
            <v>焊接矩形管_30×30×3×6000_304</v>
          </cell>
          <cell r="C3149" t="str">
            <v>33.86</v>
          </cell>
        </row>
        <row r="3150">
          <cell r="A3150" t="str">
            <v>AAA0501001</v>
          </cell>
          <cell r="B3150" t="str">
            <v>螺栓_GB/T5780_M5×10_4.8-电镀锌</v>
          </cell>
          <cell r="C3150" t="str">
            <v>22.35</v>
          </cell>
        </row>
        <row r="3151">
          <cell r="A3151" t="str">
            <v>AAA0502001</v>
          </cell>
          <cell r="B3151" t="str">
            <v>螺栓_GB/T5780_M5×20_4.8-电镀锌</v>
          </cell>
          <cell r="C3151" t="str">
            <v>33.03</v>
          </cell>
        </row>
        <row r="3152">
          <cell r="A3152" t="str">
            <v>AAA0601001</v>
          </cell>
          <cell r="B3152" t="str">
            <v>螺栓_GB/T5780_M6×10_4.8-电镀锌</v>
          </cell>
          <cell r="C3152" t="str">
            <v>31.45</v>
          </cell>
        </row>
        <row r="3153">
          <cell r="A3153" t="str">
            <v>AAA0601201</v>
          </cell>
          <cell r="B3153" t="str">
            <v>螺栓_GB/T5780_M6×12_4.8-电镀锌</v>
          </cell>
          <cell r="C3153" t="str">
            <v>33.81</v>
          </cell>
        </row>
        <row r="3154">
          <cell r="A3154" t="str">
            <v>AAA0601501</v>
          </cell>
          <cell r="B3154" t="str">
            <v>螺栓_GB/T5780_M6×15_4.8-电镀锌</v>
          </cell>
          <cell r="C3154" t="str">
            <v>34.60</v>
          </cell>
        </row>
        <row r="3155">
          <cell r="A3155" t="str">
            <v>AAA0602001</v>
          </cell>
          <cell r="B3155" t="str">
            <v>螺栓_GB/T5780_M6×20_4.8-电镀锌</v>
          </cell>
          <cell r="C3155" t="str">
            <v>35.38</v>
          </cell>
        </row>
        <row r="3156">
          <cell r="A3156" t="str">
            <v>AAA0603001</v>
          </cell>
          <cell r="B3156" t="str">
            <v>螺栓_GB/T5780_M6×30_4.8-电镀锌</v>
          </cell>
          <cell r="C3156" t="str">
            <v>43.25</v>
          </cell>
        </row>
        <row r="3157">
          <cell r="A3157" t="str">
            <v>AAA0603501</v>
          </cell>
          <cell r="B3157" t="str">
            <v>螺栓_GB/T5780_M6×35_4.8-电镀锌</v>
          </cell>
          <cell r="C3157" t="str">
            <v>44.03</v>
          </cell>
        </row>
        <row r="3158">
          <cell r="A3158" t="str">
            <v>AAA0802001</v>
          </cell>
          <cell r="B3158" t="str">
            <v>螺栓_GB/T5780_M8×20_4.8-电镀锌</v>
          </cell>
          <cell r="C3158" t="str">
            <v>0.11</v>
          </cell>
        </row>
        <row r="3159">
          <cell r="A3159" t="str">
            <v>AAA0802501</v>
          </cell>
          <cell r="B3159" t="str">
            <v>螺栓_GB/T5780_M8×25_4.8-电镀锌</v>
          </cell>
          <cell r="C3159" t="str">
            <v>72.34</v>
          </cell>
        </row>
        <row r="3160">
          <cell r="A3160" t="str">
            <v>AAA0803501</v>
          </cell>
          <cell r="B3160" t="str">
            <v>螺栓_GB/T5780_M8×35_4.8-电镀锌</v>
          </cell>
          <cell r="C3160" t="str">
            <v>90.43</v>
          </cell>
        </row>
        <row r="3161">
          <cell r="A3161" t="str">
            <v>AAA0805001</v>
          </cell>
          <cell r="B3161" t="str">
            <v>螺栓_GB/T5780_M8×50_4.8-电镀锌</v>
          </cell>
          <cell r="C3161" t="str">
            <v>121.88</v>
          </cell>
        </row>
        <row r="3162">
          <cell r="A3162" t="str">
            <v>AAA0806001</v>
          </cell>
          <cell r="B3162" t="str">
            <v>螺栓_GB/T5780_M8×60_4.8-电镀锌</v>
          </cell>
          <cell r="C3162" t="str">
            <v>153.33</v>
          </cell>
        </row>
        <row r="3163">
          <cell r="A3163" t="str">
            <v>AAA1002001</v>
          </cell>
          <cell r="B3163" t="str">
            <v>螺栓_GB/T5780_M10×20_4.8-电镀锌</v>
          </cell>
          <cell r="C3163" t="str">
            <v>117.95</v>
          </cell>
        </row>
        <row r="3164">
          <cell r="A3164" t="str">
            <v>AAA1003001</v>
          </cell>
          <cell r="B3164" t="str">
            <v>螺栓_GB/T5780_M10×30_4.8-电镀锌</v>
          </cell>
          <cell r="C3164" t="str">
            <v>129.74</v>
          </cell>
        </row>
        <row r="3165">
          <cell r="A3165" t="str">
            <v>AAA1003501</v>
          </cell>
          <cell r="B3165" t="str">
            <v>螺栓_GB/T5780_M10×35_4.8-电镀锌</v>
          </cell>
          <cell r="C3165" t="str">
            <v>143.11</v>
          </cell>
        </row>
        <row r="3166">
          <cell r="A3166" t="str">
            <v>AAA1004001</v>
          </cell>
          <cell r="B3166" t="str">
            <v>螺栓_GB/T5780_M10×40_4.8-电镀锌</v>
          </cell>
          <cell r="C3166" t="str">
            <v>163.56</v>
          </cell>
        </row>
        <row r="3167">
          <cell r="A3167" t="str">
            <v>AAA1004501</v>
          </cell>
          <cell r="B3167" t="str">
            <v>螺栓_GB/T5780_M10×45_4.8-电镀锌</v>
          </cell>
          <cell r="C3167" t="str">
            <v>165.13</v>
          </cell>
        </row>
        <row r="3168">
          <cell r="A3168" t="str">
            <v>AAA1005501</v>
          </cell>
          <cell r="B3168" t="str">
            <v>螺栓_GB/T5780_M10×55_4.8-电镀锌</v>
          </cell>
          <cell r="C3168" t="str">
            <v>196.58</v>
          </cell>
        </row>
        <row r="3169">
          <cell r="A3169" t="str">
            <v>AAA1008001</v>
          </cell>
          <cell r="B3169" t="str">
            <v>螺栓_GB/T5780_M10×80_4.8-电镀锌</v>
          </cell>
          <cell r="C3169" t="str">
            <v>334.19</v>
          </cell>
        </row>
        <row r="3170">
          <cell r="A3170" t="str">
            <v>AAA1009003</v>
          </cell>
          <cell r="B3170" t="str">
            <v>螺栓_GB/T5780_M10×90_4.8-电镀锌</v>
          </cell>
          <cell r="C3170" t="str">
            <v>397.09</v>
          </cell>
        </row>
        <row r="3171">
          <cell r="A3171" t="str">
            <v>AAA1201601</v>
          </cell>
          <cell r="B3171" t="str">
            <v>螺栓_GB/T5780_M12×16_4.8-电镀锌</v>
          </cell>
          <cell r="C3171" t="str">
            <v>165.13</v>
          </cell>
        </row>
        <row r="3172">
          <cell r="A3172" t="str">
            <v>AAA1203001</v>
          </cell>
          <cell r="B3172" t="str">
            <v>螺栓_GB/T5780_M12×30_4.8-电镀锌</v>
          </cell>
          <cell r="C3172" t="str">
            <v>192.65</v>
          </cell>
        </row>
        <row r="3173">
          <cell r="A3173" t="str">
            <v>AAA1203501</v>
          </cell>
          <cell r="B3173" t="str">
            <v>螺栓_GB/T5780_M12×35_4.8-电镀锌</v>
          </cell>
          <cell r="C3173" t="str">
            <v>200.51</v>
          </cell>
        </row>
        <row r="3174">
          <cell r="A3174" t="str">
            <v>AAA1203503</v>
          </cell>
          <cell r="B3174" t="str">
            <v>螺栓_GB/T5780_M12×35_4.8_用AAA1203501替代</v>
          </cell>
          <cell r="C3174" t="str">
            <v>180.17</v>
          </cell>
        </row>
        <row r="3175">
          <cell r="A3175" t="str">
            <v>AAA1204003</v>
          </cell>
          <cell r="B3175" t="str">
            <v>螺栓_GB/T5780_M12×40_4.8-电镀锌</v>
          </cell>
          <cell r="C3175" t="str">
            <v>206.85</v>
          </cell>
        </row>
        <row r="3176">
          <cell r="A3176" t="str">
            <v>AAA1204501</v>
          </cell>
          <cell r="B3176" t="str">
            <v>螺栓_GB/T5780_M12×45_4.8-电镀锌</v>
          </cell>
          <cell r="C3176" t="str">
            <v>223.79</v>
          </cell>
        </row>
        <row r="3177">
          <cell r="A3177" t="str">
            <v>AAA1205001</v>
          </cell>
          <cell r="B3177" t="str">
            <v>螺栓_GB/T5780_M12×50_4.8-电镀锌</v>
          </cell>
          <cell r="C3177" t="str">
            <v>240.92</v>
          </cell>
        </row>
        <row r="3178">
          <cell r="A3178" t="str">
            <v>AAA1205501</v>
          </cell>
          <cell r="B3178" t="str">
            <v>螺栓_GB/T5780_M12×55_4.8-电镀锌</v>
          </cell>
          <cell r="C3178" t="str">
            <v>267.51</v>
          </cell>
        </row>
        <row r="3179">
          <cell r="A3179" t="str">
            <v>AAA1206001</v>
          </cell>
          <cell r="B3179" t="str">
            <v>螺栓_GB/T5780_M12×60_4.8-电镀锌</v>
          </cell>
          <cell r="C3179" t="str">
            <v>291.66</v>
          </cell>
        </row>
        <row r="3180">
          <cell r="A3180" t="str">
            <v>AAA1405501</v>
          </cell>
          <cell r="B3180" t="str">
            <v>螺栓_GB/T5780_M14×55_4.8-电镀锌</v>
          </cell>
          <cell r="C3180" t="str">
            <v>542.56</v>
          </cell>
        </row>
        <row r="3181">
          <cell r="A3181" t="str">
            <v>AAA1406001</v>
          </cell>
          <cell r="B3181" t="str">
            <v>螺栓_GB/T5780_M14×60_4.8-电镀锌</v>
          </cell>
          <cell r="C3181" t="str">
            <v>436.41</v>
          </cell>
        </row>
        <row r="3182">
          <cell r="A3182" t="str">
            <v>AAA1409001</v>
          </cell>
          <cell r="B3182" t="str">
            <v>螺栓_GB/T5780_M14×90_4.8-电镀锌</v>
          </cell>
          <cell r="C3182" t="str">
            <v>707.69</v>
          </cell>
        </row>
        <row r="3183">
          <cell r="A3183" t="str">
            <v>AAA1603503</v>
          </cell>
          <cell r="B3183" t="str">
            <v>螺栓_GB/T5780_M16×35_4.8-电镀锌</v>
          </cell>
          <cell r="C3183" t="str">
            <v>386.89</v>
          </cell>
        </row>
        <row r="3184">
          <cell r="A3184" t="str">
            <v>AAA1604001</v>
          </cell>
          <cell r="B3184" t="str">
            <v>螺栓_GB/T5780_M16×40_4.8-电镀锌</v>
          </cell>
          <cell r="C3184" t="str">
            <v>417.76</v>
          </cell>
        </row>
        <row r="3185">
          <cell r="A3185" t="str">
            <v>AAA1604503</v>
          </cell>
          <cell r="B3185" t="str">
            <v>螺栓_GB/T5780_M16×45_4.8-电镀锌</v>
          </cell>
          <cell r="C3185" t="str">
            <v>447.01</v>
          </cell>
        </row>
        <row r="3186">
          <cell r="A3186" t="str">
            <v>AAA1605003</v>
          </cell>
          <cell r="B3186" t="str">
            <v>螺栓_GB/T5780_M16×50_4.8-电镀锌</v>
          </cell>
          <cell r="C3186" t="str">
            <v>474.67</v>
          </cell>
        </row>
        <row r="3187">
          <cell r="A3187" t="str">
            <v>AAA1605501</v>
          </cell>
          <cell r="B3187" t="str">
            <v>螺栓_GB/T5780_M16×55_4.8-电镀锌</v>
          </cell>
          <cell r="C3187" t="str">
            <v>503.86</v>
          </cell>
        </row>
        <row r="3188">
          <cell r="A3188" t="str">
            <v>AAA1606003</v>
          </cell>
          <cell r="B3188" t="str">
            <v>螺栓_GB/T5780_M16×60_4.8-电镀锌</v>
          </cell>
          <cell r="C3188" t="str">
            <v>536.38</v>
          </cell>
        </row>
        <row r="3189">
          <cell r="A3189" t="str">
            <v>AAA1606501</v>
          </cell>
          <cell r="B3189" t="str">
            <v>螺栓_GB/T5780_M16×65_4.8-电镀锌</v>
          </cell>
          <cell r="C3189" t="str">
            <v>575.81</v>
          </cell>
        </row>
        <row r="3190">
          <cell r="A3190" t="str">
            <v>AAA1607001</v>
          </cell>
          <cell r="B3190" t="str">
            <v>螺栓_GB/T5780_M16×70_4.8-电镀锌</v>
          </cell>
          <cell r="C3190" t="str">
            <v>614.24</v>
          </cell>
        </row>
        <row r="3191">
          <cell r="A3191" t="str">
            <v>AAA1608001</v>
          </cell>
          <cell r="B3191" t="str">
            <v>螺栓_GB/T5780_M16×80_4.8-电镀锌</v>
          </cell>
          <cell r="C3191" t="str">
            <v>699.41</v>
          </cell>
        </row>
        <row r="3192">
          <cell r="A3192" t="str">
            <v>AAA1620001</v>
          </cell>
          <cell r="B3192" t="str">
            <v>螺栓_GB/T5780_M16×200_4.8-电镀锌</v>
          </cell>
          <cell r="C3192" t="str">
            <v>2437.61</v>
          </cell>
        </row>
        <row r="3193">
          <cell r="A3193" t="str">
            <v>AAA1808001</v>
          </cell>
          <cell r="B3193" t="str">
            <v>螺栓_GB/T5780_M18×80_4.8-电镀锌</v>
          </cell>
          <cell r="C3193" t="str">
            <v>943.59</v>
          </cell>
        </row>
        <row r="3194">
          <cell r="A3194" t="str">
            <v>AAA2004003</v>
          </cell>
          <cell r="B3194" t="str">
            <v>螺栓_GB/T5781_M20×40_4.8-电镀锌</v>
          </cell>
          <cell r="C3194" t="str">
            <v>721.59</v>
          </cell>
        </row>
        <row r="3195">
          <cell r="A3195" t="str">
            <v>AAA2004501</v>
          </cell>
          <cell r="B3195" t="str">
            <v>螺栓_GB/T5780_M20×45_4.8-电镀锌</v>
          </cell>
          <cell r="C3195" t="str">
            <v>801.50</v>
          </cell>
        </row>
        <row r="3196">
          <cell r="A3196" t="str">
            <v>AAA2005003</v>
          </cell>
          <cell r="B3196" t="str">
            <v>螺栓_GB/T5780_M20×50_4.8-电镀锌</v>
          </cell>
          <cell r="C3196" t="str">
            <v>836.41</v>
          </cell>
        </row>
        <row r="3197">
          <cell r="A3197" t="str">
            <v>AAA2005503</v>
          </cell>
          <cell r="B3197" t="str">
            <v>螺栓_GB/T5780_M20×55_4.8-电镀锌</v>
          </cell>
          <cell r="C3197" t="str">
            <v>877.01</v>
          </cell>
        </row>
        <row r="3198">
          <cell r="A3198" t="str">
            <v>AAA2007003</v>
          </cell>
          <cell r="B3198" t="str">
            <v>螺栓_GB/T5780_M20×70_4.8-电镀锌</v>
          </cell>
          <cell r="C3198" t="str">
            <v>1092.99</v>
          </cell>
        </row>
        <row r="3199">
          <cell r="A3199" t="str">
            <v>AAA2007503</v>
          </cell>
          <cell r="B3199" t="str">
            <v>螺栓_GB/T5780_M20×75_4.8-电镀锌</v>
          </cell>
          <cell r="C3199" t="str">
            <v>1100.85</v>
          </cell>
        </row>
        <row r="3200">
          <cell r="A3200" t="str">
            <v>AAA2008003</v>
          </cell>
          <cell r="B3200" t="str">
            <v>螺栓_GB/T5780_M20×80_4.8-电镀锌</v>
          </cell>
          <cell r="C3200" t="str">
            <v>1140.17</v>
          </cell>
        </row>
        <row r="3201">
          <cell r="A3201" t="str">
            <v>AAA2008501</v>
          </cell>
          <cell r="B3201" t="str">
            <v>螺栓_GB/T5780_M20×85_4.8-电镀锌</v>
          </cell>
          <cell r="C3201" t="str">
            <v>1191.80</v>
          </cell>
        </row>
        <row r="3202">
          <cell r="A3202" t="str">
            <v>AAA3013001</v>
          </cell>
          <cell r="B3202" t="str">
            <v>螺栓_GB/T5780_M30×130_4.8-电镀锌</v>
          </cell>
          <cell r="C3202" t="str">
            <v>5162.22</v>
          </cell>
        </row>
        <row r="3203">
          <cell r="A3203" t="str">
            <v>AAA3016001</v>
          </cell>
          <cell r="B3203" t="str">
            <v>螺栓_GB/T5780_M30×160_4.8-电镀锌</v>
          </cell>
          <cell r="C3203" t="str">
            <v>6683.76</v>
          </cell>
        </row>
        <row r="3204">
          <cell r="A3204" t="str">
            <v>AAA3018001</v>
          </cell>
          <cell r="B3204" t="str">
            <v>螺栓_GB/T5780_M30×180_4.8-电镀锌</v>
          </cell>
          <cell r="C3204" t="str">
            <v>7194.87</v>
          </cell>
        </row>
        <row r="3205">
          <cell r="A3205" t="str">
            <v>AAB0300601</v>
          </cell>
          <cell r="B3205" t="str">
            <v>螺栓_GB/T5781_M3×6_4.8-电镀锌</v>
          </cell>
          <cell r="C3205" t="str">
            <v>27.52</v>
          </cell>
        </row>
        <row r="3206">
          <cell r="A3206" t="str">
            <v>AAB0401501</v>
          </cell>
          <cell r="B3206" t="str">
            <v>螺栓_GB/T5781_M4×15_4.8-电镀锌</v>
          </cell>
          <cell r="C3206" t="str">
            <v>22.02</v>
          </cell>
        </row>
        <row r="3207">
          <cell r="A3207" t="str">
            <v>AAB0403001</v>
          </cell>
          <cell r="B3207" t="str">
            <v>螺栓_GB/T5781_M4×30_4.8-电镀锌</v>
          </cell>
          <cell r="C3207" t="str">
            <v>29.11</v>
          </cell>
        </row>
        <row r="3208">
          <cell r="A3208" t="str">
            <v>AAB0501001</v>
          </cell>
          <cell r="B3208" t="str">
            <v>螺栓_GB/T5781_M5×10_4.8-电镀锌</v>
          </cell>
          <cell r="C3208" t="str">
            <v>22.91</v>
          </cell>
        </row>
        <row r="3209">
          <cell r="A3209" t="str">
            <v>AAB0501201</v>
          </cell>
          <cell r="B3209" t="str">
            <v>螺栓_GB/T5781_M5×12_4.8-电镀锌</v>
          </cell>
          <cell r="C3209" t="str">
            <v>27.08</v>
          </cell>
        </row>
        <row r="3210">
          <cell r="A3210" t="str">
            <v>AAB0502001</v>
          </cell>
          <cell r="B3210" t="str">
            <v>螺栓_GB/T5781_M5×20_4.8-电镀锌</v>
          </cell>
          <cell r="C3210" t="str">
            <v>29.88</v>
          </cell>
        </row>
        <row r="3211">
          <cell r="A3211" t="str">
            <v>AAB0503001</v>
          </cell>
          <cell r="B3211" t="str">
            <v>螺栓_GB/T5781_M5×30_4.8-电镀锌</v>
          </cell>
          <cell r="C3211" t="str">
            <v>35.40</v>
          </cell>
        </row>
        <row r="3212">
          <cell r="A3212" t="str">
            <v>AAB0503002</v>
          </cell>
          <cell r="B3212" t="str">
            <v>螺栓_GB/T5781_M5×30_不锈钢</v>
          </cell>
          <cell r="C3212" t="str">
            <v>172.99</v>
          </cell>
        </row>
        <row r="3213">
          <cell r="A3213" t="str">
            <v>AAB0601201</v>
          </cell>
          <cell r="B3213" t="str">
            <v>螺栓_GB/T5781_M6×12_4.8-电镀锌</v>
          </cell>
          <cell r="C3213" t="str">
            <v>28.12</v>
          </cell>
        </row>
        <row r="3214">
          <cell r="A3214" t="str">
            <v>AAB0601202</v>
          </cell>
          <cell r="B3214" t="str">
            <v>螺栓_GB/T5781_M6×12_不锈钢</v>
          </cell>
          <cell r="C3214" t="str">
            <v>97.23</v>
          </cell>
        </row>
        <row r="3215">
          <cell r="A3215" t="str">
            <v>AAB0601601</v>
          </cell>
          <cell r="B3215" t="str">
            <v>螺栓_GB/T5781_M6×16_4.8-电镀锌</v>
          </cell>
          <cell r="C3215" t="str">
            <v>29.11</v>
          </cell>
        </row>
        <row r="3216">
          <cell r="A3216" t="str">
            <v>AAB0602001</v>
          </cell>
          <cell r="B3216" t="str">
            <v>螺栓_GB/T5781_M6×20_4.8-电镀锌</v>
          </cell>
          <cell r="C3216" t="str">
            <v>31.23</v>
          </cell>
        </row>
        <row r="3217">
          <cell r="A3217" t="str">
            <v>AAB0602002</v>
          </cell>
          <cell r="B3217" t="str">
            <v>螺栓_GB/T5781_M6×20_不锈钢</v>
          </cell>
          <cell r="C3217" t="str">
            <v>1163.96</v>
          </cell>
        </row>
        <row r="3218">
          <cell r="A3218" t="str">
            <v>AAB0602501</v>
          </cell>
          <cell r="B3218" t="str">
            <v>螺栓_GB/T5781_M6×25_4.8-电镀锌</v>
          </cell>
          <cell r="C3218" t="str">
            <v>35.38</v>
          </cell>
        </row>
        <row r="3219">
          <cell r="A3219" t="str">
            <v>AAB0801501</v>
          </cell>
          <cell r="B3219" t="str">
            <v>螺栓_GB/T5781_M8×15_4.8-电镀锌</v>
          </cell>
          <cell r="C3219" t="str">
            <v>54.14</v>
          </cell>
        </row>
        <row r="3220">
          <cell r="A3220" t="str">
            <v>AAB0801601</v>
          </cell>
          <cell r="B3220" t="str">
            <v>螺栓_GB/T5781_M8×16_4.8-电镀锌</v>
          </cell>
          <cell r="C3220" t="str">
            <v>54.14</v>
          </cell>
        </row>
        <row r="3221">
          <cell r="A3221" t="str">
            <v>AAB0803001</v>
          </cell>
          <cell r="B3221" t="str">
            <v>螺栓_GB/T5781_M8×30_4.8-电镀锌</v>
          </cell>
          <cell r="C3221" t="str">
            <v>72.16</v>
          </cell>
        </row>
        <row r="3222">
          <cell r="A3222" t="str">
            <v>AAB0804501</v>
          </cell>
          <cell r="B3222" t="str">
            <v>螺栓_GB/T5781_M8×45_4.8-电镀锌</v>
          </cell>
          <cell r="C3222" t="str">
            <v>97.01</v>
          </cell>
        </row>
        <row r="3223">
          <cell r="A3223" t="str">
            <v>AAB0805001</v>
          </cell>
          <cell r="B3223" t="str">
            <v>螺栓_GB/T5781_M8×50_4.8-电镀锌</v>
          </cell>
          <cell r="C3223" t="str">
            <v>110.87</v>
          </cell>
        </row>
        <row r="3224">
          <cell r="A3224" t="str">
            <v>AAB0806001</v>
          </cell>
          <cell r="B3224" t="str">
            <v>螺栓_GB/T5781_M8×60_4.8-电镀锌</v>
          </cell>
          <cell r="C3224" t="str">
            <v>138.59</v>
          </cell>
        </row>
        <row r="3225">
          <cell r="A3225" t="str">
            <v>AAB0807001</v>
          </cell>
          <cell r="B3225" t="str">
            <v>螺栓_GB/T5781_M8×70_4.8-电镀锌</v>
          </cell>
          <cell r="C3225" t="str">
            <v>173.94</v>
          </cell>
        </row>
        <row r="3226">
          <cell r="A3226" t="str">
            <v>AAB0807501</v>
          </cell>
          <cell r="B3226" t="str">
            <v>螺栓_GB/T5781_M8×75_4.8-电镀锌</v>
          </cell>
          <cell r="C3226" t="str">
            <v>190.33</v>
          </cell>
        </row>
        <row r="3227">
          <cell r="A3227" t="str">
            <v>AAB0808001</v>
          </cell>
          <cell r="B3227" t="str">
            <v>螺栓_GB/T5781_M8×80_4.8-电镀锌</v>
          </cell>
          <cell r="C3227" t="str">
            <v>207.88</v>
          </cell>
        </row>
        <row r="3228">
          <cell r="A3228" t="str">
            <v>AAB1001501</v>
          </cell>
          <cell r="B3228" t="str">
            <v>螺栓_GB/T5781_M10×15_4.8-电镀锌</v>
          </cell>
          <cell r="C3228" t="str">
            <v>90.43</v>
          </cell>
        </row>
        <row r="3229">
          <cell r="A3229" t="str">
            <v>AAB1001801</v>
          </cell>
          <cell r="B3229" t="str">
            <v>螺栓_GB/T5781_M10×18_4.8-电镀锌</v>
          </cell>
          <cell r="C3229" t="str">
            <v>102.22</v>
          </cell>
        </row>
        <row r="3230">
          <cell r="A3230" t="str">
            <v>AAB1002001</v>
          </cell>
          <cell r="B3230" t="str">
            <v>螺栓_GB/T5781_M10×20_4.8-电镀锌</v>
          </cell>
          <cell r="C3230" t="str">
            <v>95.16</v>
          </cell>
        </row>
        <row r="3231">
          <cell r="A3231" t="str">
            <v>AAB1002002</v>
          </cell>
          <cell r="B3231" t="str">
            <v>螺栓_GB/T5781_M10×20_不锈钢</v>
          </cell>
          <cell r="C3231" t="str">
            <v>471.79</v>
          </cell>
        </row>
        <row r="3232">
          <cell r="A3232" t="str">
            <v>AAB1002501</v>
          </cell>
          <cell r="B3232" t="str">
            <v>螺栓_GB/T5781_M10×25_4.8-电镀锌</v>
          </cell>
          <cell r="C3232" t="str">
            <v>105.33</v>
          </cell>
        </row>
        <row r="3233">
          <cell r="A3233" t="str">
            <v>AAB1003001</v>
          </cell>
          <cell r="B3233" t="str">
            <v>螺栓_GB/T5781_M10×30_4.8-电镀锌</v>
          </cell>
          <cell r="C3233" t="str">
            <v>116.42</v>
          </cell>
        </row>
        <row r="3234">
          <cell r="A3234" t="str">
            <v>AAB1003501</v>
          </cell>
          <cell r="B3234" t="str">
            <v>螺栓_GB/T5781_M10×35_4.8-电镀锌</v>
          </cell>
          <cell r="C3234" t="str">
            <v>126.58</v>
          </cell>
        </row>
        <row r="3235">
          <cell r="A3235" t="str">
            <v>AAB1004001</v>
          </cell>
          <cell r="B3235" t="str">
            <v>螺栓_GB/T5781_M10×40_4.8-电镀锌</v>
          </cell>
          <cell r="C3235" t="str">
            <v>136.74</v>
          </cell>
        </row>
        <row r="3236">
          <cell r="A3236" t="str">
            <v>AAB1005001</v>
          </cell>
          <cell r="B3236" t="str">
            <v>螺栓_GB/T5781_M10×50_4.8-电镀锌</v>
          </cell>
          <cell r="C3236" t="str">
            <v>170.00</v>
          </cell>
        </row>
        <row r="3237">
          <cell r="A3237" t="str">
            <v>AAB1006001</v>
          </cell>
          <cell r="B3237" t="str">
            <v>螺栓_GB/T5781_M10×60_4.8-电镀锌</v>
          </cell>
          <cell r="C3237" t="str">
            <v>198.65</v>
          </cell>
        </row>
        <row r="3238">
          <cell r="A3238" t="str">
            <v>AAB1006002</v>
          </cell>
          <cell r="B3238" t="str">
            <v>螺栓_GB/T5781_M10×60_不锈钢</v>
          </cell>
          <cell r="C3238" t="str">
            <v>1037.14</v>
          </cell>
        </row>
        <row r="3239">
          <cell r="A3239" t="str">
            <v>AAB1203001</v>
          </cell>
          <cell r="B3239" t="str">
            <v>螺栓_GB/T5781_M12×30_4.8-电镀锌</v>
          </cell>
          <cell r="C3239" t="str">
            <v>167.23</v>
          </cell>
        </row>
        <row r="3240">
          <cell r="A3240" t="str">
            <v>AAB1203501</v>
          </cell>
          <cell r="B3240" t="str">
            <v>螺栓_GB/T5781_M12×35_4.8-电镀锌</v>
          </cell>
          <cell r="C3240" t="str">
            <v>180.17</v>
          </cell>
        </row>
        <row r="3241">
          <cell r="A3241" t="str">
            <v>AAB1204001</v>
          </cell>
          <cell r="B3241" t="str">
            <v>螺栓_GB/T5781_M12×40_4.8-电镀锌</v>
          </cell>
          <cell r="C3241" t="str">
            <v>192.18</v>
          </cell>
        </row>
        <row r="3242">
          <cell r="A3242" t="str">
            <v>AAB1204501</v>
          </cell>
          <cell r="B3242" t="str">
            <v>螺栓_GB/T5781_M12×45_4.8-电镀锌</v>
          </cell>
          <cell r="C3242" t="str">
            <v>207.88</v>
          </cell>
        </row>
        <row r="3243">
          <cell r="A3243" t="str">
            <v>AAB1205001</v>
          </cell>
          <cell r="B3243" t="str">
            <v>螺栓_GB/T5781_M12×50_4.8-电镀锌</v>
          </cell>
          <cell r="C3243" t="str">
            <v>221.74</v>
          </cell>
        </row>
        <row r="3244">
          <cell r="A3244" t="str">
            <v>AAB1205501</v>
          </cell>
          <cell r="B3244" t="str">
            <v>螺栓_GB/T5781_M12×55_4.8-电镀锌</v>
          </cell>
          <cell r="C3244" t="str">
            <v>247.61</v>
          </cell>
        </row>
        <row r="3245">
          <cell r="A3245" t="str">
            <v>AAB1206001</v>
          </cell>
          <cell r="B3245" t="str">
            <v>螺栓_GB/T5781_M12×60_4.8-电镀锌</v>
          </cell>
          <cell r="C3245" t="str">
            <v>270.71</v>
          </cell>
        </row>
        <row r="3246">
          <cell r="A3246" t="str">
            <v>AAB1207001</v>
          </cell>
          <cell r="B3246" t="str">
            <v>螺栓_GB/T5781_M12×70_4.8-电镀锌</v>
          </cell>
          <cell r="C3246" t="str">
            <v>316.91</v>
          </cell>
        </row>
        <row r="3247">
          <cell r="A3247" t="str">
            <v>AAB1209001</v>
          </cell>
          <cell r="B3247" t="str">
            <v>螺栓_GB/T5781_M12×90_4.8-电镀锌</v>
          </cell>
          <cell r="C3247" t="str">
            <v>461.04</v>
          </cell>
        </row>
        <row r="3248">
          <cell r="A3248" t="str">
            <v>AAB1209002</v>
          </cell>
          <cell r="B3248" t="str">
            <v>螺栓_GB/T5781_M12×90_不锈钢</v>
          </cell>
          <cell r="C3248" t="str">
            <v>2005.13</v>
          </cell>
        </row>
        <row r="3249">
          <cell r="A3249" t="str">
            <v>AAB1210002</v>
          </cell>
          <cell r="B3249" t="str">
            <v>螺栓_GB/T5781_M12×100_不锈钢</v>
          </cell>
          <cell r="C3249" t="str">
            <v>2201.71</v>
          </cell>
        </row>
        <row r="3250">
          <cell r="A3250" t="str">
            <v>AAB1211003</v>
          </cell>
          <cell r="B3250" t="str">
            <v>螺栓_GB/T5781_M12×110_4.8-电镀锌</v>
          </cell>
          <cell r="C3250" t="str">
            <v>598.71</v>
          </cell>
        </row>
        <row r="3251">
          <cell r="A3251" t="str">
            <v>AAB1212001</v>
          </cell>
          <cell r="B3251" t="str">
            <v>螺栓_GB/T5781_M12×120_4.8-电镀锌</v>
          </cell>
          <cell r="C3251" t="str">
            <v>656.92</v>
          </cell>
        </row>
        <row r="3252">
          <cell r="A3252" t="str">
            <v>AAB1403001</v>
          </cell>
          <cell r="B3252" t="str">
            <v>螺栓_GB/T5781_M14×30_4.8-电镀锌</v>
          </cell>
          <cell r="C3252" t="str">
            <v>271.64</v>
          </cell>
        </row>
        <row r="3253">
          <cell r="A3253" t="str">
            <v>AAB1404501</v>
          </cell>
          <cell r="B3253" t="str">
            <v>螺栓_GB/T5781_M14×45_4.8-电镀锌</v>
          </cell>
          <cell r="C3253" t="str">
            <v>328.00</v>
          </cell>
        </row>
        <row r="3254">
          <cell r="A3254" t="str">
            <v>AAB1407001</v>
          </cell>
          <cell r="B3254" t="str">
            <v>螺栓_GB/T5781_M14×70_4.8-电镀锌</v>
          </cell>
          <cell r="C3254" t="str">
            <v>474.90</v>
          </cell>
        </row>
        <row r="3255">
          <cell r="A3255" t="str">
            <v>AAB1414001</v>
          </cell>
          <cell r="B3255" t="str">
            <v>螺栓_GB/T5781_M14×140_4.8-电镀锌</v>
          </cell>
          <cell r="C3255" t="str">
            <v>951.65</v>
          </cell>
        </row>
        <row r="3256">
          <cell r="A3256" t="str">
            <v>AAB1603501</v>
          </cell>
          <cell r="B3256" t="str">
            <v>螺栓_GB/T5781_M16×35_4.8-电镀锌</v>
          </cell>
          <cell r="C3256" t="str">
            <v>360.33</v>
          </cell>
        </row>
        <row r="3257">
          <cell r="A3257" t="str">
            <v>AAB1604001</v>
          </cell>
          <cell r="B3257" t="str">
            <v>螺栓_GB/T5781_M16×40_4.8-电镀锌</v>
          </cell>
          <cell r="C3257" t="str">
            <v>388.98</v>
          </cell>
        </row>
        <row r="3258">
          <cell r="A3258" t="str">
            <v>AAB1605001</v>
          </cell>
          <cell r="B3258" t="str">
            <v>螺栓_GB/T5781_M16×50_4.8-电镀锌</v>
          </cell>
          <cell r="C3258" t="str">
            <v>440.72</v>
          </cell>
        </row>
        <row r="3259">
          <cell r="A3259" t="str">
            <v>AAB1605501</v>
          </cell>
          <cell r="B3259" t="str">
            <v>螺栓_GB/T5781_M16×55_4.8-电镀锌</v>
          </cell>
          <cell r="C3259" t="str">
            <v>467.51</v>
          </cell>
        </row>
        <row r="3260">
          <cell r="A3260" t="str">
            <v>AAB1606001</v>
          </cell>
          <cell r="B3260" t="str">
            <v>螺栓_GB/T5781_M16×60_4.8-电镀锌</v>
          </cell>
          <cell r="C3260" t="str">
            <v>498.00</v>
          </cell>
        </row>
        <row r="3261">
          <cell r="A3261" t="str">
            <v>AAB1606501</v>
          </cell>
          <cell r="B3261" t="str">
            <v>螺栓_GB/T5781_M16×65_4.8-电镀锌</v>
          </cell>
          <cell r="C3261" t="str">
            <v>530.34</v>
          </cell>
        </row>
        <row r="3262">
          <cell r="A3262" t="str">
            <v>AAB1607002</v>
          </cell>
          <cell r="B3262" t="str">
            <v>螺栓_GB/T5781_M16×70_不锈钢</v>
          </cell>
          <cell r="C3262" t="str">
            <v>3235.73</v>
          </cell>
        </row>
        <row r="3263">
          <cell r="A3263" t="str">
            <v>AAB1608001</v>
          </cell>
          <cell r="B3263" t="str">
            <v>螺栓_GB/T5781_M16×80_4.8-电镀锌</v>
          </cell>
          <cell r="C3263" t="str">
            <v>647.68</v>
          </cell>
        </row>
        <row r="3264">
          <cell r="A3264" t="str">
            <v>AAB1610001</v>
          </cell>
          <cell r="B3264" t="str">
            <v>螺栓_GB/T5781_M16×100_4.8-电镀锌</v>
          </cell>
          <cell r="C3264" t="str">
            <v>833.39</v>
          </cell>
        </row>
        <row r="3265">
          <cell r="A3265" t="str">
            <v>AAB2005001</v>
          </cell>
          <cell r="B3265" t="str">
            <v>螺栓_GB/T5781_M20×50_4.8-电镀锌</v>
          </cell>
          <cell r="C3265" t="str">
            <v>781.65</v>
          </cell>
        </row>
        <row r="3266">
          <cell r="A3266" t="str">
            <v>AAB2011001</v>
          </cell>
          <cell r="B3266" t="str">
            <v>螺栓_GB/T5781_M20×110_4.8-电镀锌</v>
          </cell>
          <cell r="C3266" t="str">
            <v>1358.18</v>
          </cell>
        </row>
        <row r="3267">
          <cell r="A3267" t="str">
            <v>AAB2406503</v>
          </cell>
          <cell r="B3267" t="str">
            <v>螺栓_GB/T5781_M24×65_4.8-电镀锌</v>
          </cell>
          <cell r="C3267" t="str">
            <v>1570.68</v>
          </cell>
        </row>
        <row r="3268">
          <cell r="A3268" t="str">
            <v>AAB2408001</v>
          </cell>
          <cell r="B3268" t="str">
            <v>螺栓_GB/T5781_M24×80_10.9-电镀锌</v>
          </cell>
          <cell r="C3268" t="str">
            <v>4403.42</v>
          </cell>
        </row>
        <row r="3269">
          <cell r="A3269" t="str">
            <v>AAB2410001</v>
          </cell>
          <cell r="B3269" t="str">
            <v>螺栓_GB/T5781_M24×100_4.8-电镀锌</v>
          </cell>
          <cell r="C3269" t="str">
            <v>2041.89</v>
          </cell>
        </row>
        <row r="3270">
          <cell r="A3270" t="str">
            <v>AAB2415001</v>
          </cell>
          <cell r="B3270" t="str">
            <v>螺栓_GB/T5781_M24×150_4.8-电镀锌</v>
          </cell>
          <cell r="C3270" t="str">
            <v>2947.34</v>
          </cell>
        </row>
        <row r="3271">
          <cell r="A3271" t="str">
            <v>AAB2424002</v>
          </cell>
          <cell r="B3271" t="str">
            <v>螺栓_GB/T5781_M24×240_不锈钢</v>
          </cell>
          <cell r="C3271" t="str">
            <v>21945.76</v>
          </cell>
        </row>
        <row r="3272">
          <cell r="A3272" t="str">
            <v>AAC0300601</v>
          </cell>
          <cell r="B3272" t="str">
            <v>螺栓_GB/T5782_M3×8_8.8-电镀锌_因故淘汰，不再使用</v>
          </cell>
          <cell r="C3272" t="str">
            <v>51.11</v>
          </cell>
        </row>
        <row r="3273">
          <cell r="A3273" t="str">
            <v>AAC0300602</v>
          </cell>
          <cell r="B3273" t="str">
            <v>螺栓_GB/T5782_M3×8_不锈钢_因故淘汰，不再使用</v>
          </cell>
          <cell r="C3273" t="str">
            <v>139.88</v>
          </cell>
        </row>
        <row r="3274">
          <cell r="A3274" t="str">
            <v>AAC0301001</v>
          </cell>
          <cell r="B3274" t="str">
            <v>螺栓_GB/T5782_M3×10_8.8-电镀锌_因故淘汰，不再使用</v>
          </cell>
          <cell r="C3274" t="str">
            <v>39.32</v>
          </cell>
        </row>
        <row r="3275">
          <cell r="A3275" t="str">
            <v>AAC0301002</v>
          </cell>
          <cell r="B3275" t="str">
            <v>螺栓_GB/T5782_M3×10_不锈钢_因故淘汰，不再使用</v>
          </cell>
          <cell r="C3275" t="str">
            <v>148.26</v>
          </cell>
        </row>
        <row r="3276">
          <cell r="A3276" t="str">
            <v>AAC0301201</v>
          </cell>
          <cell r="B3276" t="str">
            <v>螺栓_GB/T5782_M3×12_8.8-电镀锌_因故淘汰，不再使用</v>
          </cell>
          <cell r="C3276" t="str">
            <v>43.25</v>
          </cell>
        </row>
        <row r="3277">
          <cell r="A3277" t="str">
            <v>AAC0301202</v>
          </cell>
          <cell r="B3277" t="str">
            <v>螺栓_GB/T5782_M3×12_不锈钢_因故淘汰，不再使用</v>
          </cell>
          <cell r="C3277" t="str">
            <v>152.44</v>
          </cell>
        </row>
        <row r="3278">
          <cell r="A3278" t="str">
            <v>AAC0301601</v>
          </cell>
          <cell r="B3278" t="str">
            <v>螺栓_GB/T5782_M3×16_8.8-电镀锌_因故淘汰，不再使用</v>
          </cell>
          <cell r="C3278" t="str">
            <v>43.25</v>
          </cell>
        </row>
        <row r="3279">
          <cell r="A3279" t="str">
            <v>AAC0301602</v>
          </cell>
          <cell r="B3279" t="str">
            <v>螺栓_GB/T5782_M3×16_不锈钢_因故淘汰，不再使用</v>
          </cell>
          <cell r="C3279" t="str">
            <v>157.82</v>
          </cell>
        </row>
        <row r="3280">
          <cell r="A3280" t="str">
            <v>AAC0302001</v>
          </cell>
          <cell r="B3280" t="str">
            <v>螺栓_GB/T5782_M3×20_8.8-电镀锌_因故淘汰，不再使用</v>
          </cell>
          <cell r="C3280" t="str">
            <v>45.61</v>
          </cell>
        </row>
        <row r="3281">
          <cell r="A3281" t="str">
            <v>AAC0302002</v>
          </cell>
          <cell r="B3281" t="str">
            <v>螺栓_GB/T5782_M3×20_不锈钢_因故淘汰，不再使用</v>
          </cell>
          <cell r="C3281" t="str">
            <v>172.76</v>
          </cell>
        </row>
        <row r="3282">
          <cell r="A3282" t="str">
            <v>AAC0302501</v>
          </cell>
          <cell r="B3282" t="str">
            <v>螺栓_GB/T5782_M3×25_8.8-电镀锌_因故淘汰，不再使用</v>
          </cell>
          <cell r="C3282" t="str">
            <v>47.18</v>
          </cell>
        </row>
        <row r="3283">
          <cell r="A3283" t="str">
            <v>AAC0302502</v>
          </cell>
          <cell r="B3283" t="str">
            <v>螺栓_GB/T5782_M3×25_不锈钢_因故淘汰，不再使用</v>
          </cell>
          <cell r="C3283" t="str">
            <v>176.95</v>
          </cell>
        </row>
        <row r="3284">
          <cell r="A3284" t="str">
            <v>AAC0303001</v>
          </cell>
          <cell r="B3284" t="str">
            <v>螺栓_GB/T5782_M3×30_8.8-电镀锌_因故淘汰，不再使用</v>
          </cell>
          <cell r="C3284" t="str">
            <v>62.91</v>
          </cell>
        </row>
        <row r="3285">
          <cell r="A3285" t="str">
            <v>AAC0303002</v>
          </cell>
          <cell r="B3285" t="str">
            <v>螺栓_GB/T5782_M3×30_不锈钢_因故淘汰，不再使用</v>
          </cell>
          <cell r="C3285" t="str">
            <v>188.30</v>
          </cell>
        </row>
        <row r="3286">
          <cell r="A3286" t="str">
            <v>AAC0400801</v>
          </cell>
          <cell r="B3286" t="str">
            <v>螺栓_GB/T5782_M4×8_8.8-电镀锌_因故淘汰，不再使用</v>
          </cell>
          <cell r="C3286" t="str">
            <v>47.18</v>
          </cell>
        </row>
        <row r="3287">
          <cell r="A3287" t="str">
            <v>AAC0400802</v>
          </cell>
          <cell r="B3287" t="str">
            <v>螺栓_GB/T5782_M4×8_不锈钢_因故淘汰，不再使用</v>
          </cell>
          <cell r="C3287" t="str">
            <v>66.84</v>
          </cell>
        </row>
        <row r="3288">
          <cell r="A3288" t="str">
            <v>AAC0401001</v>
          </cell>
          <cell r="B3288" t="str">
            <v>螺栓_GB/T5782_M4×10_8.8-电镀锌_因故淘汰，不再使用</v>
          </cell>
          <cell r="C3288" t="str">
            <v>39.32</v>
          </cell>
        </row>
        <row r="3289">
          <cell r="A3289" t="str">
            <v>AAC0401002</v>
          </cell>
          <cell r="B3289" t="str">
            <v>螺栓_GB/T5782_M4×10_不锈钢_因故淘汰，不再使用</v>
          </cell>
          <cell r="C3289" t="str">
            <v>78.63</v>
          </cell>
        </row>
        <row r="3290">
          <cell r="A3290" t="str">
            <v>AAC0401201</v>
          </cell>
          <cell r="B3290" t="str">
            <v>螺栓_GB/T5782_M4×12_8.8-电镀锌_因故淘汰，不再使用</v>
          </cell>
          <cell r="C3290" t="str">
            <v>47.18</v>
          </cell>
        </row>
        <row r="3291">
          <cell r="A3291" t="str">
            <v>AAC0401202</v>
          </cell>
          <cell r="B3291" t="str">
            <v>螺栓_GB/T5782_M4×12_不锈钢_因故淘汰，不再使用</v>
          </cell>
          <cell r="C3291" t="str">
            <v>74.70</v>
          </cell>
        </row>
        <row r="3292">
          <cell r="A3292" t="str">
            <v>AAC0401601</v>
          </cell>
          <cell r="B3292" t="str">
            <v>螺栓_GB/T5782_M4×16_8.8-电镀锌_因故淘汰，不再使用</v>
          </cell>
          <cell r="C3292" t="str">
            <v>55.04</v>
          </cell>
        </row>
        <row r="3293">
          <cell r="A3293" t="str">
            <v>AAC0401602</v>
          </cell>
          <cell r="B3293" t="str">
            <v>螺栓_GB/T5782_M4×16_不锈钢_因故淘汰，不再使用</v>
          </cell>
          <cell r="C3293" t="str">
            <v>86.50</v>
          </cell>
        </row>
        <row r="3294">
          <cell r="A3294" t="str">
            <v>AAC0402001</v>
          </cell>
          <cell r="B3294" t="str">
            <v>螺栓_GB/T5782_M4×20_8.8-电镀锌_因故淘汰，不再使用</v>
          </cell>
          <cell r="C3294" t="str">
            <v>56.62</v>
          </cell>
        </row>
        <row r="3295">
          <cell r="A3295" t="str">
            <v>AAC0402002</v>
          </cell>
          <cell r="B3295" t="str">
            <v>螺栓_GB/T5782_M4×20_不锈钢_因故淘汰，不再使用</v>
          </cell>
          <cell r="C3295" t="str">
            <v>98.29</v>
          </cell>
        </row>
        <row r="3296">
          <cell r="A3296" t="str">
            <v>AAC0402501</v>
          </cell>
          <cell r="B3296" t="str">
            <v>螺栓_GB/T5782_M4×25_8.8-电镀锌_因故淘汰，不再使用</v>
          </cell>
          <cell r="C3296" t="str">
            <v>43.25</v>
          </cell>
        </row>
        <row r="3297">
          <cell r="A3297" t="str">
            <v>AAC0402502</v>
          </cell>
          <cell r="B3297" t="str">
            <v>螺栓_GB/T5782_M4×25_不锈钢_因故淘汰，不再使用</v>
          </cell>
          <cell r="C3297" t="str">
            <v>97.62</v>
          </cell>
        </row>
        <row r="3298">
          <cell r="A3298" t="str">
            <v>AAC0403001</v>
          </cell>
          <cell r="B3298" t="str">
            <v>螺栓_GB/T5782_M4×30_8.8-电镀锌_因故淘汰，不再使用</v>
          </cell>
          <cell r="C3298" t="str">
            <v>62.91</v>
          </cell>
        </row>
        <row r="3299">
          <cell r="A3299" t="str">
            <v>AAC0403002</v>
          </cell>
          <cell r="B3299" t="str">
            <v>螺栓_GB/T5782_M4×30_不锈钢_因故淘汰，不再使用</v>
          </cell>
          <cell r="C3299" t="str">
            <v>141.54</v>
          </cell>
        </row>
        <row r="3300">
          <cell r="A3300" t="str">
            <v>AAC0403501</v>
          </cell>
          <cell r="B3300" t="str">
            <v>螺栓_GB/T5782_M4×35_8.8-电镀锌_因故淘汰，不再使用</v>
          </cell>
          <cell r="C3300" t="str">
            <v>58.97</v>
          </cell>
        </row>
        <row r="3301">
          <cell r="A3301" t="str">
            <v>AAC0403502</v>
          </cell>
          <cell r="B3301" t="str">
            <v>螺栓_GB/T5782_M4×35_不锈钢_因故淘汰，不再使用</v>
          </cell>
          <cell r="C3301" t="str">
            <v>153.33</v>
          </cell>
        </row>
        <row r="3302">
          <cell r="A3302" t="str">
            <v>AAC0404001</v>
          </cell>
          <cell r="B3302" t="str">
            <v>螺栓_GB/T5782_M4×40_8.8-电镀锌_因故淘汰，不再使用</v>
          </cell>
          <cell r="C3302" t="str">
            <v>62.91</v>
          </cell>
        </row>
        <row r="3303">
          <cell r="A3303" t="str">
            <v>AAC0404002</v>
          </cell>
          <cell r="B3303" t="str">
            <v>螺栓_GB/T5782_M4×40_不锈钢_因故淘汰，不再使用</v>
          </cell>
          <cell r="C3303" t="str">
            <v>196.58</v>
          </cell>
        </row>
        <row r="3304">
          <cell r="A3304" t="str">
            <v>AAC0500801</v>
          </cell>
          <cell r="B3304" t="str">
            <v>螺栓_GB/T5782_M5×8_8.8-电镀锌_因故淘汰，不再使用</v>
          </cell>
          <cell r="C3304" t="str">
            <v>41.79</v>
          </cell>
        </row>
        <row r="3305">
          <cell r="A3305" t="str">
            <v>AAC0501001</v>
          </cell>
          <cell r="B3305" t="str">
            <v>螺栓_GB/T5782_M5×10_8.8-电镀锌_因故淘汰，不再使用</v>
          </cell>
          <cell r="C3305" t="str">
            <v>31.96</v>
          </cell>
        </row>
        <row r="3306">
          <cell r="A3306" t="str">
            <v>AAC0501002</v>
          </cell>
          <cell r="B3306" t="str">
            <v>螺栓_GB/T5782_M5×10_不锈钢_因故淘汰，不再使用</v>
          </cell>
          <cell r="C3306" t="str">
            <v>92.79</v>
          </cell>
        </row>
        <row r="3307">
          <cell r="A3307" t="str">
            <v>AAC0501201</v>
          </cell>
          <cell r="B3307" t="str">
            <v>螺栓_GB/T5782_M5×12_8.8-电镀锌_因故淘汰，不再使用</v>
          </cell>
          <cell r="C3307" t="str">
            <v>35.38</v>
          </cell>
        </row>
        <row r="3308">
          <cell r="A3308" t="str">
            <v>AAC0501202</v>
          </cell>
          <cell r="B3308" t="str">
            <v>螺栓_GB/T5782_M5×12_不锈钢_因故淘汰，不再使用</v>
          </cell>
          <cell r="C3308" t="str">
            <v>95.93</v>
          </cell>
        </row>
        <row r="3309">
          <cell r="A3309" t="str">
            <v>AAC0501601</v>
          </cell>
          <cell r="B3309" t="str">
            <v>螺栓_GB/T5782_M5×16_8.8-电镀锌_因故淘汰，不再使用</v>
          </cell>
          <cell r="C3309" t="str">
            <v>35.38</v>
          </cell>
        </row>
        <row r="3310">
          <cell r="A3310" t="str">
            <v>AAC0501602</v>
          </cell>
          <cell r="B3310" t="str">
            <v>螺栓_GB/T5782_M5×16_不锈钢_因故淘汰，不再使用</v>
          </cell>
          <cell r="C3310" t="str">
            <v>114.02</v>
          </cell>
        </row>
        <row r="3311">
          <cell r="A3311" t="str">
            <v>AAC0502001</v>
          </cell>
          <cell r="B3311" t="str">
            <v>螺栓_GB/T5782_M5×20_8.8-电镀锌_因故淘汰，不再使用</v>
          </cell>
          <cell r="C3311" t="str">
            <v>39.34</v>
          </cell>
        </row>
        <row r="3312">
          <cell r="A3312" t="str">
            <v>AAC0502002</v>
          </cell>
          <cell r="B3312" t="str">
            <v>螺栓_GB/T5782_M5×20_不锈钢_因故淘汰，不再使用</v>
          </cell>
          <cell r="C3312" t="str">
            <v>129.74</v>
          </cell>
        </row>
        <row r="3313">
          <cell r="A3313" t="str">
            <v>AAC0502501</v>
          </cell>
          <cell r="B3313" t="str">
            <v>螺栓_GB/T5782_M5×25_8.8-电镀锌_因故淘汰，不再使用</v>
          </cell>
          <cell r="C3313" t="str">
            <v>43.25</v>
          </cell>
        </row>
        <row r="3314">
          <cell r="A3314" t="str">
            <v>AAC0502502</v>
          </cell>
          <cell r="B3314" t="str">
            <v>螺栓_GB/T5782_M5×25_不锈钢_因故淘汰，不再使用</v>
          </cell>
          <cell r="C3314" t="str">
            <v>153.33</v>
          </cell>
        </row>
        <row r="3315">
          <cell r="A3315" t="str">
            <v>AAC0503001</v>
          </cell>
          <cell r="B3315" t="str">
            <v>螺栓_GB/T5782_M5×30_8.8-电镀锌_因故淘汰，不再使用</v>
          </cell>
          <cell r="C3315" t="str">
            <v>51.11</v>
          </cell>
        </row>
        <row r="3316">
          <cell r="A3316" t="str">
            <v>AAC0503002</v>
          </cell>
          <cell r="B3316" t="str">
            <v>螺栓_GB/T5782_M5×30_不锈钢_因故淘汰，不再使用</v>
          </cell>
          <cell r="C3316" t="str">
            <v>172.99</v>
          </cell>
        </row>
        <row r="3317">
          <cell r="A3317" t="str">
            <v>AAC0503501</v>
          </cell>
          <cell r="B3317" t="str">
            <v>螺栓_GB/T5782_M5×35_8.8-电镀锌_因故淘汰，不再使用</v>
          </cell>
          <cell r="C3317" t="str">
            <v>70.77</v>
          </cell>
        </row>
        <row r="3318">
          <cell r="A3318" t="str">
            <v>AAC0503502</v>
          </cell>
          <cell r="B3318" t="str">
            <v>螺栓_GB/T5782_M5×35_不锈钢_因故淘汰，不再使用</v>
          </cell>
          <cell r="C3318" t="str">
            <v>188.72</v>
          </cell>
        </row>
        <row r="3319">
          <cell r="A3319" t="str">
            <v>AAC0504001</v>
          </cell>
          <cell r="B3319" t="str">
            <v>螺栓_GB/T5782_M5×40_8.8-电镀锌_因故淘汰，不再使用</v>
          </cell>
          <cell r="C3319" t="str">
            <v>70.77</v>
          </cell>
        </row>
        <row r="3320">
          <cell r="A3320" t="str">
            <v>AAC0504002</v>
          </cell>
          <cell r="B3320" t="str">
            <v>螺栓_GB/T5782_M5×40_不锈钢_因故淘汰，不再使用</v>
          </cell>
          <cell r="C3320" t="str">
            <v>212.31</v>
          </cell>
        </row>
        <row r="3321">
          <cell r="A3321" t="str">
            <v>AAC0504501</v>
          </cell>
          <cell r="B3321" t="str">
            <v>螺栓_GB/T5782_M5×45_8.8-电镀锌_因故淘汰，不再使用</v>
          </cell>
          <cell r="C3321" t="str">
            <v>86.50</v>
          </cell>
        </row>
        <row r="3322">
          <cell r="A3322" t="str">
            <v>AAC0504502</v>
          </cell>
          <cell r="B3322" t="str">
            <v>螺栓_GB/T5782_M5×45_不锈钢_因故淘汰，不再使用</v>
          </cell>
          <cell r="C3322" t="str">
            <v>228.03</v>
          </cell>
        </row>
        <row r="3323">
          <cell r="A3323" t="str">
            <v>AAC0505001</v>
          </cell>
          <cell r="B3323" t="str">
            <v>螺栓_GB/T5782_M5×50_8.8-电镀锌_因故淘汰，不再使用</v>
          </cell>
          <cell r="C3323" t="str">
            <v>78.63</v>
          </cell>
        </row>
        <row r="3324">
          <cell r="A3324" t="str">
            <v>AAC0505002</v>
          </cell>
          <cell r="B3324" t="str">
            <v>螺栓_GB/T5782_M5×50_不锈钢_因故淘汰，不再使用</v>
          </cell>
          <cell r="C3324" t="str">
            <v>251.62</v>
          </cell>
        </row>
        <row r="3325">
          <cell r="A3325" t="str">
            <v>AAC0601001</v>
          </cell>
          <cell r="B3325" t="str">
            <v>螺栓_GB/T5782_M6×10_8.8-电镀锌_因故淘汰，不再使用</v>
          </cell>
          <cell r="C3325" t="str">
            <v>36.88</v>
          </cell>
        </row>
        <row r="3326">
          <cell r="A3326" t="str">
            <v>AAC0601002</v>
          </cell>
          <cell r="B3326" t="str">
            <v>螺栓_GB/T5782_M6×10_不锈钢_因故淘汰，不再使用</v>
          </cell>
          <cell r="C3326" t="str">
            <v>102.22</v>
          </cell>
        </row>
        <row r="3327">
          <cell r="A3327" t="str">
            <v>AAC0601201</v>
          </cell>
          <cell r="B3327" t="str">
            <v>螺栓_GB/T5782_M6×12_8.8-电镀锌_因故淘汰，不再使用</v>
          </cell>
          <cell r="C3327" t="str">
            <v>39.34</v>
          </cell>
        </row>
        <row r="3328">
          <cell r="A3328" t="str">
            <v>AAC0601202</v>
          </cell>
          <cell r="B3328" t="str">
            <v>螺栓_GB/T5782_M6×12_不锈钢_因故淘汰，不再使用</v>
          </cell>
          <cell r="C3328" t="str">
            <v>121.88</v>
          </cell>
        </row>
        <row r="3329">
          <cell r="A3329" t="str">
            <v>AAC0601501</v>
          </cell>
          <cell r="B3329" t="str">
            <v>螺栓_GB/T5782_M6×15_8.8-电镀锌_因故淘汰，不再使用</v>
          </cell>
          <cell r="C3329" t="str">
            <v>43.25</v>
          </cell>
        </row>
        <row r="3330">
          <cell r="A3330" t="str">
            <v>AAC0601502</v>
          </cell>
          <cell r="B3330" t="str">
            <v>螺栓_GB/T5782_M6×15_不锈钢_因故淘汰，不再使用</v>
          </cell>
          <cell r="C3330" t="str">
            <v>133.68</v>
          </cell>
        </row>
        <row r="3331">
          <cell r="A3331" t="str">
            <v>AAC0601601</v>
          </cell>
          <cell r="B3331" t="str">
            <v>螺栓_GB/T5782_M6×16_8.8-电镀锌_因故淘汰，不再使用</v>
          </cell>
          <cell r="C3331" t="str">
            <v>45.61</v>
          </cell>
        </row>
        <row r="3332">
          <cell r="A3332" t="str">
            <v>AAC0601602</v>
          </cell>
          <cell r="B3332" t="str">
            <v>螺栓_GB/T5782_M6×16_不锈钢_因故淘汰，不再使用</v>
          </cell>
          <cell r="C3332" t="str">
            <v>133.68</v>
          </cell>
        </row>
        <row r="3333">
          <cell r="A3333" t="str">
            <v>AAC0602001</v>
          </cell>
          <cell r="B3333" t="str">
            <v>螺栓_GB/T5782_M6×20_8.8-电镀锌_因故淘汰，不再使用</v>
          </cell>
          <cell r="C3333" t="str">
            <v>42.46</v>
          </cell>
        </row>
        <row r="3334">
          <cell r="A3334" t="str">
            <v>AAC0602002</v>
          </cell>
          <cell r="B3334" t="str">
            <v>螺栓_GB/T5782_M6×20_不锈钢_因故淘汰，不再使用</v>
          </cell>
          <cell r="C3334" t="str">
            <v>153.33</v>
          </cell>
        </row>
        <row r="3335">
          <cell r="A3335" t="str">
            <v>AAC0602501</v>
          </cell>
          <cell r="B3335" t="str">
            <v>螺栓_GB/T5782_M6×25_8.8-电镀锌_因故淘汰，不再使用</v>
          </cell>
          <cell r="C3335" t="str">
            <v>47.18</v>
          </cell>
        </row>
        <row r="3336">
          <cell r="A3336" t="str">
            <v>AAC0602502</v>
          </cell>
          <cell r="B3336" t="str">
            <v>螺栓_GB/T5782_M6×25_不锈钢_因故淘汰，不再使用</v>
          </cell>
          <cell r="C3336" t="str">
            <v>172.99</v>
          </cell>
        </row>
        <row r="3337">
          <cell r="A3337" t="str">
            <v>AAC0603001</v>
          </cell>
          <cell r="B3337" t="str">
            <v>螺栓_GB/T5782_M6×30_8.8-电镀锌_因故淘汰，不再使用</v>
          </cell>
          <cell r="C3337" t="str">
            <v>54.10</v>
          </cell>
        </row>
        <row r="3338">
          <cell r="A3338" t="str">
            <v>AAC0603002</v>
          </cell>
          <cell r="B3338" t="str">
            <v>螺栓_GB/T5782_M6×30_不锈钢_因故淘汰，不再使用</v>
          </cell>
          <cell r="C3338" t="str">
            <v>196.58</v>
          </cell>
        </row>
        <row r="3339">
          <cell r="A3339" t="str">
            <v>AAC0603501</v>
          </cell>
          <cell r="B3339" t="str">
            <v>螺栓_GB/T5782_M6×35_8.8-电镀锌_因故淘汰，不再使用</v>
          </cell>
          <cell r="C3339" t="str">
            <v>59.54</v>
          </cell>
        </row>
        <row r="3340">
          <cell r="A3340" t="str">
            <v>AAC0603502</v>
          </cell>
          <cell r="B3340" t="str">
            <v>螺栓_GB/T5782_M6×35_不锈钢_因故淘汰，不再使用</v>
          </cell>
          <cell r="C3340" t="str">
            <v>220.17</v>
          </cell>
        </row>
        <row r="3341">
          <cell r="A3341" t="str">
            <v>AAC0604001</v>
          </cell>
          <cell r="B3341" t="str">
            <v>螺栓_GB/T5782_M6×40_8.8-电镀锌_因故淘汰，不再使用</v>
          </cell>
          <cell r="C3341" t="str">
            <v>74.70</v>
          </cell>
        </row>
        <row r="3342">
          <cell r="A3342" t="str">
            <v>AAC0604002</v>
          </cell>
          <cell r="B3342" t="str">
            <v>螺栓_GB/T5782_M6×40_不锈钢_因故淘汰，不再使用</v>
          </cell>
          <cell r="C3342" t="str">
            <v>251.62</v>
          </cell>
        </row>
        <row r="3343">
          <cell r="A3343" t="str">
            <v>AAC0604501</v>
          </cell>
          <cell r="B3343" t="str">
            <v>螺栓_GB/T5782_M6×45_8.8-电镀锌_因故淘汰，不再使用</v>
          </cell>
          <cell r="C3343" t="str">
            <v>70.24</v>
          </cell>
        </row>
        <row r="3344">
          <cell r="A3344" t="str">
            <v>AAC0604502</v>
          </cell>
          <cell r="B3344" t="str">
            <v>螺栓_GB/T5782_M6×45_不锈钢_因故淘汰，不再使用</v>
          </cell>
          <cell r="C3344" t="str">
            <v>263.42</v>
          </cell>
        </row>
        <row r="3345">
          <cell r="A3345" t="str">
            <v>AAC0605001</v>
          </cell>
          <cell r="B3345" t="str">
            <v>螺栓_GB/T5782_M6×50_8.8-电镀锌_因故淘汰，不再使用</v>
          </cell>
          <cell r="C3345" t="str">
            <v>76.56</v>
          </cell>
        </row>
        <row r="3346">
          <cell r="A3346" t="str">
            <v>AAC0605002</v>
          </cell>
          <cell r="B3346" t="str">
            <v>螺栓_GB/T5782_M6×50_不锈钢_因故淘汰，不再使用</v>
          </cell>
          <cell r="C3346" t="str">
            <v>298.80</v>
          </cell>
        </row>
        <row r="3347">
          <cell r="A3347" t="str">
            <v>AAC0605501</v>
          </cell>
          <cell r="B3347" t="str">
            <v>螺栓_GB/T5782_M6×55_8.8-电镀锌_因故淘汰，不再使用</v>
          </cell>
          <cell r="C3347" t="str">
            <v>92.14</v>
          </cell>
        </row>
        <row r="3348">
          <cell r="A3348" t="str">
            <v>AAC0605502</v>
          </cell>
          <cell r="B3348" t="str">
            <v>螺栓_GB/T5782_M6×55_不锈钢_因故淘汰，不再使用</v>
          </cell>
          <cell r="C3348" t="str">
            <v>310.60</v>
          </cell>
        </row>
        <row r="3349">
          <cell r="A3349" t="str">
            <v>AAC0606001</v>
          </cell>
          <cell r="B3349" t="str">
            <v>螺栓_GB/T5782_M6×60_8.8-电镀锌</v>
          </cell>
          <cell r="C3349" t="str">
            <v>122.63</v>
          </cell>
        </row>
        <row r="3350">
          <cell r="A3350" t="str">
            <v>AAC0606002</v>
          </cell>
          <cell r="B3350" t="str">
            <v>螺栓_GB/T5782_M6×60_不锈钢</v>
          </cell>
          <cell r="C3350" t="str">
            <v>338.12</v>
          </cell>
        </row>
        <row r="3351">
          <cell r="A3351" t="str">
            <v>AAC0608001</v>
          </cell>
          <cell r="B3351" t="str">
            <v>螺栓_GB/T5782_M6×80_8.8-电镀锌</v>
          </cell>
          <cell r="C3351" t="str">
            <v>193.78</v>
          </cell>
        </row>
        <row r="3352">
          <cell r="A3352" t="str">
            <v>AAC0801001</v>
          </cell>
          <cell r="B3352" t="str">
            <v>螺栓_GB/T5782_M8×10_8.8-电镀锌_因故淘汰，不再使用</v>
          </cell>
          <cell r="C3352" t="str">
            <v>91.51</v>
          </cell>
        </row>
        <row r="3353">
          <cell r="A3353" t="str">
            <v>AAC0801501</v>
          </cell>
          <cell r="B3353" t="str">
            <v>螺栓_GB/T5782_M8×15_8.8-电镀锌_因故淘汰，不再使用</v>
          </cell>
          <cell r="C3353" t="str">
            <v>78.63</v>
          </cell>
        </row>
        <row r="3354">
          <cell r="A3354" t="str">
            <v>AAC0801502</v>
          </cell>
          <cell r="B3354" t="str">
            <v>螺栓_GB/T5782_M8×15_不锈钢_因故淘汰，不再使用</v>
          </cell>
          <cell r="C3354" t="str">
            <v>235.90</v>
          </cell>
        </row>
        <row r="3355">
          <cell r="A3355" t="str">
            <v>AAC0801601</v>
          </cell>
          <cell r="B3355" t="str">
            <v>螺栓_GB/T5782_M8×16_8.8-电镀锌_因故淘汰，不再使用</v>
          </cell>
          <cell r="C3355" t="str">
            <v>94.36</v>
          </cell>
        </row>
        <row r="3356">
          <cell r="A3356" t="str">
            <v>AAC0801602</v>
          </cell>
          <cell r="B3356" t="str">
            <v>螺栓_GB/T5782_M8×16_不锈钢_因故淘汰，不再使用</v>
          </cell>
          <cell r="C3356" t="str">
            <v>235.90</v>
          </cell>
        </row>
        <row r="3357">
          <cell r="A3357" t="str">
            <v>AAC0801701</v>
          </cell>
          <cell r="B3357" t="str">
            <v>螺栓_GB/T5782_M8×17_8.8-电镀锌_因故淘汰，不再使用</v>
          </cell>
          <cell r="C3357" t="str">
            <v>94.36</v>
          </cell>
        </row>
        <row r="3358">
          <cell r="A3358" t="str">
            <v>AAC0802001</v>
          </cell>
          <cell r="B3358" t="str">
            <v>螺栓_GB/T5782_M8×20_8.8-电镀锌_因故淘汰，不再使用</v>
          </cell>
          <cell r="C3358" t="str">
            <v>74.70</v>
          </cell>
        </row>
        <row r="3359">
          <cell r="A3359" t="str">
            <v>AAC0802002</v>
          </cell>
          <cell r="B3359" t="str">
            <v>螺栓_GB/T5782_M8×20_不锈钢_因故淘汰，不再使用</v>
          </cell>
          <cell r="C3359" t="str">
            <v>298.80</v>
          </cell>
        </row>
        <row r="3360">
          <cell r="A3360" t="str">
            <v>AAC0802501</v>
          </cell>
          <cell r="B3360" t="str">
            <v>螺栓_GB/T5782_M8×25_8.8-电镀锌_因故淘汰，不再使用</v>
          </cell>
          <cell r="C3360" t="str">
            <v>102.22</v>
          </cell>
        </row>
        <row r="3361">
          <cell r="A3361" t="str">
            <v>AAC0802502</v>
          </cell>
          <cell r="B3361" t="str">
            <v>螺栓_GB/T5782_M8×25_不锈钢_因故淘汰，不再使用</v>
          </cell>
          <cell r="C3361" t="str">
            <v>338.12</v>
          </cell>
        </row>
        <row r="3362">
          <cell r="A3362" t="str">
            <v>AAC0803001</v>
          </cell>
          <cell r="B3362" t="str">
            <v>螺栓_GB/T5782_M8×30_8.8-电镀锌_因故淘汰，不再使用</v>
          </cell>
          <cell r="C3362" t="str">
            <v>89.46</v>
          </cell>
        </row>
        <row r="3363">
          <cell r="A3363" t="str">
            <v>AAC0803002</v>
          </cell>
          <cell r="B3363" t="str">
            <v>螺栓_GB/T5782_M8×30_不锈钢_因故淘汰，不再使用</v>
          </cell>
          <cell r="C3363" t="str">
            <v>471.79</v>
          </cell>
        </row>
        <row r="3364">
          <cell r="A3364" t="str">
            <v>AAC0803501</v>
          </cell>
          <cell r="B3364" t="str">
            <v>螺栓_GB/T5782_M8×35_8.8-电镀锌_因故淘汰，不再使用</v>
          </cell>
          <cell r="C3364" t="str">
            <v>97.64</v>
          </cell>
        </row>
        <row r="3365">
          <cell r="A3365" t="str">
            <v>AAC0803502</v>
          </cell>
          <cell r="B3365" t="str">
            <v>螺栓_GB/T5782_M8×35_不锈钢_因故淘汰，不再使用</v>
          </cell>
          <cell r="C3365" t="str">
            <v>392.10</v>
          </cell>
        </row>
        <row r="3366">
          <cell r="A3366" t="str">
            <v>AAC0804001</v>
          </cell>
          <cell r="B3366" t="str">
            <v>螺栓_GB/T5782_M8×40_8.8-电镀锌_因故淘汰，不再使用</v>
          </cell>
          <cell r="C3366" t="str">
            <v>112.97</v>
          </cell>
        </row>
        <row r="3367">
          <cell r="A3367" t="str">
            <v>AAC0804002</v>
          </cell>
          <cell r="B3367" t="str">
            <v>螺栓_GB/T5782_M8×40_不锈钢_因故淘汰，不再使用</v>
          </cell>
          <cell r="C3367" t="str">
            <v>471.79</v>
          </cell>
        </row>
        <row r="3368">
          <cell r="A3368" t="str">
            <v>AAC0804501</v>
          </cell>
          <cell r="B3368" t="str">
            <v>螺栓_GB/T5782_M8×45_8.8-电镀锌_因故淘汰，不再使用</v>
          </cell>
          <cell r="C3368" t="str">
            <v>129.80</v>
          </cell>
        </row>
        <row r="3369">
          <cell r="A3369" t="str">
            <v>AAC0804502</v>
          </cell>
          <cell r="B3369" t="str">
            <v>螺栓_GB/T5782_M8×45_不锈钢_因故淘汰，不再使用</v>
          </cell>
          <cell r="C3369" t="str">
            <v>511.11</v>
          </cell>
        </row>
        <row r="3370">
          <cell r="A3370" t="str">
            <v>AAC0805001</v>
          </cell>
          <cell r="B3370" t="str">
            <v>螺栓_GB/T5782_M8×50_8.8-电镀锌_因故淘汰，不再使用</v>
          </cell>
          <cell r="C3370" t="str">
            <v>143.70</v>
          </cell>
        </row>
        <row r="3371">
          <cell r="A3371" t="str">
            <v>AAC0805002</v>
          </cell>
          <cell r="B3371" t="str">
            <v>螺栓_GB/T5782_M8×50_不锈钢_因故淘汰，不再使用</v>
          </cell>
          <cell r="C3371" t="str">
            <v>534.70</v>
          </cell>
        </row>
        <row r="3372">
          <cell r="A3372" t="str">
            <v>AAC0805501</v>
          </cell>
          <cell r="B3372" t="str">
            <v>螺栓_GB/T5782_M8×55_8.8-电镀锌_因故淘汰，不再使用</v>
          </cell>
          <cell r="C3372" t="str">
            <v>196.58</v>
          </cell>
        </row>
        <row r="3373">
          <cell r="A3373" t="str">
            <v>AAC0805502</v>
          </cell>
          <cell r="B3373" t="str">
            <v>螺栓_GB/T5782_M8×55_不锈钢_因故淘汰，不再使用</v>
          </cell>
          <cell r="C3373" t="str">
            <v>557.02</v>
          </cell>
        </row>
        <row r="3374">
          <cell r="A3374" t="str">
            <v>AAC0806001</v>
          </cell>
          <cell r="B3374" t="str">
            <v>螺栓_GB/T5782_M8×60_8.8-电镀锌</v>
          </cell>
          <cell r="C3374" t="str">
            <v>259.49</v>
          </cell>
        </row>
        <row r="3375">
          <cell r="A3375" t="str">
            <v>AAC0806002</v>
          </cell>
          <cell r="B3375" t="str">
            <v>螺栓_GB/T5782_M8×60_不锈钢</v>
          </cell>
          <cell r="C3375" t="str">
            <v>617.26</v>
          </cell>
        </row>
        <row r="3376">
          <cell r="A3376" t="str">
            <v>AAC0806501</v>
          </cell>
          <cell r="B3376" t="str">
            <v>螺栓_GB/T5782_M8×65_8.8-电镀锌</v>
          </cell>
          <cell r="C3376" t="str">
            <v>275.21</v>
          </cell>
        </row>
        <row r="3377">
          <cell r="A3377" t="str">
            <v>AAC0806502</v>
          </cell>
          <cell r="B3377" t="str">
            <v>螺栓_GB/T5782_M8×65_不锈钢</v>
          </cell>
          <cell r="C3377" t="str">
            <v>644.02</v>
          </cell>
        </row>
        <row r="3378">
          <cell r="A3378" t="str">
            <v>AAC0807001</v>
          </cell>
          <cell r="B3378" t="str">
            <v>螺栓_GB/T5782_M8×70_8.8-电镀锌</v>
          </cell>
          <cell r="C3378" t="str">
            <v>298.80</v>
          </cell>
        </row>
        <row r="3379">
          <cell r="A3379" t="str">
            <v>AAC0807002</v>
          </cell>
          <cell r="B3379" t="str">
            <v>螺栓_GB/T5782_M8×70_不锈钢</v>
          </cell>
          <cell r="C3379" t="str">
            <v>707.69</v>
          </cell>
        </row>
        <row r="3380">
          <cell r="A3380" t="str">
            <v>AAC0808001</v>
          </cell>
          <cell r="B3380" t="str">
            <v>螺栓_GB/T5782_M8×80_8.8-电镀锌</v>
          </cell>
          <cell r="C3380" t="str">
            <v>314.53</v>
          </cell>
        </row>
        <row r="3381">
          <cell r="A3381" t="str">
            <v>AAC0808002</v>
          </cell>
          <cell r="B3381" t="str">
            <v>螺栓_GB/T5782_M8×80_不锈钢</v>
          </cell>
          <cell r="C3381" t="str">
            <v>786.32</v>
          </cell>
        </row>
        <row r="3382">
          <cell r="A3382" t="str">
            <v>AAC0809001</v>
          </cell>
          <cell r="B3382" t="str">
            <v>螺栓_GB/T5782_M8×90_8.8-电镀锌</v>
          </cell>
          <cell r="C3382" t="str">
            <v>430.61</v>
          </cell>
        </row>
        <row r="3383">
          <cell r="A3383" t="str">
            <v>AAC0812001</v>
          </cell>
          <cell r="B3383" t="str">
            <v>螺栓_GB/T5782_M8×120_8.8-电镀锌</v>
          </cell>
          <cell r="C3383" t="str">
            <v>629.06</v>
          </cell>
        </row>
        <row r="3384">
          <cell r="A3384" t="str">
            <v>AAC1001501</v>
          </cell>
          <cell r="B3384" t="str">
            <v>螺栓_GB/T5782_M10×15_8.8-电镀锌_因故淘汰，不再使用</v>
          </cell>
          <cell r="C3384" t="str">
            <v>114.02</v>
          </cell>
        </row>
        <row r="3385">
          <cell r="A3385" t="str">
            <v>AAC1001601</v>
          </cell>
          <cell r="B3385" t="str">
            <v>螺栓_GB/T5782_M10×16_8.8-电镀锌_因故淘汰，不再使用</v>
          </cell>
          <cell r="C3385" t="str">
            <v>114.02</v>
          </cell>
        </row>
        <row r="3386">
          <cell r="A3386" t="str">
            <v>AAC1002001</v>
          </cell>
          <cell r="B3386" t="str">
            <v>螺栓_GB/T5782_M10×20_8.8-电镀锌_因故淘汰，不再使用</v>
          </cell>
          <cell r="C3386" t="str">
            <v>115.90</v>
          </cell>
        </row>
        <row r="3387">
          <cell r="A3387" t="str">
            <v>AAC1002002</v>
          </cell>
          <cell r="B3387" t="str">
            <v>螺栓_GB/T5782_M10×20_不锈钢_因故淘汰，不再使用</v>
          </cell>
          <cell r="C3387" t="str">
            <v>456.07</v>
          </cell>
        </row>
        <row r="3388">
          <cell r="A3388" t="str">
            <v>AAC1002501</v>
          </cell>
          <cell r="B3388" t="str">
            <v>螺栓_GB/T5782_M10×25_8.8-电镀锌_因故淘汰，不再使用</v>
          </cell>
          <cell r="C3388" t="str">
            <v>129.73</v>
          </cell>
        </row>
        <row r="3389">
          <cell r="A3389" t="str">
            <v>AAC1002502</v>
          </cell>
          <cell r="B3389" t="str">
            <v>螺栓_GB/T5782_M10×25_不锈钢_因故淘汰，不再使用</v>
          </cell>
          <cell r="C3389" t="str">
            <v>589.74</v>
          </cell>
        </row>
        <row r="3390">
          <cell r="A3390" t="str">
            <v>AAC1003001</v>
          </cell>
          <cell r="B3390" t="str">
            <v>螺栓_GB/T5782_M10×30_8.8-电镀锌_因故淘汰，不再使用</v>
          </cell>
          <cell r="C3390" t="str">
            <v>145.53</v>
          </cell>
        </row>
        <row r="3391">
          <cell r="A3391" t="str">
            <v>AAC1003002</v>
          </cell>
          <cell r="B3391" t="str">
            <v>螺栓_GB/T5782_M10×30_不锈钢_因故淘汰，不再使用</v>
          </cell>
          <cell r="C3391" t="str">
            <v>770.60</v>
          </cell>
        </row>
        <row r="3392">
          <cell r="A3392" t="str">
            <v>AAC1003501</v>
          </cell>
          <cell r="B3392" t="str">
            <v>螺栓_GB/T5782_M10×35_8.8-电镀锌_因故淘汰，不再使用</v>
          </cell>
          <cell r="C3392" t="str">
            <v>165.13</v>
          </cell>
        </row>
        <row r="3393">
          <cell r="A3393" t="str">
            <v>AAC1003502</v>
          </cell>
          <cell r="B3393" t="str">
            <v>螺栓_GB/T5782_M10×35_不锈钢_因故淘汰，不再使用</v>
          </cell>
          <cell r="C3393" t="str">
            <v>825.64</v>
          </cell>
        </row>
        <row r="3394">
          <cell r="A3394" t="str">
            <v>AAC1004001</v>
          </cell>
          <cell r="B3394" t="str">
            <v>螺栓_GB/T5782_M10×40_8.8-电镀锌_因故淘汰，不再使用</v>
          </cell>
          <cell r="C3394" t="str">
            <v>184.79</v>
          </cell>
        </row>
        <row r="3395">
          <cell r="A3395" t="str">
            <v>AAC1004002</v>
          </cell>
          <cell r="B3395" t="str">
            <v>螺栓_GB/T5782_M10×40_不锈钢_因故淘汰，不再使用</v>
          </cell>
          <cell r="C3395" t="str">
            <v>778.46</v>
          </cell>
        </row>
        <row r="3396">
          <cell r="A3396" t="str">
            <v>AAC1004501</v>
          </cell>
          <cell r="B3396" t="str">
            <v>螺栓_GB/T5782_M10×45_8.8-电镀锌_因故淘汰，不再使用</v>
          </cell>
          <cell r="C3396" t="str">
            <v>199.71</v>
          </cell>
        </row>
        <row r="3397">
          <cell r="A3397" t="str">
            <v>AAC1004502</v>
          </cell>
          <cell r="B3397" t="str">
            <v>螺栓_GB/T5782_M10×45_不锈钢_因故淘汰，不再使用</v>
          </cell>
          <cell r="C3397" t="str">
            <v>786.32</v>
          </cell>
        </row>
        <row r="3398">
          <cell r="A3398" t="str">
            <v>AAC1005001</v>
          </cell>
          <cell r="B3398" t="str">
            <v>螺栓_GB/T5782_M10×50_8.8-电镀锌_因故淘汰，不再使用</v>
          </cell>
          <cell r="C3398" t="str">
            <v>243.76</v>
          </cell>
        </row>
        <row r="3399">
          <cell r="A3399" t="str">
            <v>AAC1005002</v>
          </cell>
          <cell r="B3399" t="str">
            <v>螺栓_GB/T5782_M10×50_不锈钢_因故淘汰，不再使用</v>
          </cell>
          <cell r="C3399" t="str">
            <v>904.27</v>
          </cell>
        </row>
        <row r="3400">
          <cell r="A3400" t="str">
            <v>AAC1005501</v>
          </cell>
          <cell r="B3400" t="str">
            <v>螺栓_GB/T5782_M10×55_8.8-电镀锌_因故淘汰，不再使用</v>
          </cell>
          <cell r="C3400" t="str">
            <v>251.62</v>
          </cell>
        </row>
        <row r="3401">
          <cell r="A3401" t="str">
            <v>AAC1005502</v>
          </cell>
          <cell r="B3401" t="str">
            <v>螺栓_GB/T5782_M10×55_不锈钢_因故淘汰，不再使用</v>
          </cell>
          <cell r="C3401" t="str">
            <v>1148.03</v>
          </cell>
        </row>
        <row r="3402">
          <cell r="A3402" t="str">
            <v>AAC1006001</v>
          </cell>
          <cell r="B3402" t="str">
            <v>螺栓_GB/T5782_M10×60_8.8-电镀锌</v>
          </cell>
          <cell r="C3402" t="str">
            <v>316.84</v>
          </cell>
        </row>
        <row r="3403">
          <cell r="A3403" t="str">
            <v>AAC1006002</v>
          </cell>
          <cell r="B3403" t="str">
            <v>螺栓_GB/T5782_M10×60_不锈钢</v>
          </cell>
          <cell r="C3403" t="str">
            <v>1061.54</v>
          </cell>
        </row>
        <row r="3404">
          <cell r="A3404" t="str">
            <v>AAC1006501</v>
          </cell>
          <cell r="B3404" t="str">
            <v>螺栓_GB/T5782_M10×65_8.8-电镀锌</v>
          </cell>
          <cell r="C3404" t="str">
            <v>347.02</v>
          </cell>
        </row>
        <row r="3405">
          <cell r="A3405" t="str">
            <v>AAC1006502</v>
          </cell>
          <cell r="B3405" t="str">
            <v>螺栓_GB/T5782_M10×65_不锈钢</v>
          </cell>
          <cell r="C3405" t="str">
            <v>1140.17</v>
          </cell>
        </row>
        <row r="3406">
          <cell r="A3406" t="str">
            <v>AAC1007001</v>
          </cell>
          <cell r="B3406" t="str">
            <v>螺栓_GB/T5782_M10×70_8.8-电镀锌</v>
          </cell>
          <cell r="C3406" t="str">
            <v>381.41</v>
          </cell>
        </row>
        <row r="3407">
          <cell r="A3407" t="str">
            <v>AAC1007002</v>
          </cell>
          <cell r="B3407" t="str">
            <v>螺栓_GB/T5782_M10×70_不锈钢</v>
          </cell>
          <cell r="C3407" t="str">
            <v>1163.76</v>
          </cell>
        </row>
        <row r="3408">
          <cell r="A3408" t="str">
            <v>AAC1008001</v>
          </cell>
          <cell r="B3408" t="str">
            <v>螺栓_GB/T5782_M10×80_8.8-电镀锌</v>
          </cell>
          <cell r="C3408" t="str">
            <v>451.36</v>
          </cell>
        </row>
        <row r="3409">
          <cell r="A3409" t="str">
            <v>AAC1008002</v>
          </cell>
          <cell r="B3409" t="str">
            <v>螺栓_GB/T5782_M10×80_不锈钢</v>
          </cell>
          <cell r="C3409" t="str">
            <v>1297.44</v>
          </cell>
        </row>
        <row r="3410">
          <cell r="A3410" t="str">
            <v>AAC1009001</v>
          </cell>
          <cell r="B3410" t="str">
            <v>螺栓_GB/T5782_M10×90_8.8-电镀锌</v>
          </cell>
          <cell r="C3410" t="str">
            <v>520.72</v>
          </cell>
        </row>
        <row r="3411">
          <cell r="A3411" t="str">
            <v>AAC1009002</v>
          </cell>
          <cell r="B3411" t="str">
            <v>螺栓_GB/T5782_M10×90_不锈钢</v>
          </cell>
          <cell r="C3411" t="str">
            <v>1438.97</v>
          </cell>
        </row>
        <row r="3412">
          <cell r="A3412" t="str">
            <v>AAC1010001</v>
          </cell>
          <cell r="B3412" t="str">
            <v>螺栓_GB/T5782_M10×100_8.8-电镀锌</v>
          </cell>
          <cell r="C3412" t="str">
            <v>700.12</v>
          </cell>
        </row>
        <row r="3413">
          <cell r="A3413" t="str">
            <v>AAC1010002</v>
          </cell>
          <cell r="B3413" t="str">
            <v>螺栓_GB/T5782_M10×100_不锈钢</v>
          </cell>
          <cell r="C3413" t="str">
            <v>1965.81</v>
          </cell>
        </row>
        <row r="3414">
          <cell r="A3414" t="str">
            <v>AAC1012001</v>
          </cell>
          <cell r="B3414" t="str">
            <v>螺栓_GB/T5782_M10×120_8.8-电镀锌</v>
          </cell>
          <cell r="C3414" t="str">
            <v>868.75</v>
          </cell>
        </row>
        <row r="3415">
          <cell r="A3415" t="str">
            <v>AAC1013001</v>
          </cell>
          <cell r="B3415" t="str">
            <v>螺栓_GB/T5782_M10×130_8.8-电镀锌</v>
          </cell>
          <cell r="C3415" t="str">
            <v>1022.22</v>
          </cell>
        </row>
        <row r="3416">
          <cell r="A3416" t="str">
            <v>AAC1201601</v>
          </cell>
          <cell r="B3416" t="str">
            <v>螺栓_GB/T5782_M12×16_8.8-电镀锌_因故淘汰，不再使用</v>
          </cell>
          <cell r="C3416" t="str">
            <v>182.89</v>
          </cell>
        </row>
        <row r="3417">
          <cell r="A3417" t="str">
            <v>AAC1202001</v>
          </cell>
          <cell r="B3417" t="str">
            <v>螺栓_GB/T5782_M12×20_8.8-电镀锌_因故淘汰，不再使用</v>
          </cell>
          <cell r="C3417" t="str">
            <v>235.90</v>
          </cell>
        </row>
        <row r="3418">
          <cell r="A3418" t="str">
            <v>AAC1202002</v>
          </cell>
          <cell r="B3418" t="str">
            <v>螺栓_GB/T5782_M12×20_不锈钢_因故淘汰，不再使用</v>
          </cell>
          <cell r="C3418" t="str">
            <v>707.69</v>
          </cell>
        </row>
        <row r="3419">
          <cell r="A3419" t="str">
            <v>AAC1202501</v>
          </cell>
          <cell r="B3419" t="str">
            <v>螺栓_GB/T5782_M12×25_8.8-电镀锌_因故淘汰，不再使用</v>
          </cell>
          <cell r="C3419" t="str">
            <v>235.90</v>
          </cell>
        </row>
        <row r="3420">
          <cell r="A3420" t="str">
            <v>AAC1202502</v>
          </cell>
          <cell r="B3420" t="str">
            <v>螺栓_GB/T5782_M12×25_不锈钢_因故淘汰，不再使用</v>
          </cell>
          <cell r="C3420" t="str">
            <v>876.75</v>
          </cell>
        </row>
        <row r="3421">
          <cell r="A3421" t="str">
            <v>AAC1203001</v>
          </cell>
          <cell r="B3421" t="str">
            <v>螺栓_GB/T5782_M12×30_8.8-电镀锌_因故淘汰，不再使用</v>
          </cell>
          <cell r="C3421" t="str">
            <v>275.21</v>
          </cell>
        </row>
        <row r="3422">
          <cell r="A3422" t="str">
            <v>AAC1203002</v>
          </cell>
          <cell r="B3422" t="str">
            <v>螺栓_GB/T5782_M12×30_不锈钢_因故淘汰，不再使用</v>
          </cell>
          <cell r="C3422" t="str">
            <v>943.59</v>
          </cell>
        </row>
        <row r="3423">
          <cell r="A3423" t="str">
            <v>AAC1203501</v>
          </cell>
          <cell r="B3423" t="str">
            <v>螺栓_GB/T5782_M12×35_8.8-电镀锌_因故淘汰，不再使用</v>
          </cell>
          <cell r="C3423" t="str">
            <v>279.15</v>
          </cell>
        </row>
        <row r="3424">
          <cell r="A3424" t="str">
            <v>AAC1203502</v>
          </cell>
          <cell r="B3424" t="str">
            <v>螺栓_GB/T5782_M12×35_不锈钢_因故淘汰，不再使用</v>
          </cell>
          <cell r="C3424" t="str">
            <v>982.91</v>
          </cell>
        </row>
        <row r="3425">
          <cell r="A3425" t="str">
            <v>AAC1204001</v>
          </cell>
          <cell r="B3425" t="str">
            <v>螺栓_GB/T5782_M12×40_8.8-电镀锌_因故淘汰，不再使用</v>
          </cell>
          <cell r="C3425" t="str">
            <v>289.57</v>
          </cell>
        </row>
        <row r="3426">
          <cell r="A3426" t="str">
            <v>AAC1204002</v>
          </cell>
          <cell r="B3426" t="str">
            <v>螺栓_GB/T5782_M12×40_不锈钢_因故淘汰，不再使用</v>
          </cell>
          <cell r="C3426" t="str">
            <v>1041.06</v>
          </cell>
        </row>
        <row r="3427">
          <cell r="A3427" t="str">
            <v>AAC1204501</v>
          </cell>
          <cell r="B3427" t="str">
            <v>螺栓_GB/T5782_M12×45_8.8-电镀锌_因故淘汰，不再使用</v>
          </cell>
          <cell r="C3427" t="str">
            <v>314.53</v>
          </cell>
        </row>
        <row r="3428">
          <cell r="A3428" t="str">
            <v>AAC1204502</v>
          </cell>
          <cell r="B3428" t="str">
            <v>螺栓_GB/T5782_M12×45_不锈钢_因故淘汰，不再使用</v>
          </cell>
          <cell r="C3428" t="str">
            <v>1179.49</v>
          </cell>
        </row>
        <row r="3429">
          <cell r="A3429" t="str">
            <v>AAC1205001</v>
          </cell>
          <cell r="B3429" t="str">
            <v>螺栓_GB/T5782_M12×50_8.8-电镀锌_因故淘汰，不再使用</v>
          </cell>
          <cell r="C3429" t="str">
            <v>353.85</v>
          </cell>
        </row>
        <row r="3430">
          <cell r="A3430" t="str">
            <v>AAC1205002</v>
          </cell>
          <cell r="B3430" t="str">
            <v>螺栓_GB/T5782_M12×50_不锈钢_因故淘汰，不再使用</v>
          </cell>
          <cell r="C3430" t="str">
            <v>1336.75</v>
          </cell>
        </row>
        <row r="3431">
          <cell r="A3431" t="str">
            <v>AAC1205501</v>
          </cell>
          <cell r="B3431" t="str">
            <v>螺栓_GB/T5782_M12×55_8.8-电镀锌_因故淘汰，不再使用</v>
          </cell>
          <cell r="C3431" t="str">
            <v>365.65</v>
          </cell>
        </row>
        <row r="3432">
          <cell r="A3432" t="str">
            <v>AAC1205502</v>
          </cell>
          <cell r="B3432" t="str">
            <v>螺栓_GB/T5782_M12×55_不锈钢_因故淘汰，不再使用</v>
          </cell>
          <cell r="C3432" t="str">
            <v>1415.38</v>
          </cell>
        </row>
        <row r="3433">
          <cell r="A3433" t="str">
            <v>AAC1206001</v>
          </cell>
          <cell r="B3433" t="str">
            <v>螺栓_GB/T5782_M12×60_8.8-电镀锌</v>
          </cell>
          <cell r="C3433" t="str">
            <v>497.70</v>
          </cell>
        </row>
        <row r="3434">
          <cell r="A3434" t="str">
            <v>AAC1206002</v>
          </cell>
          <cell r="B3434" t="str">
            <v>螺栓_GB/T5782_M12×60_不锈钢</v>
          </cell>
          <cell r="C3434" t="str">
            <v>1494.02</v>
          </cell>
        </row>
        <row r="3435">
          <cell r="A3435" t="str">
            <v>AAC1206501</v>
          </cell>
          <cell r="B3435" t="str">
            <v>螺栓_GB/T5782_M12×65_8.8-电镀锌</v>
          </cell>
          <cell r="C3435" t="str">
            <v>537.71</v>
          </cell>
        </row>
        <row r="3436">
          <cell r="A3436" t="str">
            <v>AAC1206502</v>
          </cell>
          <cell r="B3436" t="str">
            <v>螺栓_GB/T5782_M12×65_不锈钢</v>
          </cell>
          <cell r="C3436" t="str">
            <v>1533.33</v>
          </cell>
        </row>
        <row r="3437">
          <cell r="A3437" t="str">
            <v>AAC1207001</v>
          </cell>
          <cell r="B3437" t="str">
            <v>螺栓_GB/T5782_M12×70_8.8-电镀锌</v>
          </cell>
          <cell r="C3437" t="str">
            <v>580.71</v>
          </cell>
        </row>
        <row r="3438">
          <cell r="A3438" t="str">
            <v>AAC1207002</v>
          </cell>
          <cell r="B3438" t="str">
            <v>螺栓_GB/T5782_M12×70_不锈钢</v>
          </cell>
          <cell r="C3438" t="str">
            <v>1651.28</v>
          </cell>
        </row>
        <row r="3439">
          <cell r="A3439" t="str">
            <v>AAC1207501</v>
          </cell>
          <cell r="B3439" t="str">
            <v>螺栓_GB/T5782_M12×75_8.8-电镀锌</v>
          </cell>
          <cell r="C3439" t="str">
            <v>511.11</v>
          </cell>
        </row>
        <row r="3440">
          <cell r="A3440" t="str">
            <v>AAC1208001</v>
          </cell>
          <cell r="B3440" t="str">
            <v>螺栓_GB/T5782_M12×80_8.8-电镀锌</v>
          </cell>
          <cell r="C3440" t="str">
            <v>669.10</v>
          </cell>
        </row>
        <row r="3441">
          <cell r="A3441" t="str">
            <v>AAC1208002</v>
          </cell>
          <cell r="B3441" t="str">
            <v>螺栓_GB/T5782_M12×80_不锈钢</v>
          </cell>
          <cell r="C3441" t="str">
            <v>1808.55</v>
          </cell>
        </row>
        <row r="3442">
          <cell r="A3442" t="str">
            <v>AAC1209001</v>
          </cell>
          <cell r="B3442" t="str">
            <v>螺栓_GB/T5782_M12×90_8.8-电镀锌</v>
          </cell>
          <cell r="C3442" t="str">
            <v>776.03</v>
          </cell>
        </row>
        <row r="3443">
          <cell r="A3443" t="str">
            <v>AAC1209002</v>
          </cell>
          <cell r="B3443" t="str">
            <v>螺栓_GB/T5782_M12×90_不锈钢</v>
          </cell>
          <cell r="C3443" t="str">
            <v>2005.13</v>
          </cell>
        </row>
        <row r="3444">
          <cell r="A3444" t="str">
            <v>AAC1210001</v>
          </cell>
          <cell r="B3444" t="str">
            <v>螺栓_GB/T5782_M12×100_8.8-电镀锌</v>
          </cell>
          <cell r="C3444" t="str">
            <v>881.16</v>
          </cell>
        </row>
        <row r="3445">
          <cell r="A3445" t="str">
            <v>AAC1210002</v>
          </cell>
          <cell r="B3445" t="str">
            <v>螺栓_GB/T5782_M12×100_不锈钢</v>
          </cell>
          <cell r="C3445" t="str">
            <v>2185.98</v>
          </cell>
        </row>
        <row r="3446">
          <cell r="A3446" t="str">
            <v>AAC1211001</v>
          </cell>
          <cell r="B3446" t="str">
            <v>螺栓_GB/T5782_M12×110_8.8-电镀锌</v>
          </cell>
          <cell r="C3446" t="str">
            <v>956.44</v>
          </cell>
        </row>
        <row r="3447">
          <cell r="A3447" t="str">
            <v>AAC1211002</v>
          </cell>
          <cell r="B3447" t="str">
            <v>螺栓_GB/T5782_M12×110_不锈钢</v>
          </cell>
          <cell r="C3447" t="str">
            <v>2437.61</v>
          </cell>
        </row>
        <row r="3448">
          <cell r="A3448" t="str">
            <v>AAC1212001</v>
          </cell>
          <cell r="B3448" t="str">
            <v>螺栓_GB/T5782_M12×120_8.8-电镀锌</v>
          </cell>
          <cell r="C3448" t="str">
            <v>1043.55</v>
          </cell>
        </row>
        <row r="3449">
          <cell r="A3449" t="str">
            <v>AAC1212002</v>
          </cell>
          <cell r="B3449" t="str">
            <v>螺栓_GB/T5782_M12×120_不锈钢</v>
          </cell>
          <cell r="C3449" t="str">
            <v>2815.04</v>
          </cell>
        </row>
        <row r="3450">
          <cell r="A3450" t="str">
            <v>AAC1213001</v>
          </cell>
          <cell r="B3450" t="str">
            <v>螺栓_GB/T5782_M12×130_8.8-电镀锌</v>
          </cell>
          <cell r="C3450" t="str">
            <v>1124.67</v>
          </cell>
        </row>
        <row r="3451">
          <cell r="A3451" t="str">
            <v>AAC1215001</v>
          </cell>
          <cell r="B3451" t="str">
            <v>螺栓_GB/T5782_M12×150_8.8-电镀锌</v>
          </cell>
          <cell r="C3451" t="str">
            <v>1310.85</v>
          </cell>
        </row>
        <row r="3452">
          <cell r="A3452" t="str">
            <v>AAC1216501</v>
          </cell>
          <cell r="B3452" t="str">
            <v>螺栓_GB/T5782_M12×165_8.8-电镀锌</v>
          </cell>
          <cell r="C3452" t="str">
            <v>1308.35</v>
          </cell>
        </row>
        <row r="3453">
          <cell r="A3453" t="str">
            <v>AAC1402002</v>
          </cell>
          <cell r="B3453" t="str">
            <v>螺栓_GB/T5782_M14×20_不锈钢_因故淘汰，不再使用</v>
          </cell>
          <cell r="C3453" t="str">
            <v>1415.38</v>
          </cell>
        </row>
        <row r="3454">
          <cell r="A3454" t="str">
            <v>AAC1403001</v>
          </cell>
          <cell r="B3454" t="str">
            <v>螺栓_GB/T5782_M14×30_8.8-电镀锌_因故淘汰，不再使用</v>
          </cell>
          <cell r="C3454" t="str">
            <v>377.44</v>
          </cell>
        </row>
        <row r="3455">
          <cell r="A3455" t="str">
            <v>AAC1403002</v>
          </cell>
          <cell r="B3455" t="str">
            <v>螺栓_GB/T5782_M14×30_不锈钢_因故淘汰，不再使用</v>
          </cell>
          <cell r="C3455" t="str">
            <v>1572.65</v>
          </cell>
        </row>
        <row r="3456">
          <cell r="A3456" t="str">
            <v>AAC1403501</v>
          </cell>
          <cell r="B3456" t="str">
            <v>螺栓_GB/T5782_M14×35_8.8-电镀锌_因故淘汰，不再使用</v>
          </cell>
          <cell r="C3456" t="str">
            <v>365.25</v>
          </cell>
        </row>
        <row r="3457">
          <cell r="A3457" t="str">
            <v>AAC1403502</v>
          </cell>
          <cell r="B3457" t="str">
            <v>螺栓_GB/T5782_M14×35_不锈钢_因故淘汰，不再使用</v>
          </cell>
          <cell r="C3457" t="str">
            <v>1572.65</v>
          </cell>
        </row>
        <row r="3458">
          <cell r="A3458" t="str">
            <v>AAC1404001</v>
          </cell>
          <cell r="B3458" t="str">
            <v>螺栓_GB/T5782_M14×40_8.8-电镀锌_因故淘汰，不再使用</v>
          </cell>
          <cell r="C3458" t="str">
            <v>432.48</v>
          </cell>
        </row>
        <row r="3459">
          <cell r="A3459" t="str">
            <v>AAC1404002</v>
          </cell>
          <cell r="B3459" t="str">
            <v>螺栓_GB/T5782_M14×40_不锈钢_因故淘汰，不再使用</v>
          </cell>
          <cell r="C3459" t="str">
            <v>1572.65</v>
          </cell>
        </row>
        <row r="3460">
          <cell r="A3460" t="str">
            <v>AAC1404501</v>
          </cell>
          <cell r="B3460" t="str">
            <v>螺栓_GB/T5782_M14×45_8.8-电镀锌_因故淘汰，不再使用</v>
          </cell>
          <cell r="C3460" t="str">
            <v>463.15</v>
          </cell>
        </row>
        <row r="3461">
          <cell r="A3461" t="str">
            <v>AAC1404502</v>
          </cell>
          <cell r="B3461" t="str">
            <v>螺栓_GB/T5782_M14×45_不锈钢_因故淘汰，不再使用</v>
          </cell>
          <cell r="C3461" t="str">
            <v>1729.91</v>
          </cell>
        </row>
        <row r="3462">
          <cell r="A3462" t="str">
            <v>AAC1405001</v>
          </cell>
          <cell r="B3462" t="str">
            <v>螺栓_GB/T5782_M14×50_8.8-电镀锌_因故淘汰，不再使用</v>
          </cell>
          <cell r="C3462" t="str">
            <v>457.75</v>
          </cell>
        </row>
        <row r="3463">
          <cell r="A3463" t="str">
            <v>AAC1405002</v>
          </cell>
          <cell r="B3463" t="str">
            <v>螺栓_GB/T5782_M14×50_不锈钢_因故淘汰，不再使用</v>
          </cell>
          <cell r="C3463" t="str">
            <v>1928.73</v>
          </cell>
        </row>
        <row r="3464">
          <cell r="A3464" t="str">
            <v>AAC1405501</v>
          </cell>
          <cell r="B3464" t="str">
            <v>螺栓_GB/T5782_M14×55_8.8-电镀锌_因故淘汰，不再使用</v>
          </cell>
          <cell r="C3464" t="str">
            <v>534.70</v>
          </cell>
        </row>
        <row r="3465">
          <cell r="A3465" t="str">
            <v>AAC1405502</v>
          </cell>
          <cell r="B3465" t="str">
            <v>螺栓_GB/T5782_M14×55_不锈钢_因故淘汰，不再使用</v>
          </cell>
          <cell r="C3465" t="str">
            <v>2123.08</v>
          </cell>
        </row>
        <row r="3466">
          <cell r="A3466" t="str">
            <v>AAC1405503</v>
          </cell>
          <cell r="B3466" t="str">
            <v>螺栓_GB/T5782_M14×55_10.9-电镀锌_因故淘汰，不再使用</v>
          </cell>
          <cell r="C3466" t="str">
            <v>786.32</v>
          </cell>
        </row>
        <row r="3467">
          <cell r="A3467" t="str">
            <v>AAC1406001</v>
          </cell>
          <cell r="B3467" t="str">
            <v>螺栓_GB/T5782_M14×60_8.8-电镀锌</v>
          </cell>
          <cell r="C3467" t="str">
            <v>652.87</v>
          </cell>
        </row>
        <row r="3468">
          <cell r="A3468" t="str">
            <v>AAC1406002</v>
          </cell>
          <cell r="B3468" t="str">
            <v>螺栓_GB/T5782_M14×60_不锈钢</v>
          </cell>
          <cell r="C3468" t="str">
            <v>2319.66</v>
          </cell>
        </row>
        <row r="3469">
          <cell r="A3469" t="str">
            <v>AAC1406501</v>
          </cell>
          <cell r="B3469" t="str">
            <v>螺栓_GB/T5782_M14×65_8.8-电镀锌</v>
          </cell>
          <cell r="C3469" t="str">
            <v>695.78</v>
          </cell>
        </row>
        <row r="3470">
          <cell r="A3470" t="str">
            <v>AAC1406502</v>
          </cell>
          <cell r="B3470" t="str">
            <v>螺栓_GB/T5782_M14×65_不锈钢</v>
          </cell>
          <cell r="C3470" t="str">
            <v>2358.97</v>
          </cell>
        </row>
        <row r="3471">
          <cell r="A3471" t="str">
            <v>AAC1407001</v>
          </cell>
          <cell r="B3471" t="str">
            <v>螺栓_GB/T5782_M14×70_8.8-电镀锌</v>
          </cell>
          <cell r="C3471" t="str">
            <v>745.26</v>
          </cell>
        </row>
        <row r="3472">
          <cell r="A3472" t="str">
            <v>AAC1407002</v>
          </cell>
          <cell r="B3472" t="str">
            <v>螺栓_GB/T5782_M14×70_不锈钢</v>
          </cell>
          <cell r="C3472" t="str">
            <v>2516.24</v>
          </cell>
        </row>
        <row r="3473">
          <cell r="A3473" t="str">
            <v>AAC1408001</v>
          </cell>
          <cell r="B3473" t="str">
            <v>螺栓_GB/T5782_M14×80_8.8-电镀锌</v>
          </cell>
          <cell r="C3473" t="str">
            <v>841.82</v>
          </cell>
        </row>
        <row r="3474">
          <cell r="A3474" t="str">
            <v>AAC1408002</v>
          </cell>
          <cell r="B3474" t="str">
            <v>螺栓_GB/T5782_M14×80_不锈钢</v>
          </cell>
          <cell r="C3474" t="str">
            <v>2783.88</v>
          </cell>
        </row>
        <row r="3475">
          <cell r="A3475" t="str">
            <v>AAC1409001</v>
          </cell>
          <cell r="B3475" t="str">
            <v>螺栓_GB/T5782_M14×90_8.8-电镀锌</v>
          </cell>
          <cell r="C3475" t="str">
            <v>962.34</v>
          </cell>
        </row>
        <row r="3476">
          <cell r="A3476" t="str">
            <v>AAC1409002</v>
          </cell>
          <cell r="B3476" t="str">
            <v>螺栓_GB/T5782_M14×90_不锈钢</v>
          </cell>
          <cell r="C3476" t="str">
            <v>3022.13</v>
          </cell>
        </row>
        <row r="3477">
          <cell r="A3477" t="str">
            <v>AAC1410001</v>
          </cell>
          <cell r="B3477" t="str">
            <v>螺栓_GB/T5782_M14×100_8.8-电镀锌</v>
          </cell>
          <cell r="C3477" t="str">
            <v>1070.90</v>
          </cell>
        </row>
        <row r="3478">
          <cell r="A3478" t="str">
            <v>AAC1410002</v>
          </cell>
          <cell r="B3478" t="str">
            <v>螺栓_GB/T5782_M14×100_不锈钢</v>
          </cell>
          <cell r="C3478" t="str">
            <v>3381.20</v>
          </cell>
        </row>
        <row r="3479">
          <cell r="A3479" t="str">
            <v>AAC1411001</v>
          </cell>
          <cell r="B3479" t="str">
            <v>螺栓_GB/T5782_M14×110_8.8-电镀锌</v>
          </cell>
          <cell r="C3479" t="str">
            <v>1179.46</v>
          </cell>
        </row>
        <row r="3480">
          <cell r="A3480" t="str">
            <v>AAC1411002</v>
          </cell>
          <cell r="B3480" t="str">
            <v>螺栓_GB/T5782_M14×110_不锈钢</v>
          </cell>
          <cell r="C3480" t="str">
            <v>3695.73</v>
          </cell>
        </row>
        <row r="3481">
          <cell r="A3481" t="str">
            <v>AAC1412001</v>
          </cell>
          <cell r="B3481" t="str">
            <v>螺栓_GB/T5782_M14×120_8.8-电镀锌</v>
          </cell>
          <cell r="C3481" t="str">
            <v>1287.70</v>
          </cell>
        </row>
        <row r="3482">
          <cell r="A3482" t="str">
            <v>AAC1412002</v>
          </cell>
          <cell r="B3482" t="str">
            <v>螺栓_GB/T5782_M14×120_不锈钢</v>
          </cell>
          <cell r="C3482" t="str">
            <v>4010.26</v>
          </cell>
        </row>
        <row r="3483">
          <cell r="A3483" t="str">
            <v>AAC1413001</v>
          </cell>
          <cell r="B3483" t="str">
            <v>螺栓_GB/T5782_M14×130_8.8-电镀锌</v>
          </cell>
          <cell r="C3483" t="str">
            <v>1395.09</v>
          </cell>
        </row>
        <row r="3484">
          <cell r="A3484" t="str">
            <v>AAC1413002</v>
          </cell>
          <cell r="B3484" t="str">
            <v>螺栓_GB/T5782_M14×130_不锈钢</v>
          </cell>
          <cell r="C3484" t="str">
            <v>4246.15</v>
          </cell>
        </row>
        <row r="3485">
          <cell r="A3485" t="str">
            <v>AAC1414001</v>
          </cell>
          <cell r="B3485" t="str">
            <v>螺栓_GB/T5782_M14×140_8.8-电镀锌</v>
          </cell>
          <cell r="C3485" t="str">
            <v>1509.63</v>
          </cell>
        </row>
        <row r="3486">
          <cell r="A3486" t="str">
            <v>AAC1414002</v>
          </cell>
          <cell r="B3486" t="str">
            <v>螺栓_GB/T5782_M14×140_不锈钢</v>
          </cell>
          <cell r="C3486" t="str">
            <v>4402.26</v>
          </cell>
        </row>
        <row r="3487">
          <cell r="A3487" t="str">
            <v>AAC1602501</v>
          </cell>
          <cell r="B3487" t="str">
            <v>螺栓_GB/T5782_M16×25_8.8-电镀锌_因故淘汰，不再使用</v>
          </cell>
          <cell r="C3487" t="str">
            <v>511.11</v>
          </cell>
        </row>
        <row r="3488">
          <cell r="A3488" t="str">
            <v>AAC1602502</v>
          </cell>
          <cell r="B3488" t="str">
            <v>螺栓_GB/T5782_M16×25_不锈钢_因故淘汰，不再使用</v>
          </cell>
          <cell r="C3488" t="str">
            <v>1494.02</v>
          </cell>
        </row>
        <row r="3489">
          <cell r="A3489" t="str">
            <v>AAC1603001</v>
          </cell>
          <cell r="B3489" t="str">
            <v>螺栓_GB/T5782_M16×30_8.8-电镀锌_因故淘汰，不再使用</v>
          </cell>
          <cell r="C3489" t="str">
            <v>478.05</v>
          </cell>
        </row>
        <row r="3490">
          <cell r="A3490" t="str">
            <v>AAC1603002</v>
          </cell>
          <cell r="B3490" t="str">
            <v>螺栓_GB/T5782_M16×30_不锈钢_因故淘汰，不再使用</v>
          </cell>
          <cell r="C3490" t="str">
            <v>1965.81</v>
          </cell>
        </row>
        <row r="3491">
          <cell r="A3491" t="str">
            <v>AAC1603501</v>
          </cell>
          <cell r="B3491" t="str">
            <v>螺栓_GB/T5782_M16×35_8.8-电镀锌_因故淘汰，不再使用</v>
          </cell>
          <cell r="C3491" t="str">
            <v>629.06</v>
          </cell>
        </row>
        <row r="3492">
          <cell r="A3492" t="str">
            <v>AAC1603502</v>
          </cell>
          <cell r="B3492" t="str">
            <v>螺栓_GB/T5782_M16×35_不锈钢_因故淘汰，不再使用</v>
          </cell>
          <cell r="C3492" t="str">
            <v>1729.91</v>
          </cell>
        </row>
        <row r="3493">
          <cell r="A3493" t="str">
            <v>AAC1604001</v>
          </cell>
          <cell r="B3493" t="str">
            <v>螺栓_GB/T5782_M16×40_8.8-电镀锌_因故淘汰，不再使用</v>
          </cell>
          <cell r="C3493" t="str">
            <v>544.04</v>
          </cell>
        </row>
        <row r="3494">
          <cell r="A3494" t="str">
            <v>AAC1604002</v>
          </cell>
          <cell r="B3494" t="str">
            <v>螺栓_GB/T5782_M16×40_不锈钢_因故淘汰，不再使用</v>
          </cell>
          <cell r="C3494" t="str">
            <v>2201.71</v>
          </cell>
        </row>
        <row r="3495">
          <cell r="A3495" t="str">
            <v>AAC1604501</v>
          </cell>
          <cell r="B3495" t="str">
            <v>螺栓_GB/T5782_M16×45_8.8-电镀锌_因故淘汰，不再使用</v>
          </cell>
          <cell r="C3495" t="str">
            <v>579.96</v>
          </cell>
        </row>
        <row r="3496">
          <cell r="A3496" t="str">
            <v>AAC1604502</v>
          </cell>
          <cell r="B3496" t="str">
            <v>螺栓_GB/T5782_M16×45_不锈钢_因故淘汰，不再使用</v>
          </cell>
          <cell r="C3496" t="str">
            <v>2312.87</v>
          </cell>
        </row>
        <row r="3497">
          <cell r="A3497" t="str">
            <v>AAC1605001</v>
          </cell>
          <cell r="B3497" t="str">
            <v>螺栓_GB/T5782_M16×50_8.8-电镀锌_因故淘汰，不再使用</v>
          </cell>
          <cell r="C3497" t="str">
            <v>624.69</v>
          </cell>
        </row>
        <row r="3498">
          <cell r="A3498" t="str">
            <v>AAC1605002</v>
          </cell>
          <cell r="B3498" t="str">
            <v>螺栓_GB/T5782_M16×50_不锈钢_因故淘汰，不再使用</v>
          </cell>
          <cell r="C3498" t="str">
            <v>2516.24</v>
          </cell>
        </row>
        <row r="3499">
          <cell r="A3499" t="str">
            <v>AAC1605501</v>
          </cell>
          <cell r="B3499" t="str">
            <v>螺栓_GB/T5782_M16×55_8.8-电镀锌_因故淘汰，不再使用</v>
          </cell>
          <cell r="C3499" t="str">
            <v>664.44</v>
          </cell>
        </row>
        <row r="3500">
          <cell r="A3500" t="str">
            <v>AAC1605502</v>
          </cell>
          <cell r="B3500" t="str">
            <v>螺栓_GB/T5782_M16×55_不锈钢_因故淘汰，不再使用</v>
          </cell>
          <cell r="C3500" t="str">
            <v>2594.87</v>
          </cell>
        </row>
        <row r="3501">
          <cell r="A3501" t="str">
            <v>AAC1606001</v>
          </cell>
          <cell r="B3501" t="str">
            <v>螺栓_GB/T5782_M16×60_8.8-电镀锌</v>
          </cell>
          <cell r="C3501" t="str">
            <v>873.82</v>
          </cell>
        </row>
        <row r="3502">
          <cell r="A3502" t="str">
            <v>AAC1606002</v>
          </cell>
          <cell r="B3502" t="str">
            <v>螺栓_GB/T5782_M16×60_不锈钢</v>
          </cell>
          <cell r="C3502" t="str">
            <v>2830.77</v>
          </cell>
        </row>
        <row r="3503">
          <cell r="A3503" t="str">
            <v>AAC1606501</v>
          </cell>
          <cell r="B3503" t="str">
            <v>螺栓_GB/T5782_M16×65_8.8-电镀锌</v>
          </cell>
          <cell r="C3503" t="str">
            <v>935.94</v>
          </cell>
        </row>
        <row r="3504">
          <cell r="A3504" t="str">
            <v>AAC1606502</v>
          </cell>
          <cell r="B3504" t="str">
            <v>螺栓_GB/T5782_M16×65_不锈钢</v>
          </cell>
          <cell r="C3504" t="str">
            <v>3066.67</v>
          </cell>
        </row>
        <row r="3505">
          <cell r="A3505" t="str">
            <v>AAC1607001</v>
          </cell>
          <cell r="B3505" t="str">
            <v>螺栓_GB/T5782_M16×70_8.8-电镀锌</v>
          </cell>
          <cell r="C3505" t="str">
            <v>1.28</v>
          </cell>
        </row>
        <row r="3506">
          <cell r="A3506" t="str">
            <v>AAC1607002</v>
          </cell>
          <cell r="B3506" t="str">
            <v>螺栓_GB/T5782_M16×70_不锈钢</v>
          </cell>
          <cell r="C3506" t="str">
            <v>3223.93</v>
          </cell>
        </row>
        <row r="3507">
          <cell r="A3507" t="str">
            <v>AAC1607501</v>
          </cell>
          <cell r="B3507" t="str">
            <v>螺栓_GB/T5782_M16×75_8.8-电镀锌</v>
          </cell>
          <cell r="C3507" t="str">
            <v>1066.27</v>
          </cell>
        </row>
        <row r="3508">
          <cell r="A3508" t="str">
            <v>AAC1608001</v>
          </cell>
          <cell r="B3508" t="str">
            <v>螺栓_GB/T5782_M16×80_8.8-电镀锌</v>
          </cell>
          <cell r="C3508" t="str">
            <v>1126.11</v>
          </cell>
        </row>
        <row r="3509">
          <cell r="A3509" t="str">
            <v>AAC1608002</v>
          </cell>
          <cell r="B3509" t="str">
            <v>螺栓_GB/T5782_M16×80_不锈钢</v>
          </cell>
          <cell r="C3509" t="str">
            <v>4167.52</v>
          </cell>
        </row>
        <row r="3510">
          <cell r="A3510" t="str">
            <v>AAC1608501</v>
          </cell>
          <cell r="B3510" t="str">
            <v>螺栓_GB/T5782_M16×85_8.8-电镀锌</v>
          </cell>
          <cell r="C3510" t="str">
            <v>1208.67</v>
          </cell>
        </row>
        <row r="3511">
          <cell r="A3511" t="str">
            <v>AAC1608502</v>
          </cell>
          <cell r="B3511" t="str">
            <v>螺栓_GB/T5782_M16×85_不锈钢</v>
          </cell>
          <cell r="C3511" t="str">
            <v>3852.99</v>
          </cell>
        </row>
        <row r="3512">
          <cell r="A3512" t="str">
            <v>AAC1609001</v>
          </cell>
          <cell r="B3512" t="str">
            <v>螺栓_GB/T5782_M16×90_8.8-电镀锌</v>
          </cell>
          <cell r="C3512" t="str">
            <v>1276.88</v>
          </cell>
        </row>
        <row r="3513">
          <cell r="A3513" t="str">
            <v>AAC1609002</v>
          </cell>
          <cell r="B3513" t="str">
            <v>螺栓_GB/T5782_M16×90_不锈钢</v>
          </cell>
          <cell r="C3513" t="str">
            <v>3931.62</v>
          </cell>
        </row>
        <row r="3514">
          <cell r="A3514" t="str">
            <v>AAC1610001</v>
          </cell>
          <cell r="B3514" t="str">
            <v>螺栓_GB/T5782_M16×100_8.8-电镀锌</v>
          </cell>
          <cell r="C3514" t="str">
            <v>1425.26</v>
          </cell>
        </row>
        <row r="3515">
          <cell r="A3515" t="str">
            <v>AAC1610002</v>
          </cell>
          <cell r="B3515" t="str">
            <v>螺栓_GB/T5782_M16×100_不锈钢</v>
          </cell>
          <cell r="C3515" t="str">
            <v>4167.52</v>
          </cell>
        </row>
        <row r="3516">
          <cell r="A3516" t="str">
            <v>AAC1611001</v>
          </cell>
          <cell r="B3516" t="str">
            <v>螺栓_GB/T5782_M16×110_8.8-电镀锌</v>
          </cell>
          <cell r="C3516" t="str">
            <v>1549.71</v>
          </cell>
        </row>
        <row r="3517">
          <cell r="A3517" t="str">
            <v>AAC1611002</v>
          </cell>
          <cell r="B3517" t="str">
            <v>螺栓_GB/T5782_M16×110_不锈钢</v>
          </cell>
          <cell r="C3517" t="str">
            <v>4560.68</v>
          </cell>
        </row>
        <row r="3518">
          <cell r="A3518" t="str">
            <v>AAC1612001</v>
          </cell>
          <cell r="B3518" t="str">
            <v>螺栓_GB/T5782_M16×120_8.8-电镀锌</v>
          </cell>
          <cell r="C3518" t="str">
            <v>1680.15</v>
          </cell>
        </row>
        <row r="3519">
          <cell r="A3519" t="str">
            <v>AAC1612002</v>
          </cell>
          <cell r="B3519" t="str">
            <v>螺栓_GB/T5782_M16×120_不锈钢</v>
          </cell>
          <cell r="C3519" t="str">
            <v>4875.21</v>
          </cell>
        </row>
        <row r="3520">
          <cell r="A3520" t="str">
            <v>AAC1613001</v>
          </cell>
          <cell r="B3520" t="str">
            <v>螺栓_GB/T5782_M16×130_8.8-电镀锌</v>
          </cell>
          <cell r="C3520" t="str">
            <v>1820.85</v>
          </cell>
        </row>
        <row r="3521">
          <cell r="A3521" t="str">
            <v>AAC1613002</v>
          </cell>
          <cell r="B3521" t="str">
            <v>螺栓_GB/T5782_M16×130_不锈钢</v>
          </cell>
          <cell r="C3521" t="str">
            <v>5217.36</v>
          </cell>
        </row>
        <row r="3522">
          <cell r="A3522" t="str">
            <v>AAC1614001</v>
          </cell>
          <cell r="B3522" t="str">
            <v>螺栓_GB/T5782_M16×140_8.8-电镀锌</v>
          </cell>
          <cell r="C3522" t="str">
            <v>1951.29</v>
          </cell>
        </row>
        <row r="3523">
          <cell r="A3523" t="str">
            <v>AAC1614002</v>
          </cell>
          <cell r="B3523" t="str">
            <v>螺栓_GB/T5782_M16×140_不锈钢</v>
          </cell>
          <cell r="C3523" t="str">
            <v>5580.42</v>
          </cell>
        </row>
        <row r="3524">
          <cell r="A3524" t="str">
            <v>AAC1614501</v>
          </cell>
          <cell r="B3524" t="str">
            <v>螺栓_GB/T5782_M16×145_8.8-电镀锌</v>
          </cell>
          <cell r="C3524" t="str">
            <v>1847.86</v>
          </cell>
        </row>
        <row r="3525">
          <cell r="A3525" t="str">
            <v>AAC1615001</v>
          </cell>
          <cell r="B3525" t="str">
            <v>螺栓_GB/T5782_M16×150_8.8-电镀锌</v>
          </cell>
          <cell r="C3525" t="str">
            <v>2081.72</v>
          </cell>
        </row>
        <row r="3526">
          <cell r="A3526" t="str">
            <v>AAC1615002</v>
          </cell>
          <cell r="B3526" t="str">
            <v>螺栓_GB/T5782_M16×150_不锈钢</v>
          </cell>
          <cell r="C3526" t="str">
            <v>5943.06</v>
          </cell>
        </row>
        <row r="3527">
          <cell r="A3527" t="str">
            <v>AAC1616001</v>
          </cell>
          <cell r="B3527" t="str">
            <v>螺栓_GB/T5782_M16×160_8.8-电镀锌</v>
          </cell>
          <cell r="C3527" t="str">
            <v>2224.12</v>
          </cell>
        </row>
        <row r="3528">
          <cell r="A3528" t="str">
            <v>AAC1617001</v>
          </cell>
          <cell r="B3528" t="str">
            <v>螺栓_GB/T5782_M16×170_8.8-电镀锌</v>
          </cell>
          <cell r="C3528" t="str">
            <v>2378.48</v>
          </cell>
        </row>
        <row r="3529">
          <cell r="A3529" t="str">
            <v>AAC1617002</v>
          </cell>
          <cell r="B3529" t="str">
            <v>螺栓_GB/T5782_M16×170_不锈钢</v>
          </cell>
          <cell r="C3529" t="str">
            <v>6807.91</v>
          </cell>
        </row>
        <row r="3530">
          <cell r="A3530" t="str">
            <v>AAC1618001</v>
          </cell>
          <cell r="B3530" t="str">
            <v>螺栓_GB/T5782_M16×180_8.8-电镀锌</v>
          </cell>
          <cell r="C3530" t="str">
            <v>2508.39</v>
          </cell>
        </row>
        <row r="3531">
          <cell r="A3531" t="str">
            <v>AAC1618002</v>
          </cell>
          <cell r="B3531" t="str">
            <v>螺栓_GB/T5782_M16×180_不锈钢</v>
          </cell>
          <cell r="C3531" t="str">
            <v>7470.09</v>
          </cell>
        </row>
        <row r="3532">
          <cell r="A3532" t="str">
            <v>AAC1619001</v>
          </cell>
          <cell r="B3532" t="str">
            <v>螺栓_GB/T5782_M16×190_8.8-电镀锌</v>
          </cell>
          <cell r="C3532" t="str">
            <v>2651.42</v>
          </cell>
        </row>
        <row r="3533">
          <cell r="A3533" t="str">
            <v>AAC1620001</v>
          </cell>
          <cell r="B3533" t="str">
            <v>螺栓_GB/T5782_M16×200_8.8-电镀锌</v>
          </cell>
          <cell r="C3533" t="str">
            <v>2799.85</v>
          </cell>
        </row>
        <row r="3534">
          <cell r="A3534" t="str">
            <v>AAC1620002</v>
          </cell>
          <cell r="B3534" t="str">
            <v>螺栓_GB/T5782_M16×200_不锈钢</v>
          </cell>
          <cell r="C3534" t="str">
            <v>7863.25</v>
          </cell>
        </row>
        <row r="3535">
          <cell r="A3535" t="str">
            <v>AAC1620501</v>
          </cell>
          <cell r="B3535" t="str">
            <v>螺栓_GB/T5782_M16×205_8.8-电镀锌</v>
          </cell>
          <cell r="C3535" t="str">
            <v>2659.50</v>
          </cell>
        </row>
        <row r="3536">
          <cell r="A3536" t="str">
            <v>AAC1622001</v>
          </cell>
          <cell r="B3536" t="str">
            <v>螺栓_GB/T5782_M16×220_8.8-电镀锌</v>
          </cell>
          <cell r="C3536" t="str">
            <v>3168.54</v>
          </cell>
        </row>
        <row r="3537">
          <cell r="A3537" t="str">
            <v>AAC1803501</v>
          </cell>
          <cell r="B3537" t="str">
            <v>螺栓_GB/T5782_M18×35_8.8-电镀锌_因故淘汰，不再使用</v>
          </cell>
          <cell r="C3537" t="str">
            <v>695.07</v>
          </cell>
        </row>
        <row r="3538">
          <cell r="A3538" t="str">
            <v>AAC1803502</v>
          </cell>
          <cell r="B3538" t="str">
            <v>螺栓_GB/T5782_M18×35_不锈钢_因故淘汰，不再使用</v>
          </cell>
          <cell r="C3538" t="str">
            <v>3263.25</v>
          </cell>
        </row>
        <row r="3539">
          <cell r="A3539" t="str">
            <v>AAC1804001</v>
          </cell>
          <cell r="B3539" t="str">
            <v>螺栓_GB/T5782_M18×40_8.8-电镀锌_因故淘汰，不再使用</v>
          </cell>
          <cell r="C3539" t="str">
            <v>770.60</v>
          </cell>
        </row>
        <row r="3540">
          <cell r="A3540" t="str">
            <v>AAC1804002</v>
          </cell>
          <cell r="B3540" t="str">
            <v>螺栓_GB/T5782_M18×40_不锈钢_因故淘汰，不再使用</v>
          </cell>
          <cell r="C3540" t="str">
            <v>3459.83</v>
          </cell>
        </row>
        <row r="3541">
          <cell r="A3541" t="str">
            <v>AAC1804501</v>
          </cell>
          <cell r="B3541" t="str">
            <v>螺栓_GB/T5782_M18×45_8.8-电镀锌_因故淘汰，不再使用</v>
          </cell>
          <cell r="C3541" t="str">
            <v>787.16</v>
          </cell>
        </row>
        <row r="3542">
          <cell r="A3542" t="str">
            <v>AAC1804502</v>
          </cell>
          <cell r="B3542" t="str">
            <v>螺栓_GB/T5782_M18×45_不锈钢_因故淘汰，不再使用</v>
          </cell>
          <cell r="C3542" t="str">
            <v>3538.46</v>
          </cell>
        </row>
        <row r="3543">
          <cell r="A3543" t="str">
            <v>AAC1805001</v>
          </cell>
          <cell r="B3543" t="str">
            <v>螺栓_GB/T5782_M18×50_8.8-电镀锌_因故淘汰，不再使用</v>
          </cell>
          <cell r="C3543" t="str">
            <v>828.38</v>
          </cell>
        </row>
        <row r="3544">
          <cell r="A3544" t="str">
            <v>AAC1805002</v>
          </cell>
          <cell r="B3544" t="str">
            <v>螺栓_GB/T5782_M18×50_不锈钢_因故淘汰，不再使用</v>
          </cell>
          <cell r="C3544" t="str">
            <v>3479.22</v>
          </cell>
        </row>
        <row r="3545">
          <cell r="A3545" t="str">
            <v>AAC1805501</v>
          </cell>
          <cell r="B3545" t="str">
            <v>螺栓_GB/T5782_M18×55_8.8-电镀锌_因故淘汰，不再使用</v>
          </cell>
          <cell r="C3545" t="str">
            <v>879.34</v>
          </cell>
        </row>
        <row r="3546">
          <cell r="A3546" t="str">
            <v>AAC1805502</v>
          </cell>
          <cell r="B3546" t="str">
            <v>螺栓_GB/T5782_M18×55_不锈钢_因故淘汰，不再使用</v>
          </cell>
          <cell r="C3546" t="str">
            <v>3709.45</v>
          </cell>
        </row>
        <row r="3547">
          <cell r="A3547" t="str">
            <v>AAC1806001</v>
          </cell>
          <cell r="B3547" t="str">
            <v>螺栓_GB/T5782_M18×60_8.8-电镀锌</v>
          </cell>
          <cell r="C3547" t="str">
            <v>930.22</v>
          </cell>
        </row>
        <row r="3548">
          <cell r="A3548" t="str">
            <v>AAC1806002</v>
          </cell>
          <cell r="B3548" t="str">
            <v>螺栓_GB/T5782_M18×60_不锈钢</v>
          </cell>
          <cell r="C3548" t="str">
            <v>4324.79</v>
          </cell>
        </row>
        <row r="3549">
          <cell r="A3549" t="str">
            <v>AAC1806501</v>
          </cell>
          <cell r="B3549" t="str">
            <v>螺栓_GB/T5782_M18×65_8.8-电镀锌</v>
          </cell>
          <cell r="C3549" t="str">
            <v>986.06</v>
          </cell>
        </row>
        <row r="3550">
          <cell r="A3550" t="str">
            <v>AAC1806502</v>
          </cell>
          <cell r="B3550" t="str">
            <v>螺栓_GB/T5782_M18×65_不锈钢</v>
          </cell>
          <cell r="C3550" t="str">
            <v>4403.42</v>
          </cell>
        </row>
        <row r="3551">
          <cell r="A3551" t="str">
            <v>AAC1807001</v>
          </cell>
          <cell r="B3551" t="str">
            <v>螺栓_GB/T5782_M18×70_8.8-电镀锌</v>
          </cell>
          <cell r="C3551" t="str">
            <v>1284.64</v>
          </cell>
        </row>
        <row r="3552">
          <cell r="A3552" t="str">
            <v>AAC1807002</v>
          </cell>
          <cell r="B3552" t="str">
            <v>螺栓_GB/T5782_M18×70_不锈钢</v>
          </cell>
          <cell r="C3552" t="str">
            <v>5504.27</v>
          </cell>
        </row>
        <row r="3553">
          <cell r="A3553" t="str">
            <v>AAC1808001</v>
          </cell>
          <cell r="B3553" t="str">
            <v>螺栓_GB/T5782_M18×80_8.8-电镀锌</v>
          </cell>
          <cell r="C3553" t="str">
            <v>1431.51</v>
          </cell>
        </row>
        <row r="3554">
          <cell r="A3554" t="str">
            <v>AAC1808002</v>
          </cell>
          <cell r="B3554" t="str">
            <v>螺栓_GB/T5782_M18×80_不锈钢</v>
          </cell>
          <cell r="C3554" t="str">
            <v>5189.74</v>
          </cell>
        </row>
        <row r="3555">
          <cell r="A3555" t="str">
            <v>AAC1809001</v>
          </cell>
          <cell r="B3555" t="str">
            <v>螺栓_GB/T5782_M18×90_8.8-电镀锌</v>
          </cell>
          <cell r="C3555" t="str">
            <v>1578.37</v>
          </cell>
        </row>
        <row r="3556">
          <cell r="A3556" t="str">
            <v>AAC1809002</v>
          </cell>
          <cell r="B3556" t="str">
            <v>螺栓_GB/T5782_M18×90_不锈钢</v>
          </cell>
          <cell r="C3556" t="str">
            <v>5740.17</v>
          </cell>
        </row>
        <row r="3557">
          <cell r="A3557" t="str">
            <v>AAC1810001</v>
          </cell>
          <cell r="B3557" t="str">
            <v>螺栓_GB/T5782_M18×100_8.8-电镀锌</v>
          </cell>
          <cell r="C3557" t="str">
            <v>1761.12</v>
          </cell>
        </row>
        <row r="3558">
          <cell r="A3558" t="str">
            <v>AAC1810002</v>
          </cell>
          <cell r="B3558" t="str">
            <v>螺栓_GB/T5782_M18×100_不锈钢</v>
          </cell>
          <cell r="C3558" t="str">
            <v>6211.97</v>
          </cell>
        </row>
        <row r="3559">
          <cell r="A3559" t="str">
            <v>AAC1811001</v>
          </cell>
          <cell r="B3559" t="str">
            <v>螺栓_GB/T5782_M18×110_8.8-电镀锌</v>
          </cell>
          <cell r="C3559" t="str">
            <v>1907.98</v>
          </cell>
        </row>
        <row r="3560">
          <cell r="A3560" t="str">
            <v>AAC1811002</v>
          </cell>
          <cell r="B3560" t="str">
            <v>螺栓_GB/T5782_M18×110_不锈钢</v>
          </cell>
          <cell r="C3560" t="str">
            <v>6762.39</v>
          </cell>
        </row>
        <row r="3561">
          <cell r="A3561" t="str">
            <v>AAC1812001</v>
          </cell>
          <cell r="B3561" t="str">
            <v>螺栓_GB/T5782_M18×120_8.8-电镀锌</v>
          </cell>
          <cell r="C3561" t="str">
            <v>2048.76</v>
          </cell>
        </row>
        <row r="3562">
          <cell r="A3562" t="str">
            <v>AAC1812002</v>
          </cell>
          <cell r="B3562" t="str">
            <v>螺栓_GB/T5782_M18×120_不锈钢</v>
          </cell>
          <cell r="C3562" t="str">
            <v>7234.19</v>
          </cell>
        </row>
        <row r="3563">
          <cell r="A3563" t="str">
            <v>AAC1813001</v>
          </cell>
          <cell r="B3563" t="str">
            <v>螺栓_GB/T5782_M18×130_8.8-电镀锌</v>
          </cell>
          <cell r="C3563" t="str">
            <v>2097.59</v>
          </cell>
        </row>
        <row r="3564">
          <cell r="A3564" t="str">
            <v>AAC1813002</v>
          </cell>
          <cell r="B3564" t="str">
            <v>螺栓_GB/T5782_M18×130_不锈钢</v>
          </cell>
          <cell r="C3564" t="str">
            <v>7705.98</v>
          </cell>
        </row>
        <row r="3565">
          <cell r="A3565" t="str">
            <v>AAC1814001</v>
          </cell>
          <cell r="B3565" t="str">
            <v>螺栓_GB/T5782_M18×140_8.8-电镀锌</v>
          </cell>
          <cell r="C3565" t="str">
            <v>2370.05</v>
          </cell>
        </row>
        <row r="3566">
          <cell r="A3566" t="str">
            <v>AAC1814002</v>
          </cell>
          <cell r="B3566" t="str">
            <v>螺栓_GB/T5782_M18×140_不锈钢</v>
          </cell>
          <cell r="C3566" t="str">
            <v>7345.12</v>
          </cell>
        </row>
        <row r="3567">
          <cell r="A3567" t="str">
            <v>AAC1815001</v>
          </cell>
          <cell r="B3567" t="str">
            <v>螺栓_GB/T5782_M18×150_8.8-电镀锌</v>
          </cell>
          <cell r="C3567" t="str">
            <v>2540.84</v>
          </cell>
        </row>
        <row r="3568">
          <cell r="A3568" t="str">
            <v>AAC1815002</v>
          </cell>
          <cell r="B3568" t="str">
            <v>螺栓_GB/T5782_M18×150_不锈钢</v>
          </cell>
          <cell r="C3568" t="str">
            <v>7758.78</v>
          </cell>
        </row>
        <row r="3569">
          <cell r="A3569" t="str">
            <v>AAC1816001</v>
          </cell>
          <cell r="B3569" t="str">
            <v>螺栓_GB/T5782_M18×160_8.8-电镀锌</v>
          </cell>
          <cell r="C3569" t="str">
            <v>2747.51</v>
          </cell>
        </row>
        <row r="3570">
          <cell r="A3570" t="str">
            <v>AAC1816002</v>
          </cell>
          <cell r="B3570" t="str">
            <v>螺栓_GB/T5782_M18×160_不锈钢</v>
          </cell>
          <cell r="C3570" t="str">
            <v>8198.58</v>
          </cell>
        </row>
        <row r="3571">
          <cell r="A3571" t="str">
            <v>AAC1818001</v>
          </cell>
          <cell r="B3571" t="str">
            <v>螺栓_GB/T5782_M18×180_8.8-电镀锌</v>
          </cell>
          <cell r="C3571" t="str">
            <v>3083.00</v>
          </cell>
        </row>
        <row r="3572">
          <cell r="A3572" t="str">
            <v>AAC1818002</v>
          </cell>
          <cell r="B3572" t="str">
            <v>螺栓_GB/T5782_M18×180_不锈钢</v>
          </cell>
          <cell r="C3572" t="str">
            <v>9077.77</v>
          </cell>
        </row>
        <row r="3573">
          <cell r="A3573" t="str">
            <v>AAC1819002</v>
          </cell>
          <cell r="B3573" t="str">
            <v>螺栓_GB/T5782_M18×190_不锈钢</v>
          </cell>
          <cell r="C3573" t="str">
            <v>9517.58</v>
          </cell>
        </row>
        <row r="3574">
          <cell r="A3574" t="str">
            <v>AAC2003002</v>
          </cell>
          <cell r="B3574" t="str">
            <v>螺栓_GB/T5782_M20×30_不锈钢_因故淘汰，不再使用</v>
          </cell>
          <cell r="C3574" t="str">
            <v>3931.62</v>
          </cell>
        </row>
        <row r="3575">
          <cell r="A3575" t="str">
            <v>AAC2003501</v>
          </cell>
          <cell r="B3575" t="str">
            <v>螺栓_GB/T5782_M20×35_8.8-电镀锌_因故淘汰，不再使用</v>
          </cell>
          <cell r="C3575" t="str">
            <v>914.02</v>
          </cell>
        </row>
        <row r="3576">
          <cell r="A3576" t="str">
            <v>AAC2004001</v>
          </cell>
          <cell r="B3576" t="str">
            <v>螺栓_GB/T5782_M20×40_8.8-电镀锌_因故淘汰，不再使用</v>
          </cell>
          <cell r="C3576" t="str">
            <v>1069.40</v>
          </cell>
        </row>
        <row r="3577">
          <cell r="A3577" t="str">
            <v>AAC2004002</v>
          </cell>
          <cell r="B3577" t="str">
            <v>螺栓_GB/T5782_M20×40_不锈钢_因故淘汰，不再使用</v>
          </cell>
          <cell r="C3577" t="str">
            <v>4206.84</v>
          </cell>
        </row>
        <row r="3578">
          <cell r="A3578" t="str">
            <v>AAC2004501</v>
          </cell>
          <cell r="B3578" t="str">
            <v>螺栓_GB/T5782_M20×45_8.8-电镀锌_因故淘汰，不再使用</v>
          </cell>
          <cell r="C3578" t="str">
            <v>1100.85</v>
          </cell>
        </row>
        <row r="3579">
          <cell r="A3579" t="str">
            <v>AAC2004502</v>
          </cell>
          <cell r="B3579" t="str">
            <v>螺栓_GB/T5782_M20×45_不锈钢_因故淘汰，不再使用</v>
          </cell>
          <cell r="C3579" t="str">
            <v>4285.47</v>
          </cell>
        </row>
        <row r="3580">
          <cell r="A3580" t="str">
            <v>AAC2005001</v>
          </cell>
          <cell r="B3580" t="str">
            <v>螺栓_GB/T5782_M20×50_8.8-电镀锌_因故淘汰，不再使用</v>
          </cell>
          <cell r="C3580" t="str">
            <v>1163.76</v>
          </cell>
        </row>
        <row r="3581">
          <cell r="A3581" t="str">
            <v>AAC2005002</v>
          </cell>
          <cell r="B3581" t="str">
            <v>螺栓_GB/T5782_M20×50_不锈钢_因故淘汰，不再使用</v>
          </cell>
          <cell r="C3581" t="str">
            <v>4717.95</v>
          </cell>
        </row>
        <row r="3582">
          <cell r="A3582" t="str">
            <v>AAC2005501</v>
          </cell>
          <cell r="B3582" t="str">
            <v>螺栓_GB/T5782_M20×55_8.8-电镀锌_因故淘汰，不再使用</v>
          </cell>
          <cell r="C3582" t="str">
            <v>1210.94</v>
          </cell>
        </row>
        <row r="3583">
          <cell r="A3583" t="str">
            <v>AAC2005502</v>
          </cell>
          <cell r="B3583" t="str">
            <v>螺栓_GB/T5782_M20×55_不锈钢_因故淘汰，不再使用</v>
          </cell>
          <cell r="C3583" t="str">
            <v>5111.11</v>
          </cell>
        </row>
        <row r="3584">
          <cell r="A3584" t="str">
            <v>AAC2006001</v>
          </cell>
          <cell r="B3584" t="str">
            <v>螺栓_GB/T5782_M20×60_8.8-电镀锌</v>
          </cell>
          <cell r="C3584" t="str">
            <v>1179.49</v>
          </cell>
        </row>
        <row r="3585">
          <cell r="A3585" t="str">
            <v>AAC2006002</v>
          </cell>
          <cell r="B3585" t="str">
            <v>螺栓_GB/T5782_M20×60_不锈钢</v>
          </cell>
          <cell r="C3585" t="str">
            <v>5661.54</v>
          </cell>
        </row>
        <row r="3586">
          <cell r="A3586" t="str">
            <v>AAC2006501</v>
          </cell>
          <cell r="B3586" t="str">
            <v>螺栓_GB/T5782_M20×65_8.8-电镀锌</v>
          </cell>
          <cell r="C3586" t="str">
            <v>1220.93</v>
          </cell>
        </row>
        <row r="3587">
          <cell r="A3587" t="str">
            <v>AAC2006502</v>
          </cell>
          <cell r="B3587" t="str">
            <v>螺栓_GB/T5782_M20×65_不锈钢</v>
          </cell>
          <cell r="C3587" t="str">
            <v>5347.01</v>
          </cell>
        </row>
        <row r="3588">
          <cell r="A3588" t="str">
            <v>AAC2007001</v>
          </cell>
          <cell r="B3588" t="str">
            <v>螺栓_GB/T5782_M20×70_8.8-电镀锌</v>
          </cell>
          <cell r="C3588" t="str">
            <v>1288.33</v>
          </cell>
        </row>
        <row r="3589">
          <cell r="A3589" t="str">
            <v>AAC2007002</v>
          </cell>
          <cell r="B3589" t="str">
            <v>螺栓_GB/T5782_M20×70_不锈钢</v>
          </cell>
          <cell r="C3589" t="str">
            <v>5504.27</v>
          </cell>
        </row>
        <row r="3590">
          <cell r="A3590" t="str">
            <v>AAC2007501</v>
          </cell>
          <cell r="B3590" t="str">
            <v>螺栓_GB/T5782_M20×75_8.8-电镀锌</v>
          </cell>
          <cell r="C3590" t="str">
            <v>1664.95</v>
          </cell>
        </row>
        <row r="3591">
          <cell r="A3591" t="str">
            <v>AAC2008001</v>
          </cell>
          <cell r="B3591" t="str">
            <v>螺栓_GB/T5782_M20×80_8.8-电镀锌</v>
          </cell>
          <cell r="C3591" t="str">
            <v>1743.87</v>
          </cell>
        </row>
        <row r="3592">
          <cell r="A3592" t="str">
            <v>AAC2008002</v>
          </cell>
          <cell r="B3592" t="str">
            <v>螺栓_GB/T5782_M20×80_不锈钢</v>
          </cell>
          <cell r="C3592" t="str">
            <v>6369.23</v>
          </cell>
        </row>
        <row r="3593">
          <cell r="A3593" t="str">
            <v>AAC2008501</v>
          </cell>
          <cell r="B3593" t="str">
            <v>螺栓_GB/T5782_M20×85_8.8-电镀锌</v>
          </cell>
          <cell r="C3593" t="str">
            <v>1840.78</v>
          </cell>
        </row>
        <row r="3594">
          <cell r="A3594" t="str">
            <v>AAC2008502</v>
          </cell>
          <cell r="B3594" t="str">
            <v>螺栓_GB/T5782_M20×85_不锈钢</v>
          </cell>
          <cell r="C3594" t="str">
            <v>6605.13</v>
          </cell>
        </row>
        <row r="3595">
          <cell r="A3595" t="str">
            <v>AAC2009001</v>
          </cell>
          <cell r="B3595" t="str">
            <v>螺栓_GB/T5782_M20×90_8.8-电镀锌</v>
          </cell>
          <cell r="C3595" t="str">
            <v>1883.77</v>
          </cell>
        </row>
        <row r="3596">
          <cell r="A3596" t="str">
            <v>AAC2009002</v>
          </cell>
          <cell r="B3596" t="str">
            <v>螺栓_GB/T5782_M20×90_不锈钢</v>
          </cell>
          <cell r="C3596" t="str">
            <v>6919.66</v>
          </cell>
        </row>
        <row r="3597">
          <cell r="A3597" t="str">
            <v>AAC2009501</v>
          </cell>
          <cell r="B3597" t="str">
            <v>螺栓_GB/T5782_M20×95_8.8-电镀锌</v>
          </cell>
          <cell r="C3597" t="str">
            <v>2010.54</v>
          </cell>
        </row>
        <row r="3598">
          <cell r="A3598" t="str">
            <v>AAC2010001</v>
          </cell>
          <cell r="B3598" t="str">
            <v>螺栓_GB/T5782_M20×100_8.8-电镀锌</v>
          </cell>
          <cell r="C3598" t="str">
            <v>2101.42</v>
          </cell>
        </row>
        <row r="3599">
          <cell r="A3599" t="str">
            <v>AAC2010002</v>
          </cell>
          <cell r="B3599" t="str">
            <v>螺栓_GB/T5782_M20×100_不锈钢</v>
          </cell>
          <cell r="C3599" t="str">
            <v>7430.77</v>
          </cell>
        </row>
        <row r="3600">
          <cell r="A3600" t="str">
            <v>AAC2011001</v>
          </cell>
          <cell r="B3600" t="str">
            <v>螺栓_GB/T5782_M20×110_8.8-电镀锌</v>
          </cell>
          <cell r="C3600" t="str">
            <v>2271.12</v>
          </cell>
        </row>
        <row r="3601">
          <cell r="A3601" t="str">
            <v>AAC2011002</v>
          </cell>
          <cell r="B3601" t="str">
            <v>螺栓_GB/T5782_M20×110_不锈钢</v>
          </cell>
          <cell r="C3601" t="str">
            <v>7627.64</v>
          </cell>
        </row>
        <row r="3602">
          <cell r="A3602" t="str">
            <v>AAC2012001</v>
          </cell>
          <cell r="B3602" t="str">
            <v>螺栓_GB/T5782_M20×120_8.8-电镀锌</v>
          </cell>
          <cell r="C3602" t="str">
            <v>2440.92</v>
          </cell>
        </row>
        <row r="3603">
          <cell r="A3603" t="str">
            <v>AAC2012002</v>
          </cell>
          <cell r="B3603" t="str">
            <v>螺栓_GB/T5782_M20×120_不锈钢</v>
          </cell>
          <cell r="C3603" t="str">
            <v>8187.62</v>
          </cell>
        </row>
        <row r="3604">
          <cell r="A3604" t="str">
            <v>AAC2013001</v>
          </cell>
          <cell r="B3604" t="str">
            <v>螺栓_GB/T5782_M20×130_8.8-电镀锌</v>
          </cell>
          <cell r="C3604" t="str">
            <v>2637.97</v>
          </cell>
        </row>
        <row r="3605">
          <cell r="A3605" t="str">
            <v>AAC2013002</v>
          </cell>
          <cell r="B3605" t="str">
            <v>螺栓_GB/T5782_M20×130_不锈钢</v>
          </cell>
          <cell r="C3605" t="str">
            <v>8649.57</v>
          </cell>
        </row>
        <row r="3606">
          <cell r="A3606" t="str">
            <v>AAC2013501</v>
          </cell>
          <cell r="B3606" t="str">
            <v>螺栓_GB/T5782_M20×135_8.8-电镀锌</v>
          </cell>
          <cell r="C3606" t="str">
            <v>2482.20</v>
          </cell>
        </row>
        <row r="3607">
          <cell r="A3607" t="str">
            <v>AAC2014001</v>
          </cell>
          <cell r="B3607" t="str">
            <v>螺栓_GB/T5782_M20×140_8.8-电镀锌</v>
          </cell>
          <cell r="C3607" t="str">
            <v>2843.66</v>
          </cell>
        </row>
        <row r="3608">
          <cell r="A3608" t="str">
            <v>AAC2014002</v>
          </cell>
          <cell r="B3608" t="str">
            <v>螺栓_GB/T5782_M20×140_不锈钢</v>
          </cell>
          <cell r="C3608" t="str">
            <v>9118.67</v>
          </cell>
        </row>
        <row r="3609">
          <cell r="A3609" t="str">
            <v>AAC2015001</v>
          </cell>
          <cell r="B3609" t="str">
            <v>螺栓_GB/T5782_M20×150_8.8-电镀锌</v>
          </cell>
          <cell r="C3609" t="str">
            <v>3025.43</v>
          </cell>
        </row>
        <row r="3610">
          <cell r="A3610" t="str">
            <v>AAC2015002</v>
          </cell>
          <cell r="B3610" t="str">
            <v>螺栓_GB/T5782_M20×150_不锈钢</v>
          </cell>
          <cell r="C3610" t="str">
            <v>9867.14</v>
          </cell>
        </row>
        <row r="3611">
          <cell r="A3611" t="str">
            <v>AAC2016001</v>
          </cell>
          <cell r="B3611" t="str">
            <v>螺栓_GB/T5782_M20×160_8.8-电镀锌</v>
          </cell>
          <cell r="C3611" t="str">
            <v>3231.01</v>
          </cell>
        </row>
        <row r="3612">
          <cell r="A3612" t="str">
            <v>AAC2016002</v>
          </cell>
          <cell r="B3612" t="str">
            <v>螺栓_GB/T5782_M20×160_不锈钢</v>
          </cell>
          <cell r="C3612" t="str">
            <v>10554.05</v>
          </cell>
        </row>
        <row r="3613">
          <cell r="A3613" t="str">
            <v>AAC2016003</v>
          </cell>
          <cell r="B3613" t="str">
            <v>螺栓_GB/T5782_M20×160_12.9-电镀锌</v>
          </cell>
          <cell r="C3613" t="str">
            <v>8874.31</v>
          </cell>
        </row>
        <row r="3614">
          <cell r="A3614" t="str">
            <v>AAC2018001</v>
          </cell>
          <cell r="B3614" t="str">
            <v>螺栓_GB/T5782_M20×180_8.8-电镀锌</v>
          </cell>
          <cell r="C3614" t="str">
            <v>3600.52</v>
          </cell>
        </row>
        <row r="3615">
          <cell r="A3615" t="str">
            <v>AAC2018002</v>
          </cell>
          <cell r="B3615" t="str">
            <v>螺栓_GB/T5782_M20×180_不锈钢</v>
          </cell>
          <cell r="C3615" t="str">
            <v>11654.19</v>
          </cell>
        </row>
        <row r="3616">
          <cell r="A3616" t="str">
            <v>AAC2018003</v>
          </cell>
          <cell r="B3616" t="str">
            <v>螺栓_GB/T5782_M20×180_10.9-电镀锌</v>
          </cell>
          <cell r="C3616" t="str">
            <v>4568.12</v>
          </cell>
        </row>
        <row r="3617">
          <cell r="A3617" t="str">
            <v>AAC2020001</v>
          </cell>
          <cell r="B3617" t="str">
            <v>螺栓_GB/T5782_M20×200_8.8-电镀锌</v>
          </cell>
          <cell r="C3617" t="str">
            <v>4005.81</v>
          </cell>
        </row>
        <row r="3618">
          <cell r="A3618" t="str">
            <v>AAC2020002</v>
          </cell>
          <cell r="B3618" t="str">
            <v>螺栓_GB/T5782_M20×200_不锈钢</v>
          </cell>
          <cell r="C3618" t="str">
            <v>12824.75</v>
          </cell>
        </row>
        <row r="3619">
          <cell r="A3619" t="str">
            <v>AAC2023001</v>
          </cell>
          <cell r="B3619" t="str">
            <v>螺栓_GB/T5782_M20×230_8.8-电镀锌</v>
          </cell>
          <cell r="C3619" t="str">
            <v>4667.22</v>
          </cell>
        </row>
        <row r="3620">
          <cell r="A3620" t="str">
            <v>AAC2024001</v>
          </cell>
          <cell r="B3620" t="str">
            <v>螺栓_GB/T5782_M20×240_8.8-电镀锌</v>
          </cell>
          <cell r="C3620" t="str">
            <v>4948.19</v>
          </cell>
        </row>
        <row r="3621">
          <cell r="A3621" t="str">
            <v>AAC2030001</v>
          </cell>
          <cell r="B3621" t="str">
            <v>螺栓_GB/T5782_M20×300_8.8-电镀锌</v>
          </cell>
          <cell r="C3621" t="str">
            <v>6058.77</v>
          </cell>
        </row>
        <row r="3622">
          <cell r="A3622" t="str">
            <v>AAC2208001</v>
          </cell>
          <cell r="B3622" t="str">
            <v>螺栓_GB/T5782_M22×80_8.8-电镀锌</v>
          </cell>
          <cell r="C3622" t="str">
            <v>2252.14</v>
          </cell>
        </row>
        <row r="3623">
          <cell r="A3623" t="str">
            <v>AAC2208002</v>
          </cell>
          <cell r="B3623" t="str">
            <v>螺栓_GB/T5782_M22×80_不锈钢</v>
          </cell>
          <cell r="C3623" t="str">
            <v>7724.62</v>
          </cell>
        </row>
        <row r="3624">
          <cell r="A3624" t="str">
            <v>AAC2405001</v>
          </cell>
          <cell r="B3624" t="str">
            <v>螺栓_GB/T5782_M24×50_8.8-电镀锌_因故淘汰，不再使用</v>
          </cell>
          <cell r="C3624" t="str">
            <v>2044.44</v>
          </cell>
        </row>
        <row r="3625">
          <cell r="A3625" t="str">
            <v>AAC2405002</v>
          </cell>
          <cell r="B3625" t="str">
            <v>螺栓_GB/T5782_M24×50_不锈钢_因故淘汰，不再使用</v>
          </cell>
          <cell r="C3625" t="str">
            <v>6825.63</v>
          </cell>
        </row>
        <row r="3626">
          <cell r="A3626" t="str">
            <v>AAC2405501</v>
          </cell>
          <cell r="B3626" t="str">
            <v>螺栓_GB/T5782_M24×55_8.8-电镀锌_因故淘汰，不再使用</v>
          </cell>
          <cell r="C3626" t="str">
            <v>2123.08</v>
          </cell>
        </row>
        <row r="3627">
          <cell r="A3627" t="str">
            <v>AAC2405502</v>
          </cell>
          <cell r="B3627" t="str">
            <v>螺栓_GB/T5782_M24×55_不锈钢_因故淘汰，不再使用</v>
          </cell>
          <cell r="C3627" t="str">
            <v>7249.02</v>
          </cell>
        </row>
        <row r="3628">
          <cell r="A3628" t="str">
            <v>AAC2406001</v>
          </cell>
          <cell r="B3628" t="str">
            <v>螺栓_GB/T5782_M24×60_8.8-电镀锌</v>
          </cell>
          <cell r="C3628" t="str">
            <v>2201.71</v>
          </cell>
        </row>
        <row r="3629">
          <cell r="A3629" t="str">
            <v>AAC2406002</v>
          </cell>
          <cell r="B3629" t="str">
            <v>螺栓_GB/T5782_M24×60_不锈钢</v>
          </cell>
          <cell r="C3629" t="str">
            <v>7515.97</v>
          </cell>
        </row>
        <row r="3630">
          <cell r="A3630" t="str">
            <v>AAC2406501</v>
          </cell>
          <cell r="B3630" t="str">
            <v>螺栓_GB/T5782_M24×65_8.8-电镀锌</v>
          </cell>
          <cell r="C3630" t="str">
            <v>2280.34</v>
          </cell>
        </row>
        <row r="3631">
          <cell r="A3631" t="str">
            <v>AAC2406502</v>
          </cell>
          <cell r="B3631" t="str">
            <v>螺栓_GB/T5782_M24×65_不锈钢</v>
          </cell>
          <cell r="C3631" t="str">
            <v>7910.34</v>
          </cell>
        </row>
        <row r="3632">
          <cell r="A3632" t="str">
            <v>AAC2407001</v>
          </cell>
          <cell r="B3632" t="str">
            <v>螺栓_GB/T5782_M24×70_8.8-电镀锌</v>
          </cell>
          <cell r="C3632" t="str">
            <v>2358.97</v>
          </cell>
        </row>
        <row r="3633">
          <cell r="A3633" t="str">
            <v>AAC2407002</v>
          </cell>
          <cell r="B3633" t="str">
            <v>螺栓_GB/T5782_M24×70_不锈钢</v>
          </cell>
          <cell r="C3633" t="str">
            <v>8156.72</v>
          </cell>
        </row>
        <row r="3634">
          <cell r="A3634" t="str">
            <v>AAC2408001</v>
          </cell>
          <cell r="B3634" t="str">
            <v>螺栓_GB/T5782_M24×80_8.8-电镀锌</v>
          </cell>
          <cell r="C3634" t="str">
            <v>2437.61</v>
          </cell>
        </row>
        <row r="3635">
          <cell r="A3635" t="str">
            <v>AAC2408002</v>
          </cell>
          <cell r="B3635" t="str">
            <v>螺栓_GB/T5782_M24×80_不锈钢</v>
          </cell>
          <cell r="C3635" t="str">
            <v>9512.94</v>
          </cell>
        </row>
        <row r="3636">
          <cell r="A3636" t="str">
            <v>AAC2408003</v>
          </cell>
          <cell r="B3636" t="str">
            <v>螺栓_GB/T5782_M24×80_12.9-电镀锌</v>
          </cell>
          <cell r="C3636" t="str">
            <v>6065.31</v>
          </cell>
        </row>
        <row r="3637">
          <cell r="A3637" t="str">
            <v>AAC2409001</v>
          </cell>
          <cell r="B3637" t="str">
            <v>螺栓_GB/T5782_M24×90_8.8-电镀锌</v>
          </cell>
          <cell r="C3637" t="str">
            <v>3052.51</v>
          </cell>
        </row>
        <row r="3638">
          <cell r="A3638" t="str">
            <v>AAC2409002</v>
          </cell>
          <cell r="B3638" t="str">
            <v>螺栓_GB/T5782_M24×90_不锈钢</v>
          </cell>
          <cell r="C3638" t="str">
            <v>10400.14</v>
          </cell>
        </row>
        <row r="3639">
          <cell r="A3639" t="str">
            <v>AAC2410001</v>
          </cell>
          <cell r="B3639" t="str">
            <v>螺栓_GB/T5782_M24×100_8.8-电镀锌</v>
          </cell>
          <cell r="C3639" t="str">
            <v>3293.61</v>
          </cell>
        </row>
        <row r="3640">
          <cell r="A3640" t="str">
            <v>AAC2410002</v>
          </cell>
          <cell r="B3640" t="str">
            <v>螺栓_GB/T5782_M24×100_不锈钢</v>
          </cell>
          <cell r="C3640" t="str">
            <v>11229.14</v>
          </cell>
        </row>
        <row r="3641">
          <cell r="A3641" t="str">
            <v>AAC2411001</v>
          </cell>
          <cell r="B3641" t="str">
            <v>螺栓_GB/T5782_M24×110_8.8-电镀锌</v>
          </cell>
          <cell r="C3641" t="str">
            <v>3594.62</v>
          </cell>
        </row>
        <row r="3642">
          <cell r="A3642" t="str">
            <v>AAC2411002</v>
          </cell>
          <cell r="B3642" t="str">
            <v>螺栓_GB/T5782_M24×110_不锈钢</v>
          </cell>
          <cell r="C3642" t="str">
            <v>12083.03</v>
          </cell>
        </row>
        <row r="3643">
          <cell r="A3643" t="str">
            <v>AAC2412001</v>
          </cell>
          <cell r="B3643" t="str">
            <v>螺栓_GB/T5782_M24×120_8.8-电镀锌</v>
          </cell>
          <cell r="C3643" t="str">
            <v>3823.76</v>
          </cell>
        </row>
        <row r="3644">
          <cell r="A3644" t="str">
            <v>AAC2412002</v>
          </cell>
          <cell r="B3644" t="str">
            <v>螺栓_GB/T5782_M24×120_不锈钢</v>
          </cell>
          <cell r="C3644" t="str">
            <v>13012.82</v>
          </cell>
        </row>
        <row r="3645">
          <cell r="A3645" t="str">
            <v>AAC2413001</v>
          </cell>
          <cell r="B3645" t="str">
            <v>螺栓_GB/T5782_M24×130_8.8-电镀锌</v>
          </cell>
          <cell r="C3645" t="str">
            <v>4097.02</v>
          </cell>
        </row>
        <row r="3646">
          <cell r="A3646" t="str">
            <v>AAC2413002</v>
          </cell>
          <cell r="B3646" t="str">
            <v>螺栓_GB/T5782_M24×130_不锈钢</v>
          </cell>
          <cell r="C3646" t="str">
            <v>13779.00</v>
          </cell>
        </row>
        <row r="3647">
          <cell r="A3647" t="str">
            <v>AAC2413502</v>
          </cell>
          <cell r="B3647" t="str">
            <v>螺栓_GB/T5782_M24×135_不锈钢</v>
          </cell>
          <cell r="C3647" t="str">
            <v>15135.34</v>
          </cell>
        </row>
        <row r="3648">
          <cell r="A3648" t="str">
            <v>AAC2414001</v>
          </cell>
          <cell r="B3648" t="str">
            <v>螺栓_GB/T5782_M24×140_8.8-电镀锌</v>
          </cell>
          <cell r="C3648" t="str">
            <v>4379.98</v>
          </cell>
        </row>
        <row r="3649">
          <cell r="A3649" t="str">
            <v>AAC2414002</v>
          </cell>
          <cell r="B3649" t="str">
            <v>螺栓_GB/T5782_M24×140_不锈钢</v>
          </cell>
          <cell r="C3649" t="str">
            <v>14695.72</v>
          </cell>
        </row>
        <row r="3650">
          <cell r="A3650" t="str">
            <v>AAC2415001</v>
          </cell>
          <cell r="B3650" t="str">
            <v>螺栓_GB/T5782_M24×150_8.8-电镀锌</v>
          </cell>
          <cell r="C3650" t="str">
            <v>4657.07</v>
          </cell>
        </row>
        <row r="3651">
          <cell r="A3651" t="str">
            <v>AAC2415002</v>
          </cell>
          <cell r="B3651" t="str">
            <v>螺栓_GB/T5782_M24×150_不锈钢</v>
          </cell>
          <cell r="C3651" t="str">
            <v>15524.72</v>
          </cell>
        </row>
        <row r="3652">
          <cell r="A3652" t="str">
            <v>AAC2415501</v>
          </cell>
          <cell r="B3652" t="str">
            <v>螺栓_GB/T5782_M24×155_8.8-电镀锌</v>
          </cell>
          <cell r="C3652" t="str">
            <v>4334.68</v>
          </cell>
        </row>
        <row r="3653">
          <cell r="A3653" t="str">
            <v>AAC2416001</v>
          </cell>
          <cell r="B3653" t="str">
            <v>螺栓_GB/T5782_M24×160_8.8-电镀锌</v>
          </cell>
          <cell r="C3653" t="str">
            <v>5897.44</v>
          </cell>
        </row>
        <row r="3654">
          <cell r="A3654" t="str">
            <v>AAC2416002</v>
          </cell>
          <cell r="B3654" t="str">
            <v>螺栓_GB/T5782_M24×160_不锈钢</v>
          </cell>
          <cell r="C3654" t="str">
            <v>16529.57</v>
          </cell>
        </row>
        <row r="3655">
          <cell r="A3655" t="str">
            <v>AAC2418001</v>
          </cell>
          <cell r="B3655" t="str">
            <v>螺栓_GB/T5782_M24×180_8.8-电镀锌</v>
          </cell>
          <cell r="C3655" t="str">
            <v>5470.07</v>
          </cell>
        </row>
        <row r="3656">
          <cell r="A3656" t="str">
            <v>AAC2418002</v>
          </cell>
          <cell r="B3656" t="str">
            <v>螺栓_GB/T5782_M24×180_不锈钢</v>
          </cell>
          <cell r="C3656" t="str">
            <v>18287.95</v>
          </cell>
        </row>
        <row r="3657">
          <cell r="A3657" t="str">
            <v>AAC2420001</v>
          </cell>
          <cell r="B3657" t="str">
            <v>螺栓_GB/T5782_M24×200_8.8-电镀锌</v>
          </cell>
          <cell r="C3657" t="str">
            <v>6060.02</v>
          </cell>
        </row>
        <row r="3658">
          <cell r="A3658" t="str">
            <v>AAC2420002</v>
          </cell>
          <cell r="B3658" t="str">
            <v>螺栓_GB/T5782_M24×200_不锈钢</v>
          </cell>
          <cell r="C3658" t="str">
            <v>19996.14</v>
          </cell>
        </row>
        <row r="3659">
          <cell r="A3659" t="str">
            <v>AAC2422001</v>
          </cell>
          <cell r="B3659" t="str">
            <v>螺栓_GB/T5782_M24×220_8.8-电镀锌</v>
          </cell>
          <cell r="C3659" t="str">
            <v>6695.62</v>
          </cell>
        </row>
        <row r="3660">
          <cell r="A3660" t="str">
            <v>AAC2422002</v>
          </cell>
          <cell r="B3660" t="str">
            <v>螺栓_GB/T5782_M24×220_不锈钢</v>
          </cell>
          <cell r="C3660" t="str">
            <v>21679.46</v>
          </cell>
        </row>
        <row r="3661">
          <cell r="A3661" t="str">
            <v>AAC2424001</v>
          </cell>
          <cell r="B3661" t="str">
            <v>螺栓_GB/T5782_M24×240_8.8-电镀锌</v>
          </cell>
          <cell r="C3661" t="str">
            <v>7321.46</v>
          </cell>
        </row>
        <row r="3662">
          <cell r="A3662" t="str">
            <v>AAC2424002</v>
          </cell>
          <cell r="B3662" t="str">
            <v>螺栓_GB/T5782_M24×240_不锈钢</v>
          </cell>
          <cell r="C3662" t="str">
            <v>23513.31</v>
          </cell>
        </row>
        <row r="3663">
          <cell r="A3663" t="str">
            <v>AAC2430001</v>
          </cell>
          <cell r="B3663" t="str">
            <v>螺栓_GB/T5782_M24×300_8.8-电镀锌</v>
          </cell>
          <cell r="C3663" t="str">
            <v>8926.15</v>
          </cell>
        </row>
        <row r="3664">
          <cell r="A3664" t="str">
            <v>AAC3006001</v>
          </cell>
          <cell r="B3664" t="str">
            <v>螺栓_GB/T5782_M30×60_8.8-电镀锌</v>
          </cell>
          <cell r="C3664" t="str">
            <v>4663.30</v>
          </cell>
        </row>
        <row r="3665">
          <cell r="A3665" t="str">
            <v>AAC3006002</v>
          </cell>
          <cell r="B3665" t="str">
            <v>螺栓_GB/T5782_M30×60_不锈钢</v>
          </cell>
          <cell r="C3665" t="str">
            <v>15276.30</v>
          </cell>
        </row>
        <row r="3666">
          <cell r="A3666" t="str">
            <v>AAC3006501</v>
          </cell>
          <cell r="B3666" t="str">
            <v>螺栓_GB/T5782_M30×65_8.8-电镀锌</v>
          </cell>
          <cell r="C3666" t="str">
            <v>4828.37</v>
          </cell>
        </row>
        <row r="3667">
          <cell r="A3667" t="str">
            <v>AAC3006502</v>
          </cell>
          <cell r="B3667" t="str">
            <v>螺栓_GB/T5782_M30×65_不锈钢</v>
          </cell>
          <cell r="C3667" t="str">
            <v>15923.10</v>
          </cell>
        </row>
        <row r="3668">
          <cell r="A3668" t="str">
            <v>AAC3007001</v>
          </cell>
          <cell r="B3668" t="str">
            <v>螺栓_GB/T5782_M30×70_8.8-电镀锌</v>
          </cell>
          <cell r="C3668" t="str">
            <v>5020.96</v>
          </cell>
        </row>
        <row r="3669">
          <cell r="A3669" t="str">
            <v>AAC3007002</v>
          </cell>
          <cell r="B3669" t="str">
            <v>螺栓_GB/T5782_M30×70_不锈钢</v>
          </cell>
          <cell r="C3669" t="str">
            <v>16598.52</v>
          </cell>
        </row>
        <row r="3670">
          <cell r="A3670" t="str">
            <v>AAC3008001</v>
          </cell>
          <cell r="B3670" t="str">
            <v>螺栓_GB/T5782_M30×80_8.8-电镀锌</v>
          </cell>
          <cell r="C3670" t="str">
            <v>5474.91</v>
          </cell>
        </row>
        <row r="3671">
          <cell r="A3671" t="str">
            <v>AAC3008002</v>
          </cell>
          <cell r="B3671" t="str">
            <v>螺栓_GB/T5782_M30×80_不锈钢</v>
          </cell>
          <cell r="C3671" t="str">
            <v>19068.34</v>
          </cell>
        </row>
        <row r="3672">
          <cell r="A3672" t="str">
            <v>AAC3009001</v>
          </cell>
          <cell r="B3672" t="str">
            <v>螺栓_GB/T5782_M30×90_8.8-电镀锌</v>
          </cell>
          <cell r="C3672" t="str">
            <v>5846.32</v>
          </cell>
        </row>
        <row r="3673">
          <cell r="A3673" t="str">
            <v>AAC3009002</v>
          </cell>
          <cell r="B3673" t="str">
            <v>螺栓_GB/T5782_M30×90_不锈钢</v>
          </cell>
          <cell r="C3673" t="str">
            <v>20664.76</v>
          </cell>
        </row>
        <row r="3674">
          <cell r="A3674" t="str">
            <v>AAC3010001</v>
          </cell>
          <cell r="B3674" t="str">
            <v>螺栓_GB/T5782_M30×100_8.8-电镀锌</v>
          </cell>
          <cell r="C3674" t="str">
            <v>6254.95</v>
          </cell>
        </row>
        <row r="3675">
          <cell r="A3675" t="str">
            <v>AAC3010002</v>
          </cell>
          <cell r="B3675" t="str">
            <v>螺栓_GB/T5782_M30×100_不锈钢</v>
          </cell>
          <cell r="C3675" t="str">
            <v>24129.88</v>
          </cell>
        </row>
        <row r="3676">
          <cell r="A3676" t="str">
            <v>AAC3011001</v>
          </cell>
          <cell r="B3676" t="str">
            <v>螺栓_GB/T5782_M30×110_8.8-电镀锌</v>
          </cell>
          <cell r="C3676" t="str">
            <v>6648.94</v>
          </cell>
        </row>
        <row r="3677">
          <cell r="A3677" t="str">
            <v>AAC3011002</v>
          </cell>
          <cell r="B3677" t="str">
            <v>螺栓_GB/T5782_M30×110_不锈钢</v>
          </cell>
          <cell r="C3677" t="str">
            <v>25362.57</v>
          </cell>
        </row>
        <row r="3678">
          <cell r="A3678" t="str">
            <v>AAC3012001</v>
          </cell>
          <cell r="B3678" t="str">
            <v>螺栓_GB/T5782_M30×120_8.8-电镀锌</v>
          </cell>
          <cell r="C3678" t="str">
            <v>6995.14</v>
          </cell>
        </row>
        <row r="3679">
          <cell r="A3679" t="str">
            <v>AAC3012002</v>
          </cell>
          <cell r="B3679" t="str">
            <v>螺栓_GB/T5782_M30×120_不锈钢</v>
          </cell>
          <cell r="C3679" t="str">
            <v>27119.00</v>
          </cell>
        </row>
        <row r="3680">
          <cell r="A3680" t="str">
            <v>AAC3013001</v>
          </cell>
          <cell r="B3680" t="str">
            <v>螺栓_GB/T5782_M30×130_8.8-电镀锌</v>
          </cell>
          <cell r="C3680" t="str">
            <v>7347.78</v>
          </cell>
        </row>
        <row r="3681">
          <cell r="A3681" t="str">
            <v>AAC3013002</v>
          </cell>
          <cell r="B3681" t="str">
            <v>螺栓_GB/T5782_M30×130_不锈钢</v>
          </cell>
          <cell r="C3681" t="str">
            <v>28352.17</v>
          </cell>
        </row>
        <row r="3682">
          <cell r="A3682" t="str">
            <v>AAC3014001</v>
          </cell>
          <cell r="B3682" t="str">
            <v>螺栓_GB/T5782_M30×140_电镀锌</v>
          </cell>
          <cell r="C3682" t="str">
            <v>7765.64</v>
          </cell>
        </row>
        <row r="3683">
          <cell r="A3683" t="str">
            <v>AAC3014002</v>
          </cell>
          <cell r="B3683" t="str">
            <v>螺栓_GB/T5782_M30×140_不锈钢</v>
          </cell>
          <cell r="C3683" t="str">
            <v>30047.14</v>
          </cell>
        </row>
        <row r="3684">
          <cell r="A3684" t="str">
            <v>AAC3015001</v>
          </cell>
          <cell r="B3684" t="str">
            <v>螺栓_GB/T5782_M30×150_8.8-电镀锌</v>
          </cell>
          <cell r="C3684" t="str">
            <v>8183.72</v>
          </cell>
        </row>
        <row r="3685">
          <cell r="A3685" t="str">
            <v>AAC3015002</v>
          </cell>
          <cell r="B3685" t="str">
            <v>螺栓_GB/T5782_M30×150_不锈钢</v>
          </cell>
          <cell r="C3685" t="str">
            <v>31741.71</v>
          </cell>
        </row>
        <row r="3686">
          <cell r="A3686" t="str">
            <v>AAC3016001</v>
          </cell>
          <cell r="B3686" t="str">
            <v>螺栓_GB/T5782_M30×160_8.8-电镀锌</v>
          </cell>
          <cell r="C3686" t="str">
            <v>8601.05</v>
          </cell>
        </row>
        <row r="3687">
          <cell r="A3687" t="str">
            <v>AAC3016002</v>
          </cell>
          <cell r="B3687" t="str">
            <v>螺栓_GB/T5782_M30×160_不锈钢</v>
          </cell>
          <cell r="C3687" t="str">
            <v>33468.97</v>
          </cell>
        </row>
        <row r="3688">
          <cell r="A3688" t="str">
            <v>AAC3018001</v>
          </cell>
          <cell r="B3688" t="str">
            <v>螺栓_GB/T5782_M30×180_8.8-电镀锌</v>
          </cell>
          <cell r="C3688" t="str">
            <v>9496.59</v>
          </cell>
        </row>
        <row r="3689">
          <cell r="A3689" t="str">
            <v>AAC3018002</v>
          </cell>
          <cell r="B3689" t="str">
            <v>螺栓_GB/T5782_M30×180_不锈钢</v>
          </cell>
          <cell r="C3689" t="str">
            <v>36981.06</v>
          </cell>
        </row>
        <row r="3690">
          <cell r="A3690" t="str">
            <v>AAC3020001</v>
          </cell>
          <cell r="B3690" t="str">
            <v>螺栓_GB/T5782_M30×200_8.8-电镀锌</v>
          </cell>
          <cell r="C3690" t="str">
            <v>10451.94</v>
          </cell>
        </row>
        <row r="3691">
          <cell r="A3691" t="str">
            <v>AAC3020002</v>
          </cell>
          <cell r="B3691" t="str">
            <v>螺栓_GB/T5782_M30×200_不锈钢</v>
          </cell>
          <cell r="C3691" t="str">
            <v>40370.67</v>
          </cell>
        </row>
        <row r="3692">
          <cell r="A3692" t="str">
            <v>AAC3022001</v>
          </cell>
          <cell r="B3692" t="str">
            <v>螺栓_GB/T5782_M30×220_8.8-电镀锌</v>
          </cell>
          <cell r="C3692" t="str">
            <v>11455.40</v>
          </cell>
        </row>
        <row r="3693">
          <cell r="A3693" t="str">
            <v>AAC3022002</v>
          </cell>
          <cell r="B3693" t="str">
            <v>螺栓_GB/T5782_M30×220_不锈钢</v>
          </cell>
          <cell r="C3693" t="str">
            <v>43689.91</v>
          </cell>
        </row>
        <row r="3694">
          <cell r="A3694" t="str">
            <v>AAC3024001</v>
          </cell>
          <cell r="B3694" t="str">
            <v>螺栓_GB/T5782_M30×240_8.8-电镀锌</v>
          </cell>
          <cell r="C3694" t="str">
            <v>12470.55</v>
          </cell>
        </row>
        <row r="3695">
          <cell r="A3695" t="str">
            <v>AAC3024002</v>
          </cell>
          <cell r="B3695" t="str">
            <v>螺栓_GB/T5782_M30×240_不锈钢</v>
          </cell>
          <cell r="C3695" t="str">
            <v>46943.76</v>
          </cell>
        </row>
        <row r="3696">
          <cell r="A3696" t="str">
            <v>AAC3026001</v>
          </cell>
          <cell r="B3696" t="str">
            <v>螺栓_GB/T5782_M30×260_8.8-电镀锌</v>
          </cell>
          <cell r="C3696" t="str">
            <v>14562.27</v>
          </cell>
        </row>
        <row r="3697">
          <cell r="A3697" t="str">
            <v>AAC3026002</v>
          </cell>
          <cell r="B3697" t="str">
            <v>螺栓_GB/T5782_M30×260_不锈钢</v>
          </cell>
          <cell r="C3697" t="str">
            <v>50232.15</v>
          </cell>
        </row>
        <row r="3698">
          <cell r="A3698" t="str">
            <v>AAC3028001</v>
          </cell>
          <cell r="B3698" t="str">
            <v>螺栓_GB/T5782_M30×280_8.8-电镀锌</v>
          </cell>
          <cell r="C3698" t="str">
            <v>16414.75</v>
          </cell>
        </row>
        <row r="3699">
          <cell r="A3699" t="str">
            <v>AAC3028002</v>
          </cell>
          <cell r="B3699" t="str">
            <v>螺栓_GB/T5782_M30×280_不锈钢</v>
          </cell>
          <cell r="C3699" t="str">
            <v>53523.76</v>
          </cell>
        </row>
        <row r="3700">
          <cell r="A3700" t="str">
            <v>AAC3030001</v>
          </cell>
          <cell r="B3700" t="str">
            <v>螺栓_GB/T5782_M30×300_8.8-电镀锌</v>
          </cell>
          <cell r="C3700" t="str">
            <v>16629.53</v>
          </cell>
        </row>
        <row r="3701">
          <cell r="A3701" t="str">
            <v>AAC3030002</v>
          </cell>
          <cell r="B3701" t="str">
            <v>螺栓_GB/T5782_M30×300_不锈钢</v>
          </cell>
          <cell r="C3701" t="str">
            <v>57460.51</v>
          </cell>
        </row>
        <row r="3702">
          <cell r="A3702" t="str">
            <v>AAC3032001</v>
          </cell>
          <cell r="B3702" t="str">
            <v>螺栓_GB/T5782_M30×320_8.8-电镀锌</v>
          </cell>
          <cell r="C3702" t="str">
            <v>18341.39</v>
          </cell>
        </row>
        <row r="3703">
          <cell r="A3703" t="str">
            <v>AAC3310001</v>
          </cell>
          <cell r="B3703" t="str">
            <v>螺栓_GB/T5782_M33×100_8.8-电镀锌</v>
          </cell>
          <cell r="C3703" t="str">
            <v>11263.45</v>
          </cell>
        </row>
        <row r="3704">
          <cell r="A3704" t="str">
            <v>AAC3607001</v>
          </cell>
          <cell r="B3704" t="str">
            <v>螺栓_GB/T5782_M36×70_8.8-电镀锌</v>
          </cell>
          <cell r="C3704" t="str">
            <v>9010.21</v>
          </cell>
        </row>
        <row r="3705">
          <cell r="A3705" t="str">
            <v>AAC3607002</v>
          </cell>
          <cell r="B3705" t="str">
            <v>螺栓_GB/T5782_M36×70_不锈钢</v>
          </cell>
          <cell r="C3705" t="str">
            <v>28156.12</v>
          </cell>
        </row>
        <row r="3706">
          <cell r="A3706" t="str">
            <v>AAC3608001</v>
          </cell>
          <cell r="B3706" t="str">
            <v>螺栓_GB/T5782_M36×80_8.8-电镀锌</v>
          </cell>
          <cell r="C3706" t="str">
            <v>9766.79</v>
          </cell>
        </row>
        <row r="3707">
          <cell r="A3707" t="str">
            <v>AAC3608002</v>
          </cell>
          <cell r="B3707" t="str">
            <v>螺栓_GB/T5782_M36×80_不锈钢</v>
          </cell>
          <cell r="C3707" t="str">
            <v>32902.73</v>
          </cell>
        </row>
        <row r="3708">
          <cell r="A3708" t="str">
            <v>AAC3609001</v>
          </cell>
          <cell r="B3708" t="str">
            <v>螺栓_GB/T5782_M36×90_8.8-电镀锌</v>
          </cell>
          <cell r="C3708" t="str">
            <v>10523.37</v>
          </cell>
        </row>
        <row r="3709">
          <cell r="A3709" t="str">
            <v>AAC3609002</v>
          </cell>
          <cell r="B3709" t="str">
            <v>螺栓_GB/T5782_M36×90_不锈钢</v>
          </cell>
          <cell r="C3709" t="str">
            <v>35139.26</v>
          </cell>
        </row>
        <row r="3710">
          <cell r="A3710" t="str">
            <v>AAC3610001</v>
          </cell>
          <cell r="B3710" t="str">
            <v>螺栓_GB/T5782_M36×100_8.8-电镀锌</v>
          </cell>
          <cell r="C3710" t="str">
            <v>10979.32</v>
          </cell>
        </row>
        <row r="3711">
          <cell r="A3711" t="str">
            <v>AAC3610002</v>
          </cell>
          <cell r="B3711" t="str">
            <v>螺栓_GB/T5782_M36×100_不锈钢</v>
          </cell>
          <cell r="C3711" t="str">
            <v>35272.75</v>
          </cell>
        </row>
        <row r="3712">
          <cell r="A3712" t="str">
            <v>AAC3611001</v>
          </cell>
          <cell r="B3712" t="str">
            <v>螺栓_GB/T5782_M36×110_8.8-电镀锌</v>
          </cell>
          <cell r="C3712" t="str">
            <v>11662.47</v>
          </cell>
        </row>
        <row r="3713">
          <cell r="A3713" t="str">
            <v>AAC3611002</v>
          </cell>
          <cell r="B3713" t="str">
            <v>螺栓_GB/T5782_M36×110_不锈钢</v>
          </cell>
          <cell r="C3713" t="str">
            <v>37129.19</v>
          </cell>
        </row>
        <row r="3714">
          <cell r="A3714" t="str">
            <v>AAC3612001</v>
          </cell>
          <cell r="B3714" t="str">
            <v>螺栓_GB/T5782_M36×120_8.8-电镀锌</v>
          </cell>
          <cell r="C3714" t="str">
            <v>12285.81</v>
          </cell>
        </row>
        <row r="3715">
          <cell r="A3715" t="str">
            <v>AAC3612002</v>
          </cell>
          <cell r="B3715" t="str">
            <v>螺栓_GB/T5782_M36×120_不锈钢</v>
          </cell>
          <cell r="C3715" t="str">
            <v>42167.20</v>
          </cell>
        </row>
        <row r="3716">
          <cell r="A3716" t="str">
            <v>AAC3613001</v>
          </cell>
          <cell r="B3716" t="str">
            <v>螺栓_GB/T5782_M36×130_8.8-电镀锌</v>
          </cell>
          <cell r="C3716" t="str">
            <v>12968.96</v>
          </cell>
        </row>
        <row r="3717">
          <cell r="A3717" t="str">
            <v>AAC3613002</v>
          </cell>
          <cell r="B3717" t="str">
            <v>螺栓_GB/T5782_M36×130_不锈钢</v>
          </cell>
          <cell r="C3717" t="str">
            <v>44403.27</v>
          </cell>
        </row>
        <row r="3718">
          <cell r="A3718" t="str">
            <v>AAC3614001</v>
          </cell>
          <cell r="B3718" t="str">
            <v>螺栓_GB/T5782_M36×140_8.8-电镀锌</v>
          </cell>
          <cell r="C3718" t="str">
            <v>13711.92</v>
          </cell>
        </row>
        <row r="3719">
          <cell r="A3719" t="str">
            <v>AAC3614002</v>
          </cell>
          <cell r="B3719" t="str">
            <v>螺栓_GB/T5782_M36×140_不锈钢</v>
          </cell>
          <cell r="C3719" t="str">
            <v>46958.64</v>
          </cell>
        </row>
        <row r="3720">
          <cell r="A3720" t="str">
            <v>AAC3615001</v>
          </cell>
          <cell r="B3720" t="str">
            <v>螺栓_GB/T5782_M36×150_8.8-电镀锌</v>
          </cell>
          <cell r="C3720" t="str">
            <v>14454.88</v>
          </cell>
        </row>
        <row r="3721">
          <cell r="A3721" t="str">
            <v>AAC3615002</v>
          </cell>
          <cell r="B3721" t="str">
            <v>螺栓_GB/T5782_M36×150_不锈钢</v>
          </cell>
          <cell r="C3721" t="str">
            <v>49514.46</v>
          </cell>
        </row>
        <row r="3722">
          <cell r="A3722" t="str">
            <v>AAC3616001</v>
          </cell>
          <cell r="B3722" t="str">
            <v>螺栓_GB/T5782_M36×160_8.8-电镀锌</v>
          </cell>
          <cell r="C3722" t="str">
            <v>15197.84</v>
          </cell>
        </row>
        <row r="3723">
          <cell r="A3723" t="str">
            <v>AAC3616002</v>
          </cell>
          <cell r="B3723" t="str">
            <v>螺栓_GB/T5782_M36×160_不锈钢</v>
          </cell>
          <cell r="C3723" t="str">
            <v>52069.83</v>
          </cell>
        </row>
        <row r="3724">
          <cell r="A3724" t="str">
            <v>AAC3618001</v>
          </cell>
          <cell r="B3724" t="str">
            <v>螺栓_GB/T5782_M36×180_8.8-电镀锌</v>
          </cell>
          <cell r="C3724" t="str">
            <v>16683.76</v>
          </cell>
        </row>
        <row r="3725">
          <cell r="A3725" t="str">
            <v>AAC3618002</v>
          </cell>
          <cell r="B3725" t="str">
            <v>螺栓_GB/T5782_M36×180_不锈钢</v>
          </cell>
          <cell r="C3725" t="str">
            <v>57181.02</v>
          </cell>
        </row>
        <row r="3726">
          <cell r="A3726" t="str">
            <v>AAC3619001</v>
          </cell>
          <cell r="B3726" t="str">
            <v>螺栓_GB/T5782_M36×190_8.8-电镀锌</v>
          </cell>
          <cell r="C3726" t="str">
            <v>17606.14</v>
          </cell>
        </row>
        <row r="3727">
          <cell r="A3727" t="str">
            <v>AAC3620001</v>
          </cell>
          <cell r="B3727" t="str">
            <v>螺栓_GB/T5782_M36×200_8.8-电镀锌</v>
          </cell>
          <cell r="C3727" t="str">
            <v>18468.72</v>
          </cell>
        </row>
        <row r="3728">
          <cell r="A3728" t="str">
            <v>AAC3620002</v>
          </cell>
          <cell r="B3728" t="str">
            <v>螺栓_GB/T5782_M36×200_不锈钢</v>
          </cell>
          <cell r="C3728" t="str">
            <v>62292.21</v>
          </cell>
        </row>
        <row r="3729">
          <cell r="A3729" t="str">
            <v>AAC3622001</v>
          </cell>
          <cell r="B3729" t="str">
            <v>螺栓_GB/T5782_M36×220_8.8-电镀锌</v>
          </cell>
          <cell r="C3729" t="str">
            <v>20297.54</v>
          </cell>
        </row>
        <row r="3730">
          <cell r="A3730" t="str">
            <v>AAC3622002</v>
          </cell>
          <cell r="B3730" t="str">
            <v>螺栓_GB/T5782_M36×220_不锈钢</v>
          </cell>
          <cell r="C3730" t="str">
            <v>67403.40</v>
          </cell>
        </row>
        <row r="3731">
          <cell r="A3731" t="str">
            <v>AAC3624001</v>
          </cell>
          <cell r="B3731" t="str">
            <v>螺栓_GB/T5782_M36×240_8.8-电镀锌</v>
          </cell>
          <cell r="C3731" t="str">
            <v>22201.06</v>
          </cell>
        </row>
        <row r="3732">
          <cell r="A3732" t="str">
            <v>AAC3624002</v>
          </cell>
          <cell r="B3732" t="str">
            <v>螺栓_GB/T5782_M36×240_不锈钢</v>
          </cell>
          <cell r="C3732" t="str">
            <v>72514.59</v>
          </cell>
        </row>
        <row r="3733">
          <cell r="A3733" t="str">
            <v>AAC3626001</v>
          </cell>
          <cell r="B3733" t="str">
            <v>螺栓_GB/T5782_M36×260_8.8-电镀锌</v>
          </cell>
          <cell r="C3733" t="str">
            <v>24285.07</v>
          </cell>
        </row>
        <row r="3734">
          <cell r="A3734" t="str">
            <v>AAC3626002</v>
          </cell>
          <cell r="B3734" t="str">
            <v>螺栓_GB/T5782_M36×260_不锈钢</v>
          </cell>
          <cell r="C3734" t="str">
            <v>77625.78</v>
          </cell>
        </row>
        <row r="3735">
          <cell r="A3735" t="str">
            <v>AAC3628001</v>
          </cell>
          <cell r="B3735" t="str">
            <v>螺栓_GB/T5782_M36×280_8.8-电镀锌</v>
          </cell>
          <cell r="C3735" t="str">
            <v>26907.36</v>
          </cell>
        </row>
        <row r="3736">
          <cell r="A3736" t="str">
            <v>AAC3628002</v>
          </cell>
          <cell r="B3736" t="str">
            <v>螺栓_GB/T5782_M36×280_不锈钢</v>
          </cell>
          <cell r="C3736" t="str">
            <v>82736.61</v>
          </cell>
        </row>
        <row r="3737">
          <cell r="A3737" t="str">
            <v>AAC3630001</v>
          </cell>
          <cell r="B3737" t="str">
            <v>螺栓_GB/T5782_M36×300_8.8-电镀锌</v>
          </cell>
          <cell r="C3737" t="str">
            <v>27206.40</v>
          </cell>
        </row>
        <row r="3738">
          <cell r="A3738" t="str">
            <v>AAC3630002</v>
          </cell>
          <cell r="B3738" t="str">
            <v>螺栓_GB/T5782_M36×300_不锈钢</v>
          </cell>
          <cell r="C3738" t="str">
            <v>87847.72</v>
          </cell>
        </row>
        <row r="3739">
          <cell r="A3739" t="str">
            <v>AAD0300801</v>
          </cell>
          <cell r="B3739" t="str">
            <v>螺栓_GB/T5783_M3×8_8.8-电镀锌</v>
          </cell>
          <cell r="C3739" t="str">
            <v>70.32</v>
          </cell>
        </row>
        <row r="3740">
          <cell r="A3740" t="str">
            <v>AAD0300802</v>
          </cell>
          <cell r="B3740" t="str">
            <v>螺栓_GB/T5783_M3×8_不锈钢</v>
          </cell>
          <cell r="C3740" t="str">
            <v>126.73</v>
          </cell>
        </row>
        <row r="3741">
          <cell r="A3741" t="str">
            <v>AAD0301001</v>
          </cell>
          <cell r="B3741" t="str">
            <v>螺栓_GB/T5783_M3×10_8.8-电镀锌</v>
          </cell>
          <cell r="C3741" t="str">
            <v>70.32</v>
          </cell>
        </row>
        <row r="3742">
          <cell r="A3742" t="str">
            <v>AAD0301002</v>
          </cell>
          <cell r="B3742" t="str">
            <v>螺栓_GB/T5783_M3×10_不锈钢</v>
          </cell>
          <cell r="C3742" t="str">
            <v>130.32</v>
          </cell>
        </row>
        <row r="3743">
          <cell r="A3743" t="str">
            <v>AAD0301201</v>
          </cell>
          <cell r="B3743" t="str">
            <v>螺栓_GB/T5783_M3×12_8.8-电镀锌</v>
          </cell>
          <cell r="C3743" t="str">
            <v>47.18</v>
          </cell>
        </row>
        <row r="3744">
          <cell r="A3744" t="str">
            <v>AAD0301202</v>
          </cell>
          <cell r="B3744" t="str">
            <v>螺栓_GB/T5783_M3×12_不锈钢</v>
          </cell>
          <cell r="C3744" t="str">
            <v>133.91</v>
          </cell>
        </row>
        <row r="3745">
          <cell r="A3745" t="str">
            <v>AAD0301601</v>
          </cell>
          <cell r="B3745" t="str">
            <v>螺栓_GB/T5783_M3×16_8.8-电镀锌</v>
          </cell>
          <cell r="C3745" t="str">
            <v>82.04</v>
          </cell>
        </row>
        <row r="3746">
          <cell r="A3746" t="str">
            <v>AAD0301602</v>
          </cell>
          <cell r="B3746" t="str">
            <v>螺栓_GB/T5783_M3×16_不锈钢</v>
          </cell>
          <cell r="C3746" t="str">
            <v>137.49</v>
          </cell>
        </row>
        <row r="3747">
          <cell r="A3747" t="str">
            <v>AAD0302001</v>
          </cell>
          <cell r="B3747" t="str">
            <v>螺栓_GB/T5783_M3×20_8.8-电镀锌</v>
          </cell>
          <cell r="C3747" t="str">
            <v>62.91</v>
          </cell>
        </row>
        <row r="3748">
          <cell r="A3748" t="str">
            <v>AAD0302002</v>
          </cell>
          <cell r="B3748" t="str">
            <v>螺栓_GB/T5783_M3×20_不锈钢</v>
          </cell>
          <cell r="C3748" t="str">
            <v>142.28</v>
          </cell>
        </row>
        <row r="3749">
          <cell r="A3749" t="str">
            <v>AAD0302501</v>
          </cell>
          <cell r="B3749" t="str">
            <v>螺栓_GB/T5783_M3×25_8.8-电镀锌</v>
          </cell>
          <cell r="C3749" t="str">
            <v>52.74</v>
          </cell>
        </row>
        <row r="3750">
          <cell r="A3750" t="str">
            <v>AAD0302502</v>
          </cell>
          <cell r="B3750" t="str">
            <v>螺栓_GB/T5783_M3×25_不锈钢</v>
          </cell>
          <cell r="C3750" t="str">
            <v>157.82</v>
          </cell>
        </row>
        <row r="3751">
          <cell r="A3751" t="str">
            <v>AAD0303001</v>
          </cell>
          <cell r="B3751" t="str">
            <v>螺栓_GB/T5783_M3×30_8.8-电镀锌</v>
          </cell>
          <cell r="C3751" t="str">
            <v>66.84</v>
          </cell>
        </row>
        <row r="3752">
          <cell r="A3752" t="str">
            <v>AAD0303002</v>
          </cell>
          <cell r="B3752" t="str">
            <v>螺栓_GB/T5783_M3×30_不锈钢</v>
          </cell>
          <cell r="C3752" t="str">
            <v>170.97</v>
          </cell>
        </row>
        <row r="3753">
          <cell r="A3753" t="str">
            <v>AAD0400801</v>
          </cell>
          <cell r="B3753" t="str">
            <v>螺栓_GB/T5783_M4×8_8.8-电镀锌</v>
          </cell>
          <cell r="C3753" t="str">
            <v>35.16</v>
          </cell>
        </row>
        <row r="3754">
          <cell r="A3754" t="str">
            <v>AAD0400802</v>
          </cell>
          <cell r="B3754" t="str">
            <v>螺栓_GB/T5783_M4×8_不锈钢</v>
          </cell>
          <cell r="C3754" t="str">
            <v>74.70</v>
          </cell>
        </row>
        <row r="3755">
          <cell r="A3755" t="str">
            <v>AAD0401001</v>
          </cell>
          <cell r="B3755" t="str">
            <v>螺栓_GB/T5783_M4×10_8.8-电镀锌</v>
          </cell>
          <cell r="C3755" t="str">
            <v>41.02</v>
          </cell>
        </row>
        <row r="3756">
          <cell r="A3756" t="str">
            <v>AAD0401002</v>
          </cell>
          <cell r="B3756" t="str">
            <v>螺栓_GB/T5783_M4×10_不锈钢</v>
          </cell>
          <cell r="C3756" t="str">
            <v>78.63</v>
          </cell>
        </row>
        <row r="3757">
          <cell r="A3757" t="str">
            <v>AAD0401201</v>
          </cell>
          <cell r="B3757" t="str">
            <v>螺栓_GB/T5783_M4×12_8.8-电镀锌</v>
          </cell>
          <cell r="C3757" t="str">
            <v>0.15</v>
          </cell>
        </row>
        <row r="3758">
          <cell r="A3758" t="str">
            <v>AAD0401202</v>
          </cell>
          <cell r="B3758" t="str">
            <v>螺栓_GB/T5783_M4×12_不锈钢</v>
          </cell>
          <cell r="C3758" t="str">
            <v>74.70</v>
          </cell>
        </row>
        <row r="3759">
          <cell r="A3759" t="str">
            <v>AAD0401501</v>
          </cell>
          <cell r="B3759" t="str">
            <v>螺栓_GB/T5783_M4×15_8.8-电镀锌</v>
          </cell>
          <cell r="C3759" t="str">
            <v>52.74</v>
          </cell>
        </row>
        <row r="3760">
          <cell r="A3760" t="str">
            <v>AAD0401601</v>
          </cell>
          <cell r="B3760" t="str">
            <v>螺栓_GB/T5783_M4×16_8.8-电镀锌</v>
          </cell>
          <cell r="C3760" t="str">
            <v>52.74</v>
          </cell>
        </row>
        <row r="3761">
          <cell r="A3761" t="str">
            <v>AAD0401602</v>
          </cell>
          <cell r="B3761" t="str">
            <v>螺栓_GB/T5783_M4×16_不锈钢</v>
          </cell>
          <cell r="C3761" t="str">
            <v>78.63</v>
          </cell>
        </row>
        <row r="3762">
          <cell r="A3762" t="str">
            <v>AAD0402001</v>
          </cell>
          <cell r="B3762" t="str">
            <v>螺栓_GB/T5783_M4×20_8.8-电镀锌</v>
          </cell>
          <cell r="C3762" t="str">
            <v>62.91</v>
          </cell>
        </row>
        <row r="3763">
          <cell r="A3763" t="str">
            <v>AAD0402002</v>
          </cell>
          <cell r="B3763" t="str">
            <v>螺栓_GB/T5783_M4×20_不锈钢</v>
          </cell>
          <cell r="C3763" t="str">
            <v>102.22</v>
          </cell>
        </row>
        <row r="3764">
          <cell r="A3764" t="str">
            <v>AAD0402501</v>
          </cell>
          <cell r="B3764" t="str">
            <v>螺栓_GB/T5783_M4×25_8.8-电镀锌</v>
          </cell>
          <cell r="C3764" t="str">
            <v>58.60</v>
          </cell>
        </row>
        <row r="3765">
          <cell r="A3765" t="str">
            <v>AAD0402502</v>
          </cell>
          <cell r="B3765" t="str">
            <v>螺栓_GB/T5783_M4×25_不锈钢</v>
          </cell>
          <cell r="C3765" t="str">
            <v>106.15</v>
          </cell>
        </row>
        <row r="3766">
          <cell r="A3766" t="str">
            <v>AAD0403001</v>
          </cell>
          <cell r="B3766" t="str">
            <v>螺栓_GB/T5783_M4×30_8.8-电镀锌</v>
          </cell>
          <cell r="C3766" t="str">
            <v>69.20</v>
          </cell>
        </row>
        <row r="3767">
          <cell r="A3767" t="str">
            <v>AAD0403002</v>
          </cell>
          <cell r="B3767" t="str">
            <v>螺栓_GB/T5783_M4×30_不锈钢</v>
          </cell>
          <cell r="C3767" t="str">
            <v>141.54</v>
          </cell>
        </row>
        <row r="3768">
          <cell r="A3768" t="str">
            <v>AAD0403501</v>
          </cell>
          <cell r="B3768" t="str">
            <v>螺栓_GB/T5783_M4×35_8.8-电镀锌</v>
          </cell>
          <cell r="C3768" t="str">
            <v>70.77</v>
          </cell>
        </row>
        <row r="3769">
          <cell r="A3769" t="str">
            <v>AAD0403502</v>
          </cell>
          <cell r="B3769" t="str">
            <v>螺栓_GB/T5783_M4×35_不锈钢</v>
          </cell>
          <cell r="C3769" t="str">
            <v>176.92</v>
          </cell>
        </row>
        <row r="3770">
          <cell r="A3770" t="str">
            <v>AAD0404001</v>
          </cell>
          <cell r="B3770" t="str">
            <v>螺栓_GB/T5783_M4×40_8.8-电镀锌</v>
          </cell>
          <cell r="C3770" t="str">
            <v>70.32</v>
          </cell>
        </row>
        <row r="3771">
          <cell r="A3771" t="str">
            <v>AAD0404002</v>
          </cell>
          <cell r="B3771" t="str">
            <v>螺栓_GB/T5783_M4×40_不锈钢</v>
          </cell>
          <cell r="C3771" t="str">
            <v>196.58</v>
          </cell>
        </row>
        <row r="3772">
          <cell r="A3772" t="str">
            <v>AAD0500801</v>
          </cell>
          <cell r="B3772" t="str">
            <v>螺栓_GB/T5783_M5×8_8.8-电镀锌</v>
          </cell>
          <cell r="C3772" t="str">
            <v>62.91</v>
          </cell>
        </row>
        <row r="3773">
          <cell r="A3773" t="str">
            <v>AAD0500802</v>
          </cell>
          <cell r="B3773" t="str">
            <v>螺栓_GB/T5783_M5×8_不锈钢</v>
          </cell>
          <cell r="C3773" t="str">
            <v>94.36</v>
          </cell>
        </row>
        <row r="3774">
          <cell r="A3774" t="str">
            <v>AAD0501001</v>
          </cell>
          <cell r="B3774" t="str">
            <v>螺栓_GB/T5783_M5×10_8.8-电镀锌</v>
          </cell>
          <cell r="C3774" t="str">
            <v>37.72</v>
          </cell>
        </row>
        <row r="3775">
          <cell r="A3775" t="str">
            <v>AAD0501002</v>
          </cell>
          <cell r="B3775" t="str">
            <v>螺栓_GB/T5783_M5×10_不锈钢</v>
          </cell>
          <cell r="C3775" t="str">
            <v>106.15</v>
          </cell>
        </row>
        <row r="3776">
          <cell r="A3776" t="str">
            <v>AAD0501201</v>
          </cell>
          <cell r="B3776" t="str">
            <v>螺栓_GB/T5783_M5×12_8.8-电镀锌</v>
          </cell>
          <cell r="C3776" t="str">
            <v>0.13</v>
          </cell>
        </row>
        <row r="3777">
          <cell r="A3777" t="str">
            <v>AAD0501202</v>
          </cell>
          <cell r="B3777" t="str">
            <v>螺栓_GB/T5783_M5×12_不锈钢</v>
          </cell>
          <cell r="C3777" t="str">
            <v>108.51</v>
          </cell>
        </row>
        <row r="3778">
          <cell r="A3778" t="str">
            <v>AAD0501501</v>
          </cell>
          <cell r="B3778" t="str">
            <v>螺栓_GB/T5783_M5×15_8.8-电镀锌</v>
          </cell>
          <cell r="C3778" t="str">
            <v>43.25</v>
          </cell>
        </row>
        <row r="3779">
          <cell r="A3779" t="str">
            <v>AAD0501601</v>
          </cell>
          <cell r="B3779" t="str">
            <v>螺栓_GB/T5783_M5×16_8.8-电镀锌</v>
          </cell>
          <cell r="C3779" t="str">
            <v>43.25</v>
          </cell>
        </row>
        <row r="3780">
          <cell r="A3780" t="str">
            <v>AAD0501602</v>
          </cell>
          <cell r="B3780" t="str">
            <v>螺栓_GB/T5783_M5×16_不锈钢</v>
          </cell>
          <cell r="C3780" t="str">
            <v>129.74</v>
          </cell>
        </row>
        <row r="3781">
          <cell r="A3781" t="str">
            <v>AAD0502001</v>
          </cell>
          <cell r="B3781" t="str">
            <v>螺栓_GB/T5783_M5×20_8.8-电镀锌</v>
          </cell>
          <cell r="C3781" t="str">
            <v>47.08</v>
          </cell>
        </row>
        <row r="3782">
          <cell r="A3782" t="str">
            <v>AAD0502002</v>
          </cell>
          <cell r="B3782" t="str">
            <v>螺栓_GB/T5783_M5×20_不锈钢</v>
          </cell>
          <cell r="C3782" t="str">
            <v>129.74</v>
          </cell>
        </row>
        <row r="3783">
          <cell r="A3783" t="str">
            <v>AAD0502501</v>
          </cell>
          <cell r="B3783" t="str">
            <v>螺栓_GB/T5783_M5×25_8.8-电镀锌</v>
          </cell>
          <cell r="C3783" t="str">
            <v>66.84</v>
          </cell>
        </row>
        <row r="3784">
          <cell r="A3784" t="str">
            <v>AAD0502502</v>
          </cell>
          <cell r="B3784" t="str">
            <v>螺栓_GB/T5783_M5×25_不锈钢</v>
          </cell>
          <cell r="C3784" t="str">
            <v>137.61</v>
          </cell>
        </row>
        <row r="3785">
          <cell r="A3785" t="str">
            <v>AAD0503001</v>
          </cell>
          <cell r="B3785" t="str">
            <v>螺栓_GB/T5783_M5×30_8.8-电镀锌</v>
          </cell>
          <cell r="C3785" t="str">
            <v>66.84</v>
          </cell>
        </row>
        <row r="3786">
          <cell r="A3786" t="str">
            <v>AAD0503002</v>
          </cell>
          <cell r="B3786" t="str">
            <v>螺栓_GB/T5783_M5×30_不锈钢</v>
          </cell>
          <cell r="C3786" t="str">
            <v>165.13</v>
          </cell>
        </row>
        <row r="3787">
          <cell r="A3787" t="str">
            <v>AAD0503501</v>
          </cell>
          <cell r="B3787" t="str">
            <v>螺栓_GB/T5783_M5×35_8.8-电镀锌</v>
          </cell>
          <cell r="C3787" t="str">
            <v>70.77</v>
          </cell>
        </row>
        <row r="3788">
          <cell r="A3788" t="str">
            <v>AAD0503502</v>
          </cell>
          <cell r="B3788" t="str">
            <v>螺栓_GB/T5783_M5×35_不锈钢</v>
          </cell>
          <cell r="C3788" t="str">
            <v>176.92</v>
          </cell>
        </row>
        <row r="3789">
          <cell r="A3789" t="str">
            <v>AAD0504001</v>
          </cell>
          <cell r="B3789" t="str">
            <v>螺栓_GB/T5783_M5×40_8.8-电镀锌</v>
          </cell>
          <cell r="C3789" t="str">
            <v>74.70</v>
          </cell>
        </row>
        <row r="3790">
          <cell r="A3790" t="str">
            <v>AAD0504002</v>
          </cell>
          <cell r="B3790" t="str">
            <v>螺栓_GB/T5783_M5×40_不锈钢</v>
          </cell>
          <cell r="C3790" t="str">
            <v>212.31</v>
          </cell>
        </row>
        <row r="3791">
          <cell r="A3791" t="str">
            <v>AAD0504501</v>
          </cell>
          <cell r="B3791" t="str">
            <v>螺栓_GB/T5783_M5×45_8.8-电镀锌</v>
          </cell>
          <cell r="C3791" t="str">
            <v>78.63</v>
          </cell>
        </row>
        <row r="3792">
          <cell r="A3792" t="str">
            <v>AAD0504502</v>
          </cell>
          <cell r="B3792" t="str">
            <v>螺栓_GB/T5783_M5×45_不锈钢</v>
          </cell>
          <cell r="C3792" t="str">
            <v>220.17</v>
          </cell>
        </row>
        <row r="3793">
          <cell r="A3793" t="str">
            <v>AAD0505001</v>
          </cell>
          <cell r="B3793" t="str">
            <v>螺栓_GB/T5783_M5×50_8.8-电镀锌</v>
          </cell>
          <cell r="C3793" t="str">
            <v>86.50</v>
          </cell>
        </row>
        <row r="3794">
          <cell r="A3794" t="str">
            <v>AAD0505002</v>
          </cell>
          <cell r="B3794" t="str">
            <v>螺栓_GB/T5783_M5×50_不锈钢</v>
          </cell>
          <cell r="C3794" t="str">
            <v>251.62</v>
          </cell>
        </row>
        <row r="3795">
          <cell r="A3795" t="str">
            <v>AAD0601001</v>
          </cell>
          <cell r="B3795" t="str">
            <v>螺栓_GB/T5783_M6×10_8.8-电镀锌</v>
          </cell>
          <cell r="C3795" t="str">
            <v>44.89</v>
          </cell>
        </row>
        <row r="3796">
          <cell r="A3796" t="str">
            <v>AAD0601002</v>
          </cell>
          <cell r="B3796" t="str">
            <v>螺栓_GB/T5783_M6×10_不锈钢</v>
          </cell>
          <cell r="C3796" t="str">
            <v>102.22</v>
          </cell>
        </row>
        <row r="3797">
          <cell r="A3797" t="str">
            <v>AAD0601201</v>
          </cell>
          <cell r="B3797" t="str">
            <v>螺栓_GB/T5783_M6×12_8.8-电镀锌</v>
          </cell>
          <cell r="C3797" t="str">
            <v>62.91</v>
          </cell>
        </row>
        <row r="3798">
          <cell r="A3798" t="str">
            <v>AAD0601202</v>
          </cell>
          <cell r="B3798" t="str">
            <v>螺栓_GB/T5783_M6×12_不锈钢</v>
          </cell>
          <cell r="C3798" t="str">
            <v>121.88</v>
          </cell>
        </row>
        <row r="3799">
          <cell r="A3799" t="str">
            <v>AAD0601501</v>
          </cell>
          <cell r="B3799" t="str">
            <v>螺栓_GB/T5783_M6×15_8.8-电镀锌</v>
          </cell>
          <cell r="C3799" t="str">
            <v>48.62</v>
          </cell>
        </row>
        <row r="3800">
          <cell r="A3800" t="str">
            <v>AAD0601601</v>
          </cell>
          <cell r="B3800" t="str">
            <v>螺栓_GB/T5783_M6×16_8.8-电镀锌</v>
          </cell>
          <cell r="C3800" t="str">
            <v>48.62</v>
          </cell>
        </row>
        <row r="3801">
          <cell r="A3801" t="str">
            <v>AAD0601602</v>
          </cell>
          <cell r="B3801" t="str">
            <v>螺栓_GB/T5783_M6×16_不锈钢</v>
          </cell>
          <cell r="C3801" t="str">
            <v>133.68</v>
          </cell>
        </row>
        <row r="3802">
          <cell r="A3802" t="str">
            <v>AAD0602001</v>
          </cell>
          <cell r="B3802" t="str">
            <v>螺栓_GB/T5783_M6×20_8.8-电镀锌</v>
          </cell>
          <cell r="C3802" t="str">
            <v>52.05</v>
          </cell>
        </row>
        <row r="3803">
          <cell r="A3803" t="str">
            <v>AAD0602002</v>
          </cell>
          <cell r="B3803" t="str">
            <v>螺栓_GB/T5783_M6×20_不锈钢</v>
          </cell>
          <cell r="C3803" t="str">
            <v>157.26</v>
          </cell>
        </row>
        <row r="3804">
          <cell r="A3804" t="str">
            <v>AAD0602501</v>
          </cell>
          <cell r="B3804" t="str">
            <v>螺栓_GB/T5783_M6×25_8.8-电镀锌</v>
          </cell>
          <cell r="C3804" t="str">
            <v>78.63</v>
          </cell>
        </row>
        <row r="3805">
          <cell r="A3805" t="str">
            <v>AAD0602502</v>
          </cell>
          <cell r="B3805" t="str">
            <v>螺栓_GB/T5783_M6×25_不锈钢</v>
          </cell>
          <cell r="C3805" t="str">
            <v>174.56</v>
          </cell>
        </row>
        <row r="3806">
          <cell r="A3806" t="str">
            <v>AAD0603001</v>
          </cell>
          <cell r="B3806" t="str">
            <v>螺栓_GB/T5783_M6×30_8.8-电镀锌</v>
          </cell>
          <cell r="C3806" t="str">
            <v>0.00</v>
          </cell>
        </row>
        <row r="3807">
          <cell r="A3807" t="str">
            <v>AAD0603002</v>
          </cell>
          <cell r="B3807" t="str">
            <v>螺栓_GB/T5783_M6×30_不锈钢</v>
          </cell>
          <cell r="C3807" t="str">
            <v>196.58</v>
          </cell>
        </row>
        <row r="3808">
          <cell r="A3808" t="str">
            <v>AAD0603501</v>
          </cell>
          <cell r="B3808" t="str">
            <v>螺栓_GB/T5783_M6×35_8.8-电镀锌</v>
          </cell>
          <cell r="C3808" t="str">
            <v>82.56</v>
          </cell>
        </row>
        <row r="3809">
          <cell r="A3809" t="str">
            <v>AAD0603502</v>
          </cell>
          <cell r="B3809" t="str">
            <v>螺栓_GB/T5783_M6×35_不锈钢</v>
          </cell>
          <cell r="C3809" t="str">
            <v>220.17</v>
          </cell>
        </row>
        <row r="3810">
          <cell r="A3810" t="str">
            <v>AAD0604001</v>
          </cell>
          <cell r="B3810" t="str">
            <v>螺栓_GB/T5783_M6×40_8.8-电镀锌</v>
          </cell>
          <cell r="C3810" t="str">
            <v>82.56</v>
          </cell>
        </row>
        <row r="3811">
          <cell r="A3811" t="str">
            <v>AAD0604002</v>
          </cell>
          <cell r="B3811" t="str">
            <v>螺栓_GB/T5783_M6×40_不锈钢</v>
          </cell>
          <cell r="C3811" t="str">
            <v>251.62</v>
          </cell>
        </row>
        <row r="3812">
          <cell r="A3812" t="str">
            <v>AAD0604501</v>
          </cell>
          <cell r="B3812" t="str">
            <v>螺栓_GB/T5783_M6×45_8.8-电镀锌</v>
          </cell>
          <cell r="C3812" t="str">
            <v>86.50</v>
          </cell>
        </row>
        <row r="3813">
          <cell r="A3813" t="str">
            <v>AAD0604502</v>
          </cell>
          <cell r="B3813" t="str">
            <v>螺栓_GB/T5783_M6×45_不锈钢</v>
          </cell>
          <cell r="C3813" t="str">
            <v>251.62</v>
          </cell>
        </row>
        <row r="3814">
          <cell r="A3814" t="str">
            <v>AAD0605001</v>
          </cell>
          <cell r="B3814" t="str">
            <v>螺栓_GB/T5783_M6×50_8.8-电镀锌</v>
          </cell>
          <cell r="C3814" t="str">
            <v>94.36</v>
          </cell>
        </row>
        <row r="3815">
          <cell r="A3815" t="str">
            <v>AAD0605002</v>
          </cell>
          <cell r="B3815" t="str">
            <v>螺栓_GB/T5783_M6×50_不锈钢</v>
          </cell>
          <cell r="C3815" t="str">
            <v>294.87</v>
          </cell>
        </row>
        <row r="3816">
          <cell r="A3816" t="str">
            <v>AAD0605501</v>
          </cell>
          <cell r="B3816" t="str">
            <v>螺栓_GB/T5783_M6×55_8.8-电镀锌</v>
          </cell>
          <cell r="C3816" t="str">
            <v>111.40</v>
          </cell>
        </row>
        <row r="3817">
          <cell r="A3817" t="str">
            <v>AAD0605502</v>
          </cell>
          <cell r="B3817" t="str">
            <v>螺栓_GB/T5783_M6×55_不锈钢</v>
          </cell>
          <cell r="C3817" t="str">
            <v>314.53</v>
          </cell>
        </row>
        <row r="3818">
          <cell r="A3818" t="str">
            <v>AAD0606001</v>
          </cell>
          <cell r="B3818" t="str">
            <v>螺栓_GB/T5783_M6×60_8.8-电镀锌</v>
          </cell>
          <cell r="C3818" t="str">
            <v>177.01</v>
          </cell>
        </row>
        <row r="3819">
          <cell r="A3819" t="str">
            <v>AAD0606002</v>
          </cell>
          <cell r="B3819" t="str">
            <v>螺栓_GB/T5783_M6×60_不锈钢</v>
          </cell>
          <cell r="C3819" t="str">
            <v>342.05</v>
          </cell>
        </row>
        <row r="3820">
          <cell r="A3820" t="str">
            <v>AAD0800602</v>
          </cell>
          <cell r="B3820" t="str">
            <v>螺栓_GB/T5783_M8×6_不锈钢</v>
          </cell>
          <cell r="C3820" t="str">
            <v>200.51</v>
          </cell>
        </row>
        <row r="3821">
          <cell r="A3821" t="str">
            <v>AAD0801001</v>
          </cell>
          <cell r="B3821" t="str">
            <v>螺栓_GB/T5783_M8×10_8.8-电镀锌</v>
          </cell>
          <cell r="C3821" t="str">
            <v>100.28</v>
          </cell>
        </row>
        <row r="3822">
          <cell r="A3822" t="str">
            <v>AAD0801201</v>
          </cell>
          <cell r="B3822" t="str">
            <v>螺栓_GB/T5783_M8×12_8.8-电镀锌</v>
          </cell>
          <cell r="C3822" t="str">
            <v>86.50</v>
          </cell>
        </row>
        <row r="3823">
          <cell r="A3823" t="str">
            <v>AAD0801202</v>
          </cell>
          <cell r="B3823" t="str">
            <v>螺栓_GB/T5783_M8×12_不锈钢</v>
          </cell>
          <cell r="C3823" t="str">
            <v>247.69</v>
          </cell>
        </row>
        <row r="3824">
          <cell r="A3824" t="str">
            <v>AAD0801401</v>
          </cell>
          <cell r="B3824" t="str">
            <v>螺栓_GB/T5783_M8×14_8.8-电镀锌</v>
          </cell>
          <cell r="C3824" t="str">
            <v>104.89</v>
          </cell>
        </row>
        <row r="3825">
          <cell r="A3825" t="str">
            <v>AAD0801501</v>
          </cell>
          <cell r="B3825" t="str">
            <v>螺栓_GB/T5783_M8×15_8.8-电镀锌</v>
          </cell>
          <cell r="C3825" t="str">
            <v>104.89</v>
          </cell>
        </row>
        <row r="3826">
          <cell r="A3826" t="str">
            <v>AAD0801601</v>
          </cell>
          <cell r="B3826" t="str">
            <v>螺栓_GB/T5783_M8×16_8.8-电镀锌</v>
          </cell>
          <cell r="C3826" t="str">
            <v>94.36</v>
          </cell>
        </row>
        <row r="3827">
          <cell r="A3827" t="str">
            <v>AAD0801602</v>
          </cell>
          <cell r="B3827" t="str">
            <v>螺栓_GB/T5783_M8×16_不锈钢</v>
          </cell>
          <cell r="C3827" t="str">
            <v>235.90</v>
          </cell>
        </row>
        <row r="3828">
          <cell r="A3828" t="str">
            <v>AAD0802001</v>
          </cell>
          <cell r="B3828" t="str">
            <v>螺栓_GB/T5783_M8×20_8.8-电镀锌</v>
          </cell>
          <cell r="C3828" t="str">
            <v>90.92</v>
          </cell>
        </row>
        <row r="3829">
          <cell r="A3829" t="str">
            <v>AAD0802002</v>
          </cell>
          <cell r="B3829" t="str">
            <v>螺栓_GB/T5783_M8×20_不锈钢</v>
          </cell>
          <cell r="C3829" t="str">
            <v>298.80</v>
          </cell>
        </row>
        <row r="3830">
          <cell r="A3830" t="str">
            <v>AAD0802501</v>
          </cell>
          <cell r="B3830" t="str">
            <v>螺栓_GB/T5783_M8×25_8.8-电镀锌</v>
          </cell>
          <cell r="C3830" t="str">
            <v>0.10</v>
          </cell>
        </row>
        <row r="3831">
          <cell r="A3831" t="str">
            <v>AAD0802502</v>
          </cell>
          <cell r="B3831" t="str">
            <v>螺栓_GB/T5783_M8×25_不锈钢</v>
          </cell>
          <cell r="C3831" t="str">
            <v>338.12</v>
          </cell>
        </row>
        <row r="3832">
          <cell r="A3832" t="str">
            <v>AAD0803001</v>
          </cell>
          <cell r="B3832" t="str">
            <v>螺栓_GB/T5783_M8×30_8.8-电镀锌</v>
          </cell>
          <cell r="C3832" t="str">
            <v>0.09</v>
          </cell>
        </row>
        <row r="3833">
          <cell r="A3833" t="str">
            <v>AAD0803002</v>
          </cell>
          <cell r="B3833" t="str">
            <v>螺栓_GB/T5783_M8×30_不锈钢</v>
          </cell>
          <cell r="C3833" t="str">
            <v>353.85</v>
          </cell>
        </row>
        <row r="3834">
          <cell r="A3834" t="str">
            <v>AAD0803502</v>
          </cell>
          <cell r="B3834" t="str">
            <v>螺栓_GB/T5783_M8×35_不锈钢</v>
          </cell>
          <cell r="C3834" t="str">
            <v>369.57</v>
          </cell>
        </row>
        <row r="3835">
          <cell r="A3835" t="str">
            <v>AAD0804001</v>
          </cell>
          <cell r="B3835" t="str">
            <v>螺栓_GB/T5783_M8×40_8.8-电镀锌</v>
          </cell>
          <cell r="C3835" t="str">
            <v>141.54</v>
          </cell>
        </row>
        <row r="3836">
          <cell r="A3836" t="str">
            <v>AAD0804002</v>
          </cell>
          <cell r="B3836" t="str">
            <v>螺栓_GB/T5783_M8×40_不锈钢</v>
          </cell>
          <cell r="C3836" t="str">
            <v>479.66</v>
          </cell>
        </row>
        <row r="3837">
          <cell r="A3837" t="str">
            <v>AAD0804501</v>
          </cell>
          <cell r="B3837" t="str">
            <v>螺栓_GB/T5783_M8×45_8.8-电镀锌</v>
          </cell>
          <cell r="C3837" t="str">
            <v>157.84</v>
          </cell>
        </row>
        <row r="3838">
          <cell r="A3838" t="str">
            <v>AAD0804502</v>
          </cell>
          <cell r="B3838" t="str">
            <v>螺栓_GB/T5783_M8×45_不锈钢</v>
          </cell>
          <cell r="C3838" t="str">
            <v>495.38</v>
          </cell>
        </row>
        <row r="3839">
          <cell r="A3839" t="str">
            <v>AAD0805001</v>
          </cell>
          <cell r="B3839" t="str">
            <v>螺栓_GB/T5783_M8×50_8.8-电镀锌</v>
          </cell>
          <cell r="C3839" t="str">
            <v>174.47</v>
          </cell>
        </row>
        <row r="3840">
          <cell r="A3840" t="str">
            <v>AAD0805002</v>
          </cell>
          <cell r="B3840" t="str">
            <v>螺栓_GB/T5783_M8×50_不锈钢</v>
          </cell>
          <cell r="C3840" t="str">
            <v>534.70</v>
          </cell>
        </row>
        <row r="3841">
          <cell r="A3841" t="str">
            <v>AAD0805501</v>
          </cell>
          <cell r="B3841" t="str">
            <v>螺栓_GB/T5783_M8×55_8.8-电镀锌</v>
          </cell>
          <cell r="C3841" t="str">
            <v>189.89</v>
          </cell>
        </row>
        <row r="3842">
          <cell r="A3842" t="str">
            <v>AAD0805502</v>
          </cell>
          <cell r="B3842" t="str">
            <v>螺栓_GB/T5783_M8×55_不锈钢</v>
          </cell>
          <cell r="C3842" t="str">
            <v>550.43</v>
          </cell>
        </row>
        <row r="3843">
          <cell r="A3843" t="str">
            <v>AAD0806001</v>
          </cell>
          <cell r="B3843" t="str">
            <v>螺栓_GB/T5783_M8×60_8.8-电镀锌</v>
          </cell>
          <cell r="C3843" t="str">
            <v>212.48</v>
          </cell>
        </row>
        <row r="3844">
          <cell r="A3844" t="str">
            <v>AAD0806002</v>
          </cell>
          <cell r="B3844" t="str">
            <v>螺栓_GB/T5783_M8×60_不锈钢</v>
          </cell>
          <cell r="C3844" t="str">
            <v>613.33</v>
          </cell>
        </row>
        <row r="3845">
          <cell r="A3845" t="str">
            <v>AAD0806501</v>
          </cell>
          <cell r="B3845" t="str">
            <v>螺栓_GB/T5783_M8×65_8.8-电镀锌</v>
          </cell>
          <cell r="C3845" t="str">
            <v>232.69</v>
          </cell>
        </row>
        <row r="3846">
          <cell r="A3846" t="str">
            <v>AAD0806502</v>
          </cell>
          <cell r="B3846" t="str">
            <v>螺栓_GB/T5783_M8×65_不锈钢</v>
          </cell>
          <cell r="C3846" t="str">
            <v>629.06</v>
          </cell>
        </row>
        <row r="3847">
          <cell r="A3847" t="str">
            <v>AAD0807001</v>
          </cell>
          <cell r="B3847" t="str">
            <v>螺栓_GB/T5783_M8×70_8.8-电镀锌</v>
          </cell>
          <cell r="C3847" t="str">
            <v>256.48</v>
          </cell>
        </row>
        <row r="3848">
          <cell r="A3848" t="str">
            <v>AAD0807002</v>
          </cell>
          <cell r="B3848" t="str">
            <v>螺栓_GB/T5783_M8×70_不锈钢</v>
          </cell>
          <cell r="C3848" t="str">
            <v>691.97</v>
          </cell>
        </row>
        <row r="3849">
          <cell r="A3849" t="str">
            <v>AAD0808001</v>
          </cell>
          <cell r="B3849" t="str">
            <v>螺栓_GB/T5783_M8×80_8.8-电镀锌</v>
          </cell>
          <cell r="C3849" t="str">
            <v>305.26</v>
          </cell>
        </row>
        <row r="3850">
          <cell r="A3850" t="str">
            <v>AAD0808002</v>
          </cell>
          <cell r="B3850" t="str">
            <v>螺栓_GB/T5783_M8×80_不锈钢</v>
          </cell>
          <cell r="C3850" t="str">
            <v>786.32</v>
          </cell>
        </row>
        <row r="3851">
          <cell r="A3851" t="str">
            <v>AAD0810001</v>
          </cell>
          <cell r="B3851" t="str">
            <v>螺栓_GB/T5783_M8×100_8.8-电镀锌</v>
          </cell>
          <cell r="C3851" t="str">
            <v>493.78</v>
          </cell>
        </row>
        <row r="3852">
          <cell r="A3852" t="str">
            <v>AAD0813003</v>
          </cell>
          <cell r="B3852" t="str">
            <v>螺栓_GB/T5783_M8×130_10.9-电镀锌</v>
          </cell>
          <cell r="C3852" t="str">
            <v>988.42</v>
          </cell>
        </row>
        <row r="3853">
          <cell r="A3853" t="str">
            <v>AAD1001201</v>
          </cell>
          <cell r="B3853" t="str">
            <v>螺栓_GB/T5783_M10×12_8.8-电镀锌</v>
          </cell>
          <cell r="C3853" t="str">
            <v>125.11</v>
          </cell>
        </row>
        <row r="3854">
          <cell r="A3854" t="str">
            <v>AAD1001501</v>
          </cell>
          <cell r="B3854" t="str">
            <v>螺栓_GB/T5783_M10×15_8.8-电镀锌</v>
          </cell>
          <cell r="C3854" t="str">
            <v>114.02</v>
          </cell>
        </row>
        <row r="3855">
          <cell r="A3855" t="str">
            <v>AAD1001502</v>
          </cell>
          <cell r="B3855" t="str">
            <v>螺栓_GB/T5783_M10×15_不锈钢</v>
          </cell>
          <cell r="C3855" t="str">
            <v>589.74</v>
          </cell>
        </row>
        <row r="3856">
          <cell r="A3856" t="str">
            <v>AAD1001601</v>
          </cell>
          <cell r="B3856" t="str">
            <v>螺栓_GB/T5783_M10×16_8.8-电镀锌</v>
          </cell>
          <cell r="C3856" t="str">
            <v>114.02</v>
          </cell>
        </row>
        <row r="3857">
          <cell r="A3857" t="str">
            <v>AAD1002001</v>
          </cell>
          <cell r="B3857" t="str">
            <v>螺栓_GB/T5783_M10×20_8.8-电镀锌</v>
          </cell>
          <cell r="C3857" t="str">
            <v>142.24</v>
          </cell>
        </row>
        <row r="3858">
          <cell r="A3858" t="str">
            <v>AAD1002002</v>
          </cell>
          <cell r="B3858" t="str">
            <v>螺栓_GB/T5783_M10×20_不锈钢</v>
          </cell>
          <cell r="C3858" t="str">
            <v>613.33</v>
          </cell>
        </row>
        <row r="3859">
          <cell r="A3859" t="str">
            <v>AAD1002201</v>
          </cell>
          <cell r="B3859" t="str">
            <v>螺栓_GB/T5783_M10×22_8.8-电镀锌</v>
          </cell>
          <cell r="C3859" t="str">
            <v>128.46</v>
          </cell>
        </row>
        <row r="3860">
          <cell r="A3860" t="str">
            <v>AAD1002501</v>
          </cell>
          <cell r="B3860" t="str">
            <v>螺栓_GB/T5783_M10×25_8.8-电镀锌</v>
          </cell>
          <cell r="C3860" t="str">
            <v>159.22</v>
          </cell>
        </row>
        <row r="3861">
          <cell r="A3861" t="str">
            <v>AAD1002502</v>
          </cell>
          <cell r="B3861" t="str">
            <v>螺栓_GB/T5783_M10×25_不锈钢</v>
          </cell>
          <cell r="C3861" t="str">
            <v>589.74</v>
          </cell>
        </row>
        <row r="3862">
          <cell r="A3862" t="str">
            <v>AAD1002601</v>
          </cell>
          <cell r="B3862" t="str">
            <v>螺栓_GB/T5783_M10×26_8.8-电镀锌</v>
          </cell>
          <cell r="C3862" t="str">
            <v>143.49</v>
          </cell>
        </row>
        <row r="3863">
          <cell r="A3863" t="str">
            <v>AAD1002801</v>
          </cell>
          <cell r="B3863" t="str">
            <v>螺栓_GB/T5783_M10×28_8.8-电镀锌</v>
          </cell>
          <cell r="C3863" t="str">
            <v>144.71</v>
          </cell>
        </row>
        <row r="3864">
          <cell r="A3864" t="str">
            <v>AAD1003001</v>
          </cell>
          <cell r="B3864" t="str">
            <v>螺栓_GB/T5783_M10×30_8.8-电镀锌</v>
          </cell>
          <cell r="C3864" t="str">
            <v>267.35</v>
          </cell>
        </row>
        <row r="3865">
          <cell r="A3865" t="str">
            <v>AAD1003002</v>
          </cell>
          <cell r="B3865" t="str">
            <v>螺栓_GB/T5783_M10×30_不锈钢</v>
          </cell>
          <cell r="C3865" t="str">
            <v>668.38</v>
          </cell>
        </row>
        <row r="3866">
          <cell r="A3866" t="str">
            <v>AAD1003003</v>
          </cell>
          <cell r="B3866" t="str">
            <v>螺栓_GB/T5783_M10×30_10.9-电镀锌</v>
          </cell>
          <cell r="C3866" t="str">
            <v>314.53</v>
          </cell>
        </row>
        <row r="3867">
          <cell r="A3867" t="str">
            <v>AAD1003501</v>
          </cell>
          <cell r="B3867" t="str">
            <v>螺栓_GB/T5783_M10×35_8.8-电镀锌</v>
          </cell>
          <cell r="C3867" t="str">
            <v>0.20</v>
          </cell>
        </row>
        <row r="3868">
          <cell r="A3868" t="str">
            <v>AAD1003502</v>
          </cell>
          <cell r="B3868" t="str">
            <v>螺栓_GB/T5783_M10×35_不锈钢</v>
          </cell>
          <cell r="C3868" t="str">
            <v>707.69</v>
          </cell>
        </row>
        <row r="3869">
          <cell r="A3869" t="str">
            <v>AAD1004001</v>
          </cell>
          <cell r="B3869" t="str">
            <v>螺栓_GB/T5783_M10×40_8.8-电镀锌</v>
          </cell>
          <cell r="C3869" t="str">
            <v>220.34</v>
          </cell>
        </row>
        <row r="3870">
          <cell r="A3870" t="str">
            <v>AAD1004002</v>
          </cell>
          <cell r="B3870" t="str">
            <v>螺栓_GB/T5783_M10×40_不锈钢</v>
          </cell>
          <cell r="C3870" t="str">
            <v>786.32</v>
          </cell>
        </row>
        <row r="3871">
          <cell r="A3871" t="str">
            <v>AAD1004501</v>
          </cell>
          <cell r="B3871" t="str">
            <v>螺栓_GB/T5783_M10×45_8.8-电镀锌</v>
          </cell>
          <cell r="C3871" t="str">
            <v>245.09</v>
          </cell>
        </row>
        <row r="3872">
          <cell r="A3872" t="str">
            <v>AAD1004502</v>
          </cell>
          <cell r="B3872" t="str">
            <v>螺栓_GB/T5783_M10×45_不锈钢</v>
          </cell>
          <cell r="C3872" t="str">
            <v>864.96</v>
          </cell>
        </row>
        <row r="3873">
          <cell r="A3873" t="str">
            <v>AAD1005001</v>
          </cell>
          <cell r="B3873" t="str">
            <v>螺栓_GB/T5783_M10×50_8.8-电镀锌</v>
          </cell>
          <cell r="C3873" t="str">
            <v>0.32</v>
          </cell>
        </row>
        <row r="3874">
          <cell r="A3874" t="str">
            <v>AAD1005002</v>
          </cell>
          <cell r="B3874" t="str">
            <v>螺栓_GB/T5783_M10×50_不锈钢</v>
          </cell>
          <cell r="C3874" t="str">
            <v>904.27</v>
          </cell>
        </row>
        <row r="3875">
          <cell r="A3875" t="str">
            <v>AAD1005501</v>
          </cell>
          <cell r="B3875" t="str">
            <v>螺栓_GB/T5783_M10×55_8.8-电镀锌</v>
          </cell>
          <cell r="C3875" t="str">
            <v>282.65</v>
          </cell>
        </row>
        <row r="3876">
          <cell r="A3876" t="str">
            <v>AAD1005502</v>
          </cell>
          <cell r="B3876" t="str">
            <v>螺栓_GB/T5783_M10×55_不锈钢</v>
          </cell>
          <cell r="C3876" t="str">
            <v>982.91</v>
          </cell>
        </row>
        <row r="3877">
          <cell r="A3877" t="str">
            <v>AAD1006001</v>
          </cell>
          <cell r="B3877" t="str">
            <v>螺栓_GB/T5783_M10×60_8.8-电镀锌</v>
          </cell>
          <cell r="C3877" t="str">
            <v>313.39</v>
          </cell>
        </row>
        <row r="3878">
          <cell r="A3878" t="str">
            <v>AAD1006002</v>
          </cell>
          <cell r="B3878" t="str">
            <v>螺栓_GB/T5783_M10×60_不锈钢</v>
          </cell>
          <cell r="C3878" t="str">
            <v>1061.54</v>
          </cell>
        </row>
        <row r="3879">
          <cell r="A3879" t="str">
            <v>AAD1006501</v>
          </cell>
          <cell r="B3879" t="str">
            <v>螺栓_GB/T5783_M10×65_8.8-电镀锌</v>
          </cell>
          <cell r="C3879" t="str">
            <v>342.93</v>
          </cell>
        </row>
        <row r="3880">
          <cell r="A3880" t="str">
            <v>AAD1006502</v>
          </cell>
          <cell r="B3880" t="str">
            <v>螺栓_GB/T5783_M10×65_不锈钢</v>
          </cell>
          <cell r="C3880" t="str">
            <v>1140.17</v>
          </cell>
        </row>
        <row r="3881">
          <cell r="A3881" t="str">
            <v>AAD1007001</v>
          </cell>
          <cell r="B3881" t="str">
            <v>螺栓_GB/T5783_M10×70_8.8-电镀锌</v>
          </cell>
          <cell r="C3881" t="str">
            <v>0.44</v>
          </cell>
        </row>
        <row r="3882">
          <cell r="A3882" t="str">
            <v>AAD1007002</v>
          </cell>
          <cell r="B3882" t="str">
            <v>螺栓_GB/T5783_M10×70_不锈钢</v>
          </cell>
          <cell r="C3882" t="str">
            <v>1148.03</v>
          </cell>
        </row>
        <row r="3883">
          <cell r="A3883" t="str">
            <v>AAD1008001</v>
          </cell>
          <cell r="B3883" t="str">
            <v>螺栓_GB/T5783_M10×80_8.8-电镀锌</v>
          </cell>
          <cell r="C3883" t="str">
            <v>445.32</v>
          </cell>
        </row>
        <row r="3884">
          <cell r="A3884" t="str">
            <v>AAD1008002</v>
          </cell>
          <cell r="B3884" t="str">
            <v>螺栓_GB/T5783_M10×80_不锈钢</v>
          </cell>
          <cell r="C3884" t="str">
            <v>1301.37</v>
          </cell>
        </row>
        <row r="3885">
          <cell r="A3885" t="str">
            <v>AAD1009001</v>
          </cell>
          <cell r="B3885" t="str">
            <v>螺栓_GB/T5783_M10×90_8.8-电镀锌</v>
          </cell>
          <cell r="C3885" t="str">
            <v>513.37</v>
          </cell>
        </row>
        <row r="3886">
          <cell r="A3886" t="str">
            <v>AAD1009002</v>
          </cell>
          <cell r="B3886" t="str">
            <v>螺栓_GB/T5783_M10×90_不锈钢</v>
          </cell>
          <cell r="C3886" t="str">
            <v>1454.70</v>
          </cell>
        </row>
        <row r="3887">
          <cell r="A3887" t="str">
            <v>AAD1010001</v>
          </cell>
          <cell r="B3887" t="str">
            <v>螺栓_GB/T5783_M10×100_8.8-电镀锌</v>
          </cell>
          <cell r="C3887" t="str">
            <v>691.48</v>
          </cell>
        </row>
        <row r="3888">
          <cell r="A3888" t="str">
            <v>AAD1010002</v>
          </cell>
          <cell r="B3888" t="str">
            <v>螺栓_GB/T5783_M10×100_不锈钢</v>
          </cell>
          <cell r="C3888" t="str">
            <v>1572.65</v>
          </cell>
        </row>
        <row r="3889">
          <cell r="A3889" t="str">
            <v>AAD1013003</v>
          </cell>
          <cell r="B3889" t="str">
            <v>螺栓_GB/T5783_M10×130_10.9-电镀锌</v>
          </cell>
          <cell r="C3889" t="str">
            <v>1415.38</v>
          </cell>
        </row>
        <row r="3890">
          <cell r="A3890" t="str">
            <v>AAD1015003</v>
          </cell>
          <cell r="B3890" t="str">
            <v>螺栓_GB/T5783_M10×150_10.9-电镀锌</v>
          </cell>
          <cell r="C3890" t="str">
            <v>1454.70</v>
          </cell>
        </row>
        <row r="3891">
          <cell r="A3891" t="str">
            <v>AAD1016001</v>
          </cell>
          <cell r="B3891" t="str">
            <v>螺栓_GB/T5783_M10×160_8.8-电镀锌</v>
          </cell>
          <cell r="C3891" t="str">
            <v>915.66</v>
          </cell>
        </row>
        <row r="3892">
          <cell r="A3892" t="str">
            <v>AAD1016003</v>
          </cell>
          <cell r="B3892" t="str">
            <v>螺栓_GB/T5783_M10×160_10.9-电镀锌</v>
          </cell>
          <cell r="C3892" t="str">
            <v>1493.62</v>
          </cell>
        </row>
        <row r="3893">
          <cell r="A3893" t="str">
            <v>AAD1018001</v>
          </cell>
          <cell r="B3893" t="str">
            <v>螺栓_GB/T5783_M10×180_8.8-电镀锌</v>
          </cell>
          <cell r="C3893" t="str">
            <v>1454.70</v>
          </cell>
        </row>
        <row r="3894">
          <cell r="A3894" t="str">
            <v>AAD1201501</v>
          </cell>
          <cell r="B3894" t="str">
            <v>螺栓_GB/T5783_M12×15_8.8-电镀锌</v>
          </cell>
          <cell r="C3894" t="str">
            <v>182.89</v>
          </cell>
        </row>
        <row r="3895">
          <cell r="A3895" t="str">
            <v>AAD1201601</v>
          </cell>
          <cell r="B3895" t="str">
            <v>螺栓_GB/T5783_M12×16_8.8-电镀锌</v>
          </cell>
          <cell r="C3895" t="str">
            <v>226.29</v>
          </cell>
        </row>
        <row r="3896">
          <cell r="A3896" t="str">
            <v>AAD1202001</v>
          </cell>
          <cell r="B3896" t="str">
            <v>螺栓_GB/T5783_M12×20_8.8-电镀锌</v>
          </cell>
          <cell r="C3896" t="str">
            <v>245.55</v>
          </cell>
        </row>
        <row r="3897">
          <cell r="A3897" t="str">
            <v>AAD1202002</v>
          </cell>
          <cell r="B3897" t="str">
            <v>螺栓_GB/T5783_M12×20_不锈钢</v>
          </cell>
          <cell r="C3897" t="str">
            <v>864.96</v>
          </cell>
        </row>
        <row r="3898">
          <cell r="A3898" t="str">
            <v>AAD1202501</v>
          </cell>
          <cell r="B3898" t="str">
            <v>螺栓_GB/T5783_M12×25_8.8-电镀锌</v>
          </cell>
          <cell r="C3898" t="str">
            <v>275.16</v>
          </cell>
        </row>
        <row r="3899">
          <cell r="A3899" t="str">
            <v>AAD1202502</v>
          </cell>
          <cell r="B3899" t="str">
            <v>螺栓_GB/T5783_M12×25_不锈钢</v>
          </cell>
          <cell r="C3899" t="str">
            <v>876.75</v>
          </cell>
        </row>
        <row r="3900">
          <cell r="A3900" t="str">
            <v>AAD1202601</v>
          </cell>
          <cell r="B3900" t="str">
            <v>螺栓_GB/T5783_M12×26_8.8-电镀锌</v>
          </cell>
          <cell r="C3900" t="str">
            <v>251.62</v>
          </cell>
        </row>
        <row r="3901">
          <cell r="A3901" t="str">
            <v>AAD1203001</v>
          </cell>
          <cell r="B3901" t="str">
            <v>螺栓_GB/T5783_M12×30_8.8-电镀锌</v>
          </cell>
          <cell r="C3901" t="str">
            <v>299.91</v>
          </cell>
        </row>
        <row r="3902">
          <cell r="A3902" t="str">
            <v>AAD1203002</v>
          </cell>
          <cell r="B3902" t="str">
            <v>螺栓_GB/T5783_M12×30_不锈钢</v>
          </cell>
          <cell r="C3902" t="str">
            <v>943.59</v>
          </cell>
        </row>
        <row r="3903">
          <cell r="A3903" t="str">
            <v>AAD1203201</v>
          </cell>
          <cell r="B3903" t="str">
            <v>螺栓_GB/T5783_M12×32_8.8-电镀锌</v>
          </cell>
          <cell r="C3903" t="str">
            <v>287.01</v>
          </cell>
        </row>
        <row r="3904">
          <cell r="A3904" t="str">
            <v>AAD1203501</v>
          </cell>
          <cell r="B3904" t="str">
            <v>螺栓_GB/T5783_M12×35_8.8-电镀锌</v>
          </cell>
          <cell r="C3904" t="str">
            <v>326.45</v>
          </cell>
        </row>
        <row r="3905">
          <cell r="A3905" t="str">
            <v>AAD1203502</v>
          </cell>
          <cell r="B3905" t="str">
            <v>螺栓_GB/T5783_M12×35_不锈钢</v>
          </cell>
          <cell r="C3905" t="str">
            <v>943.59</v>
          </cell>
        </row>
        <row r="3906">
          <cell r="A3906" t="str">
            <v>AAD1204001</v>
          </cell>
          <cell r="B3906" t="str">
            <v>螺栓_GB/T5783_M12×40_8.8-电镀锌</v>
          </cell>
          <cell r="C3906" t="str">
            <v>355.38</v>
          </cell>
        </row>
        <row r="3907">
          <cell r="A3907" t="str">
            <v>AAD1204002</v>
          </cell>
          <cell r="B3907" t="str">
            <v>螺栓_GB/T5783_M12×40_不锈钢</v>
          </cell>
          <cell r="C3907" t="str">
            <v>1179.49</v>
          </cell>
        </row>
        <row r="3908">
          <cell r="A3908" t="str">
            <v>AAD1204501</v>
          </cell>
          <cell r="B3908" t="str">
            <v>螺栓_GB/T5783_M12×45_8.8-电镀锌</v>
          </cell>
          <cell r="C3908" t="str">
            <v>381.32</v>
          </cell>
        </row>
        <row r="3909">
          <cell r="A3909" t="str">
            <v>AAD1204502</v>
          </cell>
          <cell r="B3909" t="str">
            <v>螺栓_GB/T5783_M12×45_不锈钢</v>
          </cell>
          <cell r="C3909" t="str">
            <v>1258.12</v>
          </cell>
        </row>
        <row r="3910">
          <cell r="A3910" t="str">
            <v>AAD1204503</v>
          </cell>
          <cell r="B3910" t="str">
            <v>螺栓_GB/T5783_M12×45_10.9-电镀锌</v>
          </cell>
          <cell r="C3910" t="str">
            <v>528.32</v>
          </cell>
        </row>
        <row r="3911">
          <cell r="A3911" t="str">
            <v>AAD1205001</v>
          </cell>
          <cell r="B3911" t="str">
            <v>螺栓_GB/T5783_M12×50_8.8-电镀锌</v>
          </cell>
          <cell r="C3911" t="str">
            <v>416.83</v>
          </cell>
        </row>
        <row r="3912">
          <cell r="A3912" t="str">
            <v>AAD1205002</v>
          </cell>
          <cell r="B3912" t="str">
            <v>螺栓_GB/T5783_M12×50_不锈钢</v>
          </cell>
          <cell r="C3912" t="str">
            <v>1336.75</v>
          </cell>
        </row>
        <row r="3913">
          <cell r="A3913" t="str">
            <v>AAD1205501</v>
          </cell>
          <cell r="B3913" t="str">
            <v>螺栓_GB/T5783_M12×55_8.8-电镀锌</v>
          </cell>
          <cell r="C3913" t="str">
            <v>448.76</v>
          </cell>
        </row>
        <row r="3914">
          <cell r="A3914" t="str">
            <v>AAD1205502</v>
          </cell>
          <cell r="B3914" t="str">
            <v>螺栓_GB/T5783_M12×55_不锈钢</v>
          </cell>
          <cell r="C3914" t="str">
            <v>1376.07</v>
          </cell>
        </row>
        <row r="3915">
          <cell r="A3915" t="str">
            <v>AAD1206001</v>
          </cell>
          <cell r="B3915" t="str">
            <v>螺栓_GB/T5783_M12×60_8.8-电镀锌</v>
          </cell>
          <cell r="C3915" t="str">
            <v>0.47</v>
          </cell>
        </row>
        <row r="3916">
          <cell r="A3916" t="str">
            <v>AAD1206002</v>
          </cell>
          <cell r="B3916" t="str">
            <v>螺栓_GB/T5783_M12×60_不锈钢</v>
          </cell>
          <cell r="C3916" t="str">
            <v>1474.36</v>
          </cell>
        </row>
        <row r="3917">
          <cell r="A3917" t="str">
            <v>AAD1206003</v>
          </cell>
          <cell r="B3917" t="str">
            <v>螺栓_GB/T5783_M12×60_10.9-电镀锌</v>
          </cell>
          <cell r="C3917" t="str">
            <v>786.32</v>
          </cell>
        </row>
        <row r="3918">
          <cell r="A3918" t="str">
            <v>AAD1206501</v>
          </cell>
          <cell r="B3918" t="str">
            <v>螺栓_GB/T5783_M12×65_8.8-电镀锌</v>
          </cell>
          <cell r="C3918" t="str">
            <v>532.93</v>
          </cell>
        </row>
        <row r="3919">
          <cell r="A3919" t="str">
            <v>AAD1206502</v>
          </cell>
          <cell r="B3919" t="str">
            <v>螺栓_GB/T5783_M12×65_不锈钢</v>
          </cell>
          <cell r="C3919" t="str">
            <v>1494.02</v>
          </cell>
        </row>
        <row r="3920">
          <cell r="A3920" t="str">
            <v>AAD1207001</v>
          </cell>
          <cell r="B3920" t="str">
            <v>螺栓_GB/T5783_M12×70_8.8-电镀锌</v>
          </cell>
          <cell r="C3920" t="str">
            <v>575.03</v>
          </cell>
        </row>
        <row r="3921">
          <cell r="A3921" t="str">
            <v>AAD1207002</v>
          </cell>
          <cell r="B3921" t="str">
            <v>螺栓_GB/T5783_M12×70_不锈钢</v>
          </cell>
          <cell r="C3921" t="str">
            <v>1690.60</v>
          </cell>
        </row>
        <row r="3922">
          <cell r="A3922" t="str">
            <v>AAD1207501</v>
          </cell>
          <cell r="B3922" t="str">
            <v>螺栓_GB/T5783_M12×75_8.8-电镀锌</v>
          </cell>
          <cell r="C3922" t="str">
            <v>579.02</v>
          </cell>
        </row>
        <row r="3923">
          <cell r="A3923" t="str">
            <v>AAD1208001</v>
          </cell>
          <cell r="B3923" t="str">
            <v>螺栓_GB/T5783_M12×80_8.8-电镀锌</v>
          </cell>
          <cell r="C3923" t="str">
            <v>661.60</v>
          </cell>
        </row>
        <row r="3924">
          <cell r="A3924" t="str">
            <v>AAD1208002</v>
          </cell>
          <cell r="B3924" t="str">
            <v>螺栓_GB/T5783_M12×80_不锈钢</v>
          </cell>
          <cell r="C3924" t="str">
            <v>1808.55</v>
          </cell>
        </row>
        <row r="3925">
          <cell r="A3925" t="str">
            <v>AAD1208003</v>
          </cell>
          <cell r="B3925" t="str">
            <v>螺栓_GB/T5783_M12×80_10.9-电镀锌</v>
          </cell>
          <cell r="C3925" t="str">
            <v>986.23</v>
          </cell>
        </row>
        <row r="3926">
          <cell r="A3926" t="str">
            <v>AAD1208501</v>
          </cell>
          <cell r="B3926" t="str">
            <v>螺栓_GB/T5783_M12×85_8.8-电镀锌</v>
          </cell>
          <cell r="C3926" t="str">
            <v>715.10</v>
          </cell>
        </row>
        <row r="3927">
          <cell r="A3927" t="str">
            <v>AAD1209001</v>
          </cell>
          <cell r="B3927" t="str">
            <v>螺栓_GB/T5783_M12×90_8.8-电镀锌</v>
          </cell>
          <cell r="C3927" t="str">
            <v>766.71</v>
          </cell>
        </row>
        <row r="3928">
          <cell r="A3928" t="str">
            <v>AAD1209002</v>
          </cell>
          <cell r="B3928" t="str">
            <v>螺栓_GB/T5783_M12×90_不锈钢</v>
          </cell>
          <cell r="C3928" t="str">
            <v>2005.13</v>
          </cell>
        </row>
        <row r="3929">
          <cell r="A3929" t="str">
            <v>AAD1210001</v>
          </cell>
          <cell r="B3929" t="str">
            <v>螺栓_GB/T5783_M12×100_8.8-电镀锌</v>
          </cell>
          <cell r="C3929" t="str">
            <v>870.03</v>
          </cell>
        </row>
        <row r="3930">
          <cell r="A3930" t="str">
            <v>AAD1210002</v>
          </cell>
          <cell r="B3930" t="str">
            <v>螺栓_GB/T5783_M12×100_不锈钢</v>
          </cell>
          <cell r="C3930" t="str">
            <v>2201.71</v>
          </cell>
        </row>
        <row r="3931">
          <cell r="A3931" t="str">
            <v>AAD1211001</v>
          </cell>
          <cell r="B3931" t="str">
            <v>螺栓_GB/T5783_M12×110_8.8-电镀锌</v>
          </cell>
          <cell r="C3931" t="str">
            <v>943.45</v>
          </cell>
        </row>
        <row r="3932">
          <cell r="A3932" t="str">
            <v>AAD1211002</v>
          </cell>
          <cell r="B3932" t="str">
            <v>螺栓_GB/T5783_M12×110_不锈钢</v>
          </cell>
          <cell r="C3932" t="str">
            <v>2437.61</v>
          </cell>
        </row>
        <row r="3933">
          <cell r="A3933" t="str">
            <v>AAD1212001</v>
          </cell>
          <cell r="B3933" t="str">
            <v>螺栓_GB/T5783_M12×120_8.8-电镀锌</v>
          </cell>
          <cell r="C3933" t="str">
            <v>1131.21</v>
          </cell>
        </row>
        <row r="3934">
          <cell r="A3934" t="str">
            <v>AAD1212002</v>
          </cell>
          <cell r="B3934" t="str">
            <v>螺栓_GB/T5783_M12×120_不锈钢</v>
          </cell>
          <cell r="C3934" t="str">
            <v>2815.04</v>
          </cell>
        </row>
        <row r="3935">
          <cell r="A3935" t="str">
            <v>AAD1214001</v>
          </cell>
          <cell r="B3935" t="str">
            <v>螺栓_GB/T5783_M12×140_8.8-电镀锌</v>
          </cell>
          <cell r="C3935" t="str">
            <v>1319.52</v>
          </cell>
        </row>
        <row r="3936">
          <cell r="A3936" t="str">
            <v>AAD1215001</v>
          </cell>
          <cell r="B3936" t="str">
            <v>螺栓_GB/T5783_M12×150_8.8-电镀锌</v>
          </cell>
          <cell r="C3936" t="str">
            <v>1179.49</v>
          </cell>
        </row>
        <row r="3937">
          <cell r="A3937" t="str">
            <v>AAD1216001</v>
          </cell>
          <cell r="B3937" t="str">
            <v>螺栓_GB/T5783_M12×160_8.8-电镀锌</v>
          </cell>
          <cell r="C3937" t="str">
            <v>1481.13</v>
          </cell>
        </row>
        <row r="3938">
          <cell r="A3938" t="str">
            <v>AAD1403001</v>
          </cell>
          <cell r="B3938" t="str">
            <v>螺栓_GB/T5783_M14×30_8.8-电镀锌</v>
          </cell>
          <cell r="C3938" t="str">
            <v>416.13</v>
          </cell>
        </row>
        <row r="3939">
          <cell r="A3939" t="str">
            <v>AAD1403002</v>
          </cell>
          <cell r="B3939" t="str">
            <v>螺栓_GB/T5783_M14×30_不锈钢</v>
          </cell>
          <cell r="C3939" t="str">
            <v>1572.65</v>
          </cell>
        </row>
        <row r="3940">
          <cell r="A3940" t="str">
            <v>AAD1403501</v>
          </cell>
          <cell r="B3940" t="str">
            <v>螺栓_GB/T5783_M14×35_8.8-电镀锌</v>
          </cell>
          <cell r="C3940" t="str">
            <v>448.27</v>
          </cell>
        </row>
        <row r="3941">
          <cell r="A3941" t="str">
            <v>AAD1403502</v>
          </cell>
          <cell r="B3941" t="str">
            <v>螺栓_GB/T5783_M14×35_不锈钢</v>
          </cell>
          <cell r="C3941" t="str">
            <v>1690.60</v>
          </cell>
        </row>
        <row r="3942">
          <cell r="A3942" t="str">
            <v>AAD1404001</v>
          </cell>
          <cell r="B3942" t="str">
            <v>螺栓_GB/T5783_M14×40_8.8-电镀锌</v>
          </cell>
          <cell r="C3942" t="str">
            <v>486.38</v>
          </cell>
        </row>
        <row r="3943">
          <cell r="A3943" t="str">
            <v>AAD1404002</v>
          </cell>
          <cell r="B3943" t="str">
            <v>螺栓_GB/T5783_M14×40_不锈钢</v>
          </cell>
          <cell r="C3943" t="str">
            <v>1745.64</v>
          </cell>
        </row>
        <row r="3944">
          <cell r="A3944" t="str">
            <v>AAD1404201</v>
          </cell>
          <cell r="B3944" t="str">
            <v>螺栓_GB/T5783_M14×42_8.8-电镀锌</v>
          </cell>
          <cell r="C3944" t="str">
            <v>519.82</v>
          </cell>
        </row>
        <row r="3945">
          <cell r="A3945" t="str">
            <v>AAD1404501</v>
          </cell>
          <cell r="B3945" t="str">
            <v>螺栓_GB/T5783_M14×45_8.8-电镀锌</v>
          </cell>
          <cell r="C3945" t="str">
            <v>519.81</v>
          </cell>
        </row>
        <row r="3946">
          <cell r="A3946" t="str">
            <v>AAD1404502</v>
          </cell>
          <cell r="B3946" t="str">
            <v>螺栓_GB/T5783_M14×45_不锈钢</v>
          </cell>
          <cell r="C3946" t="str">
            <v>1847.86</v>
          </cell>
        </row>
        <row r="3947">
          <cell r="A3947" t="str">
            <v>AAD1405001</v>
          </cell>
          <cell r="B3947" t="str">
            <v>螺栓_GB/T5783_M14×50_8.8-电镀锌</v>
          </cell>
          <cell r="C3947" t="str">
            <v>556.19</v>
          </cell>
        </row>
        <row r="3948">
          <cell r="A3948" t="str">
            <v>AAD1405002</v>
          </cell>
          <cell r="B3948" t="str">
            <v>螺栓_GB/T5783_M14×50_不锈钢</v>
          </cell>
          <cell r="C3948" t="str">
            <v>1926.50</v>
          </cell>
        </row>
        <row r="3949">
          <cell r="A3949" t="str">
            <v>AAD1405501</v>
          </cell>
          <cell r="B3949" t="str">
            <v>螺栓_GB/T5783_M14×55_8.8-电镀锌</v>
          </cell>
          <cell r="C3949" t="str">
            <v>594.30</v>
          </cell>
        </row>
        <row r="3950">
          <cell r="A3950" t="str">
            <v>AAD1405502</v>
          </cell>
          <cell r="B3950" t="str">
            <v>螺栓_GB/T5783_M14×55_不锈钢</v>
          </cell>
          <cell r="C3950" t="str">
            <v>1855.78</v>
          </cell>
        </row>
        <row r="3951">
          <cell r="A3951" t="str">
            <v>AAD1406001</v>
          </cell>
          <cell r="B3951" t="str">
            <v>螺栓_GB/T5783_M14×60_8.8-电镀锌</v>
          </cell>
          <cell r="C3951" t="str">
            <v>643.78</v>
          </cell>
        </row>
        <row r="3952">
          <cell r="A3952" t="str">
            <v>AAD1406002</v>
          </cell>
          <cell r="B3952" t="str">
            <v>螺栓_GB/T5783_M14×60_不锈钢</v>
          </cell>
          <cell r="C3952" t="str">
            <v>2016.09</v>
          </cell>
        </row>
        <row r="3953">
          <cell r="A3953" t="str">
            <v>AAD1406501</v>
          </cell>
          <cell r="B3953" t="str">
            <v>螺栓_GB/T5783_M14×65_8.8-电镀锌</v>
          </cell>
          <cell r="C3953" t="str">
            <v>685.47</v>
          </cell>
        </row>
        <row r="3954">
          <cell r="A3954" t="str">
            <v>AAD1406502</v>
          </cell>
          <cell r="B3954" t="str">
            <v>螺栓_GB/T5783_M14×65_不锈钢</v>
          </cell>
          <cell r="C3954" t="str">
            <v>2097.65</v>
          </cell>
        </row>
        <row r="3955">
          <cell r="A3955" t="str">
            <v>AAD1407001</v>
          </cell>
          <cell r="B3955" t="str">
            <v>螺栓_GB/T5783_M14×70_8.8-电镀锌</v>
          </cell>
          <cell r="C3955" t="str">
            <v>733.76</v>
          </cell>
        </row>
        <row r="3956">
          <cell r="A3956" t="str">
            <v>AAD1407002</v>
          </cell>
          <cell r="B3956" t="str">
            <v>螺栓_GB/T5783_M14×70_不锈钢</v>
          </cell>
          <cell r="C3956" t="str">
            <v>2179.23</v>
          </cell>
        </row>
        <row r="3957">
          <cell r="A3957" t="str">
            <v>AAD1408001</v>
          </cell>
          <cell r="B3957" t="str">
            <v>螺栓_GB/T5783_M14×80_8.8-电镀锌</v>
          </cell>
          <cell r="C3957" t="str">
            <v>822.71</v>
          </cell>
        </row>
        <row r="3958">
          <cell r="A3958" t="str">
            <v>AAD1408002</v>
          </cell>
          <cell r="B3958" t="str">
            <v>螺栓_GB/T5783_M14×80_不锈钢</v>
          </cell>
          <cell r="C3958" t="str">
            <v>2395.93</v>
          </cell>
        </row>
        <row r="3959">
          <cell r="A3959" t="str">
            <v>AAD1409001</v>
          </cell>
          <cell r="B3959" t="str">
            <v>螺栓_GB/T5783_M14×90_8.8-电镀锌</v>
          </cell>
          <cell r="C3959" t="str">
            <v>1033.84</v>
          </cell>
        </row>
        <row r="3960">
          <cell r="A3960" t="str">
            <v>AAD1409002</v>
          </cell>
          <cell r="B3960" t="str">
            <v>螺栓_GB/T5783_M14×90_不锈钢</v>
          </cell>
          <cell r="C3960" t="str">
            <v>2630.09</v>
          </cell>
        </row>
        <row r="3961">
          <cell r="A3961" t="str">
            <v>AAD1410001</v>
          </cell>
          <cell r="B3961" t="str">
            <v>螺栓_GB/T5783_M14×100_8.8-电镀锌</v>
          </cell>
          <cell r="C3961" t="str">
            <v>1202.96</v>
          </cell>
        </row>
        <row r="3962">
          <cell r="A3962" t="str">
            <v>AAD1410002</v>
          </cell>
          <cell r="B3962" t="str">
            <v>螺栓_GB/T5783_M14×100_不锈钢</v>
          </cell>
          <cell r="C3962" t="str">
            <v>2914.15</v>
          </cell>
        </row>
        <row r="3963">
          <cell r="A3963" t="str">
            <v>AAD1411001</v>
          </cell>
          <cell r="B3963" t="str">
            <v>螺栓_GB/T5783_M14×110_8.8-电镀锌</v>
          </cell>
          <cell r="C3963" t="str">
            <v>1327.17</v>
          </cell>
        </row>
        <row r="3964">
          <cell r="A3964" t="str">
            <v>AAD1411002</v>
          </cell>
          <cell r="B3964" t="str">
            <v>螺栓_GB/T5783_M14×110_不锈钢</v>
          </cell>
          <cell r="C3964" t="str">
            <v>3219.73</v>
          </cell>
        </row>
        <row r="3965">
          <cell r="A3965" t="str">
            <v>AAD1412001</v>
          </cell>
          <cell r="B3965" t="str">
            <v>螺栓_GB/T5783_M14×120_8.8-电镀锌</v>
          </cell>
          <cell r="C3965" t="str">
            <v>1451.30</v>
          </cell>
        </row>
        <row r="3966">
          <cell r="A3966" t="str">
            <v>AAD1412002</v>
          </cell>
          <cell r="B3966" t="str">
            <v>螺栓_GB/T5783_M14×120_不锈钢</v>
          </cell>
          <cell r="C3966" t="str">
            <v>3464.04</v>
          </cell>
        </row>
        <row r="3967">
          <cell r="A3967" t="str">
            <v>AAD1413001</v>
          </cell>
          <cell r="B3967" t="str">
            <v>螺栓_GB/T5783_M14×130_8.8-电镀锌</v>
          </cell>
          <cell r="C3967" t="str">
            <v>1575.50</v>
          </cell>
        </row>
        <row r="3968">
          <cell r="A3968" t="str">
            <v>AAD1413002</v>
          </cell>
          <cell r="B3968" t="str">
            <v>螺栓_GB/T5783_M14×130_不锈钢</v>
          </cell>
          <cell r="C3968" t="str">
            <v>4571.44</v>
          </cell>
        </row>
        <row r="3969">
          <cell r="A3969" t="str">
            <v>AAD1414001</v>
          </cell>
          <cell r="B3969" t="str">
            <v>螺栓_GB/T5783_M14×140_8.8-电镀锌</v>
          </cell>
          <cell r="C3969" t="str">
            <v>1707.26</v>
          </cell>
        </row>
        <row r="3970">
          <cell r="A3970" t="str">
            <v>AAD1414002</v>
          </cell>
          <cell r="B3970" t="str">
            <v>螺栓_GB/T5783_M14×140_不锈钢</v>
          </cell>
          <cell r="C3970" t="str">
            <v>3885.27</v>
          </cell>
        </row>
        <row r="3971">
          <cell r="A3971" t="str">
            <v>AAD1425001</v>
          </cell>
          <cell r="B3971" t="str">
            <v>螺栓_GB/T5783_M14×250_8.8-电镀锌</v>
          </cell>
          <cell r="C3971" t="str">
            <v>4372.72</v>
          </cell>
        </row>
        <row r="3972">
          <cell r="A3972" t="str">
            <v>AAD1602501</v>
          </cell>
          <cell r="B3972" t="str">
            <v>螺栓_GB/T5783_M16×25_8.8-电镀锌</v>
          </cell>
          <cell r="C3972" t="str">
            <v>544.53</v>
          </cell>
        </row>
        <row r="3973">
          <cell r="A3973" t="str">
            <v>AAD1603001</v>
          </cell>
          <cell r="B3973" t="str">
            <v>螺栓_GB/T5783_M16×30_8.8-电镀锌</v>
          </cell>
          <cell r="C3973" t="str">
            <v>586.70</v>
          </cell>
        </row>
        <row r="3974">
          <cell r="A3974" t="str">
            <v>AAD1603501</v>
          </cell>
          <cell r="B3974" t="str">
            <v>螺栓_GB/T5783_M16×35_8.8-电镀锌</v>
          </cell>
          <cell r="C3974" t="str">
            <v>629.06</v>
          </cell>
        </row>
        <row r="3975">
          <cell r="A3975" t="str">
            <v>AAD1603502</v>
          </cell>
          <cell r="B3975" t="str">
            <v>螺栓_GB/T5783_M16×35_不锈钢</v>
          </cell>
          <cell r="C3975" t="str">
            <v>2476.92</v>
          </cell>
        </row>
        <row r="3976">
          <cell r="A3976" t="str">
            <v>AAD1604001</v>
          </cell>
          <cell r="B3976" t="str">
            <v>螺栓_GB/T5783_M16×40_8.8-电镀锌</v>
          </cell>
          <cell r="C3976" t="str">
            <v>667.69</v>
          </cell>
        </row>
        <row r="3977">
          <cell r="A3977" t="str">
            <v>AAD1604002</v>
          </cell>
          <cell r="B3977" t="str">
            <v>螺栓_GB/T5783_M16×40_不锈钢</v>
          </cell>
          <cell r="C3977" t="str">
            <v>2248.89</v>
          </cell>
        </row>
        <row r="3978">
          <cell r="A3978" t="str">
            <v>AAD1604501</v>
          </cell>
          <cell r="B3978" t="str">
            <v>螺栓_GB/T5783_M16×45_8.8-电镀锌</v>
          </cell>
          <cell r="C3978" t="str">
            <v>711.76</v>
          </cell>
        </row>
        <row r="3979">
          <cell r="A3979" t="str">
            <v>AAD1604502</v>
          </cell>
          <cell r="B3979" t="str">
            <v>螺栓_GB/T5783_M16×45_不锈钢</v>
          </cell>
          <cell r="C3979" t="str">
            <v>2421.88</v>
          </cell>
        </row>
        <row r="3980">
          <cell r="A3980" t="str">
            <v>AAD1604503</v>
          </cell>
          <cell r="B3980" t="str">
            <v>螺栓_GB/T5783_M16×45_10.9-电镀锌</v>
          </cell>
          <cell r="C3980" t="str">
            <v>1050.72</v>
          </cell>
        </row>
        <row r="3981">
          <cell r="A3981" t="str">
            <v>AAD1605001</v>
          </cell>
          <cell r="B3981" t="str">
            <v>螺栓_GB/T5783_M16×50_8.8-电镀锌</v>
          </cell>
          <cell r="C3981" t="str">
            <v>766.67</v>
          </cell>
        </row>
        <row r="3982">
          <cell r="A3982" t="str">
            <v>AAD1605002</v>
          </cell>
          <cell r="B3982" t="str">
            <v>螺栓_GB/T5783_M16×50_不锈钢</v>
          </cell>
          <cell r="C3982" t="str">
            <v>2516.24</v>
          </cell>
        </row>
        <row r="3983">
          <cell r="A3983" t="str">
            <v>AAD1605501</v>
          </cell>
          <cell r="B3983" t="str">
            <v>螺栓_GB/T5783_M16×55_8.8-电镀锌</v>
          </cell>
          <cell r="C3983" t="str">
            <v>815.45</v>
          </cell>
        </row>
        <row r="3984">
          <cell r="A3984" t="str">
            <v>AAD1605502</v>
          </cell>
          <cell r="B3984" t="str">
            <v>螺栓_GB/T5783_M16×55_不锈钢</v>
          </cell>
          <cell r="C3984" t="str">
            <v>2752.14</v>
          </cell>
        </row>
        <row r="3985">
          <cell r="A3985" t="str">
            <v>AAD1605503</v>
          </cell>
          <cell r="B3985" t="str">
            <v>螺栓_GB/T5783_M16×55_10.9-电镀锌</v>
          </cell>
          <cell r="C3985" t="str">
            <v>1173.10</v>
          </cell>
        </row>
        <row r="3986">
          <cell r="A3986" t="str">
            <v>AAD1606001</v>
          </cell>
          <cell r="B3986" t="str">
            <v>螺栓_GB/T5783_M16×60_8.8-电镀锌</v>
          </cell>
          <cell r="C3986" t="str">
            <v>870.31</v>
          </cell>
        </row>
        <row r="3987">
          <cell r="A3987" t="str">
            <v>AAD1606002</v>
          </cell>
          <cell r="B3987" t="str">
            <v>螺栓_GB/T5783_M16×60_不锈钢</v>
          </cell>
          <cell r="C3987" t="str">
            <v>2909.40</v>
          </cell>
        </row>
        <row r="3988">
          <cell r="A3988" t="str">
            <v>AAD1606501</v>
          </cell>
          <cell r="B3988" t="str">
            <v>螺栓_GB/T5783_M16×65_8.8-电镀锌</v>
          </cell>
          <cell r="C3988" t="str">
            <v>931.16</v>
          </cell>
        </row>
        <row r="3989">
          <cell r="A3989" t="str">
            <v>AAD1606502</v>
          </cell>
          <cell r="B3989" t="str">
            <v>螺栓_GB/T5783_M16×65_不锈钢</v>
          </cell>
          <cell r="C3989" t="str">
            <v>3066.67</v>
          </cell>
        </row>
        <row r="3990">
          <cell r="A3990" t="str">
            <v>AAD1607001</v>
          </cell>
          <cell r="B3990" t="str">
            <v>螺栓_GB/T5783_M16×70_8.8-电镀锌</v>
          </cell>
          <cell r="C3990" t="str">
            <v>986.02</v>
          </cell>
        </row>
        <row r="3991">
          <cell r="A3991" t="str">
            <v>AAD1607002</v>
          </cell>
          <cell r="B3991" t="str">
            <v>螺栓_GB/T5783_M16×70_不锈钢</v>
          </cell>
          <cell r="C3991" t="str">
            <v>3223.93</v>
          </cell>
        </row>
        <row r="3992">
          <cell r="A3992" t="str">
            <v>AAD1608001</v>
          </cell>
          <cell r="B3992" t="str">
            <v>螺栓_GB/T5783_M16×80_8.8-电镀锌</v>
          </cell>
          <cell r="C3992" t="str">
            <v>1117.28</v>
          </cell>
        </row>
        <row r="3993">
          <cell r="A3993" t="str">
            <v>AAD1608002</v>
          </cell>
          <cell r="B3993" t="str">
            <v>螺栓_GB/T5783_M16×80_不锈钢</v>
          </cell>
          <cell r="C3993" t="str">
            <v>4214.70</v>
          </cell>
        </row>
        <row r="3994">
          <cell r="A3994" t="str">
            <v>AAD1609001</v>
          </cell>
          <cell r="B3994" t="str">
            <v>螺栓_GB/T5783_M16×90_8.8-电镀锌</v>
          </cell>
          <cell r="C3994" t="str">
            <v>1265.18</v>
          </cell>
        </row>
        <row r="3995">
          <cell r="A3995" t="str">
            <v>AAD1609002</v>
          </cell>
          <cell r="B3995" t="str">
            <v>螺栓_GB/T5783_M16×90_不锈钢</v>
          </cell>
          <cell r="C3995" t="str">
            <v>3852.99</v>
          </cell>
        </row>
        <row r="3996">
          <cell r="A3996" t="str">
            <v>AAD1610001</v>
          </cell>
          <cell r="B3996" t="str">
            <v>螺栓_GB/T5783_M16×100_8.8-电镀锌</v>
          </cell>
          <cell r="C3996" t="str">
            <v>1410.80</v>
          </cell>
        </row>
        <row r="3997">
          <cell r="A3997" t="str">
            <v>AAD1610002</v>
          </cell>
          <cell r="B3997" t="str">
            <v>螺栓_GB/T5783_M16×100_不锈钢</v>
          </cell>
          <cell r="C3997" t="str">
            <v>4167.52</v>
          </cell>
        </row>
        <row r="3998">
          <cell r="A3998" t="str">
            <v>AAD1611001</v>
          </cell>
          <cell r="B3998" t="str">
            <v>螺栓_GB/T5783_M16×110_8.8-电镀锌</v>
          </cell>
          <cell r="C3998" t="str">
            <v>1666.05</v>
          </cell>
        </row>
        <row r="3999">
          <cell r="A3999" t="str">
            <v>AAD1611002</v>
          </cell>
          <cell r="B3999" t="str">
            <v>螺栓_GB/T5783_M16×110_不锈钢</v>
          </cell>
          <cell r="C3999" t="str">
            <v>5347.01</v>
          </cell>
        </row>
        <row r="4000">
          <cell r="A4000" t="str">
            <v>AAD1612001</v>
          </cell>
          <cell r="B4000" t="str">
            <v>螺栓_GB/T5783_M16×120_8.8-电镀锌</v>
          </cell>
          <cell r="C4000" t="str">
            <v>1821.65</v>
          </cell>
        </row>
        <row r="4001">
          <cell r="A4001" t="str">
            <v>AAD1612002</v>
          </cell>
          <cell r="B4001" t="str">
            <v>螺栓_GB/T5783_M16×120_不锈钢</v>
          </cell>
          <cell r="C4001" t="str">
            <v>4875.21</v>
          </cell>
        </row>
        <row r="4002">
          <cell r="A4002" t="str">
            <v>AAD1613001</v>
          </cell>
          <cell r="B4002" t="str">
            <v>螺栓_GB/T5783_M16×130_8.8-电镀锌</v>
          </cell>
          <cell r="C4002" t="str">
            <v>1975.13</v>
          </cell>
        </row>
        <row r="4003">
          <cell r="A4003" t="str">
            <v>AAD1613002</v>
          </cell>
          <cell r="B4003" t="str">
            <v>螺栓_GB/T5783_M16×130_不锈钢</v>
          </cell>
          <cell r="C4003" t="str">
            <v>5189.74</v>
          </cell>
        </row>
        <row r="4004">
          <cell r="A4004" t="str">
            <v>AAD1614001</v>
          </cell>
          <cell r="B4004" t="str">
            <v>螺栓_GB/T5783_M16×140_8.8-电镀锌</v>
          </cell>
          <cell r="C4004" t="str">
            <v>2115.43</v>
          </cell>
        </row>
        <row r="4005">
          <cell r="A4005" t="str">
            <v>AAD1614002</v>
          </cell>
          <cell r="B4005" t="str">
            <v>螺栓_GB/T5783_M16×140_不锈钢</v>
          </cell>
          <cell r="C4005" t="str">
            <v>5268.38</v>
          </cell>
        </row>
        <row r="4006">
          <cell r="A4006" t="str">
            <v>AAD1614003</v>
          </cell>
          <cell r="B4006" t="str">
            <v>螺栓_GB/T5783_M16×140_10.9-电镀锌</v>
          </cell>
          <cell r="C4006" t="str">
            <v>2792.68</v>
          </cell>
        </row>
        <row r="4007">
          <cell r="A4007" t="str">
            <v>AAD1615001</v>
          </cell>
          <cell r="B4007" t="str">
            <v>螺栓_GB/T5783_M16×150_8.8-电镀锌</v>
          </cell>
          <cell r="C4007" t="str">
            <v>2255.73</v>
          </cell>
        </row>
        <row r="4008">
          <cell r="A4008" t="str">
            <v>AAD1615002</v>
          </cell>
          <cell r="B4008" t="str">
            <v>螺栓_GB/T5783_M16×150_不锈钢</v>
          </cell>
          <cell r="C4008" t="str">
            <v>5897.44</v>
          </cell>
        </row>
        <row r="4009">
          <cell r="A4009" t="str">
            <v>AAD1616001</v>
          </cell>
          <cell r="B4009" t="str">
            <v>螺栓_GB/T5783_M16×160_8.8-电镀锌</v>
          </cell>
          <cell r="C4009" t="str">
            <v>2409.31</v>
          </cell>
        </row>
        <row r="4010">
          <cell r="A4010" t="str">
            <v>AAD1616002</v>
          </cell>
          <cell r="B4010" t="str">
            <v>螺栓_GB/T5783_M16×160_不锈钢</v>
          </cell>
          <cell r="C4010" t="str">
            <v>6447.86</v>
          </cell>
        </row>
        <row r="4011">
          <cell r="A4011" t="str">
            <v>AAD1618001</v>
          </cell>
          <cell r="B4011" t="str">
            <v>螺栓_GB/T5783_M16×180_8.8-电镀锌</v>
          </cell>
          <cell r="C4011" t="str">
            <v>2716.39</v>
          </cell>
        </row>
        <row r="4012">
          <cell r="A4012" t="str">
            <v>AAD1619501</v>
          </cell>
          <cell r="B4012" t="str">
            <v>螺栓_GB/T5783_M16×195_8.8-电镀锌</v>
          </cell>
          <cell r="C4012" t="str">
            <v>2813.67</v>
          </cell>
        </row>
        <row r="4013">
          <cell r="A4013" t="str">
            <v>AAD1620001</v>
          </cell>
          <cell r="B4013" t="str">
            <v>螺栓_GB/T5783_M16×200_8.8-电镀锌</v>
          </cell>
          <cell r="C4013" t="str">
            <v>3030.10</v>
          </cell>
        </row>
        <row r="4014">
          <cell r="A4014" t="str">
            <v>AAD1625001</v>
          </cell>
          <cell r="B4014" t="str">
            <v>螺栓_GB/T5783_M16×250_8.8-电镀锌</v>
          </cell>
          <cell r="C4014" t="str">
            <v>3990.98</v>
          </cell>
        </row>
        <row r="4015">
          <cell r="A4015" t="str">
            <v>AAD1628001</v>
          </cell>
          <cell r="B4015" t="str">
            <v>螺栓_GB/T5783_M16×280_8.8-电镀锌</v>
          </cell>
          <cell r="C4015" t="str">
            <v>8681.36</v>
          </cell>
        </row>
        <row r="4016">
          <cell r="A4016" t="str">
            <v>AAD1802501</v>
          </cell>
          <cell r="B4016" t="str">
            <v>螺栓_GB/T5783_M18×25_8.8-电镀锌</v>
          </cell>
          <cell r="C4016" t="str">
            <v>764.09</v>
          </cell>
        </row>
        <row r="4017">
          <cell r="A4017" t="str">
            <v>AAD1803501</v>
          </cell>
          <cell r="B4017" t="str">
            <v>螺栓_GB/T5783_M18×35_8.8-电镀锌</v>
          </cell>
          <cell r="C4017" t="str">
            <v>853.03</v>
          </cell>
        </row>
        <row r="4018">
          <cell r="A4018" t="str">
            <v>AAD1803502</v>
          </cell>
          <cell r="B4018" t="str">
            <v>螺栓_GB/T5783_M18×35_不锈钢</v>
          </cell>
          <cell r="C4018" t="str">
            <v>3302.56</v>
          </cell>
        </row>
        <row r="4019">
          <cell r="A4019" t="str">
            <v>AAD1804001</v>
          </cell>
          <cell r="B4019" t="str">
            <v>螺栓_GB/T5783_M18×40_8.8-电镀锌</v>
          </cell>
          <cell r="C4019" t="str">
            <v>909.49</v>
          </cell>
        </row>
        <row r="4020">
          <cell r="A4020" t="str">
            <v>AAD1804002</v>
          </cell>
          <cell r="B4020" t="str">
            <v>螺栓_GB/T5783_M18×40_不锈钢</v>
          </cell>
          <cell r="C4020" t="str">
            <v>3459.83</v>
          </cell>
        </row>
        <row r="4021">
          <cell r="A4021" t="str">
            <v>AAD1804501</v>
          </cell>
          <cell r="B4021" t="str">
            <v>螺栓_GB/T5783_M18×45_8.8-电镀锌</v>
          </cell>
          <cell r="C4021" t="str">
            <v>966.06</v>
          </cell>
        </row>
        <row r="4022">
          <cell r="A4022" t="str">
            <v>AAD1804502</v>
          </cell>
          <cell r="B4022" t="str">
            <v>螺栓_GB/T5783_M18×45_不锈钢</v>
          </cell>
          <cell r="C4022" t="str">
            <v>3695.73</v>
          </cell>
        </row>
        <row r="4023">
          <cell r="A4023" t="str">
            <v>AAD1805001</v>
          </cell>
          <cell r="B4023" t="str">
            <v>螺栓_GB/T5783_M18×50_8.8-电镀锌_套</v>
          </cell>
          <cell r="C4023" t="str">
            <v>1016.64</v>
          </cell>
        </row>
        <row r="4024">
          <cell r="A4024" t="str">
            <v>AAD1805002</v>
          </cell>
          <cell r="B4024" t="str">
            <v>螺栓_GB/T5783_M18×50_不锈钢</v>
          </cell>
          <cell r="C4024" t="str">
            <v>3199.45</v>
          </cell>
        </row>
        <row r="4025">
          <cell r="A4025" t="str">
            <v>AAD1805501</v>
          </cell>
          <cell r="B4025" t="str">
            <v>螺栓_GB/T5783_M18×55_8.8-电镀锌</v>
          </cell>
          <cell r="C4025" t="str">
            <v>1079.19</v>
          </cell>
        </row>
        <row r="4026">
          <cell r="A4026" t="str">
            <v>AAD1805502</v>
          </cell>
          <cell r="B4026" t="str">
            <v>螺栓_GB/T5783_M18×55_不锈钢</v>
          </cell>
          <cell r="C4026" t="str">
            <v>4167.52</v>
          </cell>
        </row>
        <row r="4027">
          <cell r="A4027" t="str">
            <v>AAD1806001</v>
          </cell>
          <cell r="B4027" t="str">
            <v>螺栓_GB/T5783_M18×60_8.8-电镀锌</v>
          </cell>
          <cell r="C4027" t="str">
            <v>1141.63</v>
          </cell>
        </row>
        <row r="4028">
          <cell r="A4028" t="str">
            <v>AAD1806002</v>
          </cell>
          <cell r="B4028" t="str">
            <v>螺栓_GB/T5783_M18×60_不锈钢</v>
          </cell>
          <cell r="C4028" t="str">
            <v>3599.58</v>
          </cell>
        </row>
        <row r="4029">
          <cell r="A4029" t="str">
            <v>AAD1806501</v>
          </cell>
          <cell r="B4029" t="str">
            <v>螺栓_GB/T5783_M18×65_8.8-电镀锌</v>
          </cell>
          <cell r="C4029" t="str">
            <v>1210.16</v>
          </cell>
        </row>
        <row r="4030">
          <cell r="A4030" t="str">
            <v>AAD1806502</v>
          </cell>
          <cell r="B4030" t="str">
            <v>螺栓_GB/T5783_M18×65_不锈钢</v>
          </cell>
          <cell r="C4030" t="str">
            <v>4560.68</v>
          </cell>
        </row>
        <row r="4031">
          <cell r="A4031" t="str">
            <v>AAD1807001</v>
          </cell>
          <cell r="B4031" t="str">
            <v>螺栓_GB/T5783_M18×70_8.8-电镀锌</v>
          </cell>
          <cell r="C4031" t="str">
            <v>1278.69</v>
          </cell>
        </row>
        <row r="4032">
          <cell r="A4032" t="str">
            <v>AAD1807002</v>
          </cell>
          <cell r="B4032" t="str">
            <v>螺栓_GB/T5783_M18×70_不锈钢</v>
          </cell>
          <cell r="C4032" t="str">
            <v>5504.27</v>
          </cell>
        </row>
        <row r="4033">
          <cell r="A4033" t="str">
            <v>AAD1808001</v>
          </cell>
          <cell r="B4033" t="str">
            <v>螺栓_GB/T5783_M18×80_8.8-电镀锌</v>
          </cell>
          <cell r="C4033" t="str">
            <v>1421.72</v>
          </cell>
        </row>
        <row r="4034">
          <cell r="A4034" t="str">
            <v>AAD1808002</v>
          </cell>
          <cell r="B4034" t="str">
            <v>螺栓_GB/T5783_M18×80_不锈钢</v>
          </cell>
          <cell r="C4034" t="str">
            <v>5268.38</v>
          </cell>
        </row>
        <row r="4035">
          <cell r="A4035" t="str">
            <v>AAD1809001</v>
          </cell>
          <cell r="B4035" t="str">
            <v>螺栓_GB/T5783_M18×90_8.8-电镀锌</v>
          </cell>
          <cell r="C4035" t="str">
            <v>1564.65</v>
          </cell>
        </row>
        <row r="4036">
          <cell r="A4036" t="str">
            <v>AAD1809002</v>
          </cell>
          <cell r="B4036" t="str">
            <v>螺栓_GB/T5783_M18×90_不锈钢</v>
          </cell>
          <cell r="C4036" t="str">
            <v>5504.27</v>
          </cell>
        </row>
        <row r="4037">
          <cell r="A4037" t="str">
            <v>AAD1810001</v>
          </cell>
          <cell r="B4037" t="str">
            <v>螺栓_GB/T5783_M18×100_8.8-电镀锌</v>
          </cell>
          <cell r="C4037" t="str">
            <v>1743.58</v>
          </cell>
        </row>
        <row r="4038">
          <cell r="A4038" t="str">
            <v>AAD1810002</v>
          </cell>
          <cell r="B4038" t="str">
            <v>螺栓_GB/T5783_M18×100_不锈钢</v>
          </cell>
          <cell r="C4038" t="str">
            <v>6211.97</v>
          </cell>
        </row>
        <row r="4039">
          <cell r="A4039" t="str">
            <v>AAD1811001</v>
          </cell>
          <cell r="B4039" t="str">
            <v>螺栓_GB/T5783_M18×110_8.8-电镀锌</v>
          </cell>
          <cell r="C4039" t="str">
            <v>2068.59</v>
          </cell>
        </row>
        <row r="4040">
          <cell r="A4040" t="str">
            <v>AAD1811002</v>
          </cell>
          <cell r="B4040" t="str">
            <v>螺栓_GB/T5783_M18×110_不锈钢</v>
          </cell>
          <cell r="C4040" t="str">
            <v>6605.13</v>
          </cell>
        </row>
        <row r="4041">
          <cell r="A4041" t="str">
            <v>AAD1812001</v>
          </cell>
          <cell r="B4041" t="str">
            <v>螺栓_GB/T5783_M18×120_8.8-电镀锌</v>
          </cell>
          <cell r="C4041" t="str">
            <v>2218.94</v>
          </cell>
        </row>
        <row r="4042">
          <cell r="A4042" t="str">
            <v>AAD1812002</v>
          </cell>
          <cell r="B4042" t="str">
            <v>螺栓_GB/T5783_M18×120_不锈钢</v>
          </cell>
          <cell r="C4042" t="str">
            <v>7312.82</v>
          </cell>
        </row>
        <row r="4043">
          <cell r="A4043" t="str">
            <v>AAD1813001</v>
          </cell>
          <cell r="B4043" t="str">
            <v>螺栓_GB/T5783_M18×130_8.8-电镀锌</v>
          </cell>
          <cell r="C4043" t="str">
            <v>2269.50</v>
          </cell>
        </row>
        <row r="4044">
          <cell r="A4044" t="str">
            <v>AAD1813002</v>
          </cell>
          <cell r="B4044" t="str">
            <v>螺栓_GB/T5783_M18×130_不锈钢</v>
          </cell>
          <cell r="C4044" t="str">
            <v>7548.72</v>
          </cell>
        </row>
        <row r="4045">
          <cell r="A4045" t="str">
            <v>AAD1814001</v>
          </cell>
          <cell r="B4045" t="str">
            <v>螺栓_GB/T5783_M18×140_8.8-电镀锌</v>
          </cell>
          <cell r="C4045" t="str">
            <v>2566.04</v>
          </cell>
        </row>
        <row r="4046">
          <cell r="A4046" t="str">
            <v>AAD1814002</v>
          </cell>
          <cell r="B4046" t="str">
            <v>螺栓_GB/T5783_M18×140_不锈钢</v>
          </cell>
          <cell r="C4046" t="str">
            <v>8256.41</v>
          </cell>
        </row>
        <row r="4047">
          <cell r="A4047" t="str">
            <v>AAD1815001</v>
          </cell>
          <cell r="B4047" t="str">
            <v>螺栓_GB/T5783_M18×150_8.8-电镀锌</v>
          </cell>
          <cell r="C4047" t="str">
            <v>2749.51</v>
          </cell>
        </row>
        <row r="4048">
          <cell r="A4048" t="str">
            <v>AAD1815002</v>
          </cell>
          <cell r="B4048" t="str">
            <v>螺栓_GB/T5783_M18×150_不锈钢</v>
          </cell>
          <cell r="C4048" t="str">
            <v>8649.57</v>
          </cell>
        </row>
        <row r="4049">
          <cell r="A4049" t="str">
            <v>AAD1816001</v>
          </cell>
          <cell r="B4049" t="str">
            <v>螺栓_GB/T5783_M18×160_8.8-电镀锌</v>
          </cell>
          <cell r="C4049" t="str">
            <v>2972.95</v>
          </cell>
        </row>
        <row r="4050">
          <cell r="A4050" t="str">
            <v>AAD1816002</v>
          </cell>
          <cell r="B4050" t="str">
            <v>螺栓_GB/T5783_M18×160_不锈钢</v>
          </cell>
          <cell r="C4050" t="str">
            <v>9200.00</v>
          </cell>
        </row>
        <row r="4051">
          <cell r="A4051" t="str">
            <v>AAD1818001</v>
          </cell>
          <cell r="B4051" t="str">
            <v>螺栓_GB/T5783_M18×180_8.8-电镀锌</v>
          </cell>
          <cell r="C4051" t="str">
            <v>3333.35</v>
          </cell>
        </row>
        <row r="4052">
          <cell r="A4052" t="str">
            <v>AAD1818002</v>
          </cell>
          <cell r="B4052" t="str">
            <v>螺栓_GB/T5783_M18×180_不锈钢</v>
          </cell>
          <cell r="C4052" t="str">
            <v>9435.90</v>
          </cell>
        </row>
        <row r="4053">
          <cell r="A4053" t="str">
            <v>AAD2003001</v>
          </cell>
          <cell r="B4053" t="str">
            <v>螺栓_GB/T5783_M20×30_8.8-电镀锌</v>
          </cell>
          <cell r="C4053" t="str">
            <v>1056.92</v>
          </cell>
        </row>
        <row r="4054">
          <cell r="A4054" t="str">
            <v>AAD2003002</v>
          </cell>
          <cell r="B4054" t="str">
            <v>螺栓_GB/T5783_M20×30_不锈钢</v>
          </cell>
          <cell r="C4054" t="str">
            <v>3215.68</v>
          </cell>
        </row>
        <row r="4055">
          <cell r="A4055" t="str">
            <v>AAD2003501</v>
          </cell>
          <cell r="B4055" t="str">
            <v>螺栓_GB/T5783_M20×35_8.8-电镀锌</v>
          </cell>
          <cell r="C4055" t="str">
            <v>1121.70</v>
          </cell>
        </row>
        <row r="4056">
          <cell r="A4056" t="str">
            <v>AAD2003502</v>
          </cell>
          <cell r="B4056" t="str">
            <v>螺栓_GB/T5783_M20×35_不锈钢</v>
          </cell>
          <cell r="C4056" t="str">
            <v>3538.46</v>
          </cell>
        </row>
        <row r="4057">
          <cell r="A4057" t="str">
            <v>AAD2004001</v>
          </cell>
          <cell r="B4057" t="str">
            <v>螺栓_GB/T5783_M20×40_8.8-电镀锌</v>
          </cell>
          <cell r="C4057" t="str">
            <v>1180.49</v>
          </cell>
        </row>
        <row r="4058">
          <cell r="A4058" t="str">
            <v>AAD2004002</v>
          </cell>
          <cell r="B4058" t="str">
            <v>螺栓_GB/T5783_M20×40_不锈钢</v>
          </cell>
          <cell r="C4058" t="str">
            <v>3931.62</v>
          </cell>
        </row>
        <row r="4059">
          <cell r="A4059" t="str">
            <v>AAD2004501</v>
          </cell>
          <cell r="B4059" t="str">
            <v>螺栓_GB/T5783_M20×45_8.8-电镀锌</v>
          </cell>
          <cell r="C4059" t="str">
            <v>1227.33</v>
          </cell>
        </row>
        <row r="4060">
          <cell r="A4060" t="str">
            <v>AAD2004502</v>
          </cell>
          <cell r="B4060" t="str">
            <v>螺栓_GB/T5783_M20×45_不锈钢</v>
          </cell>
          <cell r="C4060" t="str">
            <v>3931.62</v>
          </cell>
        </row>
        <row r="4061">
          <cell r="A4061" t="str">
            <v>AAD2005001</v>
          </cell>
          <cell r="B4061" t="str">
            <v>螺栓_GB/T5783_M20×50_8.8-电镀锌</v>
          </cell>
          <cell r="C4061" t="str">
            <v>1286.13</v>
          </cell>
        </row>
        <row r="4062">
          <cell r="A4062" t="str">
            <v>AAD2005002</v>
          </cell>
          <cell r="B4062" t="str">
            <v>螺栓_GB/T5783_M20×50_不锈钢</v>
          </cell>
          <cell r="C4062" t="str">
            <v>4717.95</v>
          </cell>
        </row>
        <row r="4063">
          <cell r="A4063" t="str">
            <v>AAD2005501</v>
          </cell>
          <cell r="B4063" t="str">
            <v>螺栓_GB/T5783_M20×55_8.8-电镀锌</v>
          </cell>
          <cell r="C4063" t="str">
            <v>1356.89</v>
          </cell>
        </row>
        <row r="4064">
          <cell r="A4064" t="str">
            <v>AAD2005502</v>
          </cell>
          <cell r="B4064" t="str">
            <v>螺栓_GB/T5783_M20×55_不锈钢</v>
          </cell>
          <cell r="C4064" t="str">
            <v>4796.58</v>
          </cell>
        </row>
        <row r="4065">
          <cell r="A4065" t="str">
            <v>AAD2006001</v>
          </cell>
          <cell r="B4065" t="str">
            <v>螺栓_GB/T5783_M20×60_8.8-电镀锌</v>
          </cell>
          <cell r="C4065" t="str">
            <v>1421.67</v>
          </cell>
        </row>
        <row r="4066">
          <cell r="A4066" t="str">
            <v>AAD2006002</v>
          </cell>
          <cell r="B4066" t="str">
            <v>螺栓_GB/T5783_M20×60_不锈钢</v>
          </cell>
          <cell r="C4066" t="str">
            <v>5661.54</v>
          </cell>
        </row>
        <row r="4067">
          <cell r="A4067" t="str">
            <v>AAD2006501</v>
          </cell>
          <cell r="B4067" t="str">
            <v>螺栓_GB/T5783_M20×65_8.8-电镀锌</v>
          </cell>
          <cell r="C4067" t="str">
            <v>1498.41</v>
          </cell>
        </row>
        <row r="4068">
          <cell r="A4068" t="str">
            <v>AAD2006502</v>
          </cell>
          <cell r="B4068" t="str">
            <v>螺栓_GB/T5783_M20×65_不锈钢</v>
          </cell>
          <cell r="C4068" t="str">
            <v>5111.11</v>
          </cell>
        </row>
        <row r="4069">
          <cell r="A4069" t="str">
            <v>AAD2007001</v>
          </cell>
          <cell r="B4069" t="str">
            <v>螺栓_GB/T5783_M20×70_8.8-电镀锌</v>
          </cell>
          <cell r="C4069" t="str">
            <v>1581.13</v>
          </cell>
        </row>
        <row r="4070">
          <cell r="A4070" t="str">
            <v>AAD2007002</v>
          </cell>
          <cell r="B4070" t="str">
            <v>螺栓_GB/T5783_M20×70_不锈钢</v>
          </cell>
          <cell r="C4070" t="str">
            <v>5661.54</v>
          </cell>
        </row>
        <row r="4071">
          <cell r="A4071" t="str">
            <v>AAD2007501</v>
          </cell>
          <cell r="B4071" t="str">
            <v>螺栓_GB/T5783_M20×75_8.8-电镀锌</v>
          </cell>
          <cell r="C4071" t="str">
            <v>1658.04</v>
          </cell>
        </row>
        <row r="4072">
          <cell r="A4072" t="str">
            <v>AAD2008001</v>
          </cell>
          <cell r="B4072" t="str">
            <v>螺栓_GB/T5783_M20×80_8.8-电镀锌</v>
          </cell>
          <cell r="C4072" t="str">
            <v>1734.62</v>
          </cell>
        </row>
        <row r="4073">
          <cell r="A4073" t="str">
            <v>AAD2008002</v>
          </cell>
          <cell r="B4073" t="str">
            <v>螺栓_GB/T5783_M20×80_不锈钢</v>
          </cell>
          <cell r="C4073" t="str">
            <v>6290.60</v>
          </cell>
        </row>
        <row r="4074">
          <cell r="A4074" t="str">
            <v>AAD2008501</v>
          </cell>
          <cell r="B4074" t="str">
            <v>螺栓_GB/T5783_M20×85_8.8-电镀锌</v>
          </cell>
          <cell r="C4074" t="str">
            <v>1829.30</v>
          </cell>
        </row>
        <row r="4075">
          <cell r="A4075" t="str">
            <v>AAD2009001</v>
          </cell>
          <cell r="B4075" t="str">
            <v>螺栓_GB/T5783_M20×90_8.8-电镀锌</v>
          </cell>
          <cell r="C4075" t="str">
            <v>1870.16</v>
          </cell>
        </row>
        <row r="4076">
          <cell r="A4076" t="str">
            <v>AAD2009002</v>
          </cell>
          <cell r="B4076" t="str">
            <v>螺栓_GB/T5783_M20×90_不锈钢</v>
          </cell>
          <cell r="C4076" t="str">
            <v>6841.03</v>
          </cell>
        </row>
        <row r="4077">
          <cell r="A4077" t="str">
            <v>AAD2010001</v>
          </cell>
          <cell r="B4077" t="str">
            <v>螺栓_GB/T5783_M20×100_8.8-电镀锌</v>
          </cell>
          <cell r="C4077" t="str">
            <v>2083.45</v>
          </cell>
        </row>
        <row r="4078">
          <cell r="A4078" t="str">
            <v>AAD2010002</v>
          </cell>
          <cell r="B4078" t="str">
            <v>螺栓_GB/T5783_M20×100_不锈钢</v>
          </cell>
          <cell r="C4078" t="str">
            <v>7470.09</v>
          </cell>
        </row>
        <row r="4079">
          <cell r="A4079" t="str">
            <v>AAD2010501</v>
          </cell>
          <cell r="B4079" t="str">
            <v>螺栓_GB/T5783_M20×105_8.8-电镀锌</v>
          </cell>
          <cell r="C4079" t="str">
            <v>2227.49</v>
          </cell>
        </row>
        <row r="4080">
          <cell r="A4080" t="str">
            <v>AAD2011001</v>
          </cell>
          <cell r="B4080" t="str">
            <v>螺栓_GB/T5783_M20×110_8.8-电镀锌</v>
          </cell>
          <cell r="C4080" t="str">
            <v>2249.00</v>
          </cell>
        </row>
        <row r="4081">
          <cell r="A4081" t="str">
            <v>AAD2011002</v>
          </cell>
          <cell r="B4081" t="str">
            <v>螺栓_GB/T5783_M20×110_不锈钢</v>
          </cell>
          <cell r="C4081" t="str">
            <v>7312.82</v>
          </cell>
        </row>
        <row r="4082">
          <cell r="A4082" t="str">
            <v>AAD2012001</v>
          </cell>
          <cell r="B4082" t="str">
            <v>螺栓_GB/T5783_M20×120_8.8-电镀锌</v>
          </cell>
          <cell r="C4082" t="str">
            <v>2414.45</v>
          </cell>
        </row>
        <row r="4083">
          <cell r="A4083" t="str">
            <v>AAD2012002</v>
          </cell>
          <cell r="B4083" t="str">
            <v>螺栓_GB/T5783_M20×120_不锈钢</v>
          </cell>
          <cell r="C4083" t="str">
            <v>8256.41</v>
          </cell>
        </row>
        <row r="4084">
          <cell r="A4084" t="str">
            <v>AAD2013001</v>
          </cell>
          <cell r="B4084" t="str">
            <v>螺栓_GB/T5783_M20×130_8.8-电镀锌</v>
          </cell>
          <cell r="C4084" t="str">
            <v>2859.66</v>
          </cell>
        </row>
        <row r="4085">
          <cell r="A4085" t="str">
            <v>AAD2013002</v>
          </cell>
          <cell r="B4085" t="str">
            <v>螺栓_GB/T5783_M20×130_不锈钢</v>
          </cell>
          <cell r="C4085" t="str">
            <v>9278.63</v>
          </cell>
        </row>
        <row r="4086">
          <cell r="A4086" t="str">
            <v>AAD2014001</v>
          </cell>
          <cell r="B4086" t="str">
            <v>螺栓_GB/T5783_M20×140_8.8-电镀锌</v>
          </cell>
          <cell r="C4086" t="str">
            <v>3080.93</v>
          </cell>
        </row>
        <row r="4087">
          <cell r="A4087" t="str">
            <v>AAD2014002</v>
          </cell>
          <cell r="B4087" t="str">
            <v>螺栓_GB/T5783_M20×140_不锈钢</v>
          </cell>
          <cell r="C4087" t="str">
            <v>12176.82</v>
          </cell>
        </row>
        <row r="4088">
          <cell r="A4088" t="str">
            <v>AAD2015001</v>
          </cell>
          <cell r="B4088" t="str">
            <v>螺栓_GB/T5783_M20×150_8.8-电镀锌</v>
          </cell>
          <cell r="C4088" t="str">
            <v>3275.61</v>
          </cell>
        </row>
        <row r="4089">
          <cell r="A4089" t="str">
            <v>AAD2015002</v>
          </cell>
          <cell r="B4089" t="str">
            <v>螺栓_GB/T5783_M20×150_不锈钢</v>
          </cell>
          <cell r="C4089" t="str">
            <v>10222.22</v>
          </cell>
        </row>
        <row r="4090">
          <cell r="A4090" t="str">
            <v>AAD2016001</v>
          </cell>
          <cell r="B4090" t="str">
            <v>螺栓_GB/T5783_M20×160_8.8-电镀锌</v>
          </cell>
          <cell r="C4090" t="str">
            <v>3496.88</v>
          </cell>
        </row>
        <row r="4091">
          <cell r="A4091" t="str">
            <v>AAD2016002</v>
          </cell>
          <cell r="B4091" t="str">
            <v>螺栓_GB/T5783_M20×160_不锈钢</v>
          </cell>
          <cell r="C4091" t="str">
            <v>11008.55</v>
          </cell>
        </row>
        <row r="4092">
          <cell r="A4092" t="str">
            <v>AAD2016003</v>
          </cell>
          <cell r="B4092" t="str">
            <v>螺栓_GB/T5783_M20×160_10.9-电镀锌</v>
          </cell>
          <cell r="C4092" t="str">
            <v>5504.27</v>
          </cell>
        </row>
        <row r="4093">
          <cell r="A4093" t="str">
            <v>AAD2018001</v>
          </cell>
          <cell r="B4093" t="str">
            <v>螺栓_GB/T5783_M20×180_8.8-电镀锌</v>
          </cell>
          <cell r="C4093" t="str">
            <v>3893.00</v>
          </cell>
        </row>
        <row r="4094">
          <cell r="A4094" t="str">
            <v>AAD2018002</v>
          </cell>
          <cell r="B4094" t="str">
            <v>螺栓_GB/T5783_M20×180_不锈钢</v>
          </cell>
          <cell r="C4094" t="str">
            <v>11794.87</v>
          </cell>
        </row>
        <row r="4095">
          <cell r="A4095" t="str">
            <v>AAD2020001</v>
          </cell>
          <cell r="B4095" t="str">
            <v>螺栓_GB/T5783_M20×200_8.8-电镀锌</v>
          </cell>
          <cell r="C4095" t="str">
            <v>4328.89</v>
          </cell>
        </row>
        <row r="4096">
          <cell r="A4096" t="str">
            <v>AAD2020002</v>
          </cell>
          <cell r="B4096" t="str">
            <v>螺栓_GB/T5783_M20×200_不锈钢</v>
          </cell>
          <cell r="C4096" t="str">
            <v>11794.87</v>
          </cell>
        </row>
        <row r="4097">
          <cell r="A4097" t="str">
            <v>AAD2023001</v>
          </cell>
          <cell r="B4097" t="str">
            <v>螺栓_GB/T5783_M20×230_8.8-电镀锌</v>
          </cell>
          <cell r="C4097" t="str">
            <v>5085.72</v>
          </cell>
        </row>
        <row r="4098">
          <cell r="A4098" t="str">
            <v>AAD2025001</v>
          </cell>
          <cell r="B4098" t="str">
            <v>螺栓_GB/T5783_M20×250_8.8-电镀锌</v>
          </cell>
          <cell r="C4098" t="str">
            <v>5555.05</v>
          </cell>
        </row>
        <row r="4099">
          <cell r="A4099" t="str">
            <v>AAD2208001</v>
          </cell>
          <cell r="B4099" t="str">
            <v>螺栓_GB/T5783_M22×80_8.8-电镀锌</v>
          </cell>
          <cell r="C4099" t="str">
            <v>2315.19</v>
          </cell>
        </row>
        <row r="4100">
          <cell r="A4100" t="str">
            <v>AAD2211001</v>
          </cell>
          <cell r="B4100" t="str">
            <v>螺栓_GB/T5783_M22×110_8.8-电镀锌</v>
          </cell>
          <cell r="C4100" t="str">
            <v>3012.24</v>
          </cell>
        </row>
        <row r="4101">
          <cell r="A4101" t="str">
            <v>AAD2212001</v>
          </cell>
          <cell r="B4101" t="str">
            <v>螺栓_GB/T5783_M22×120_8.8-电镀锌</v>
          </cell>
          <cell r="C4101" t="str">
            <v>3218.57</v>
          </cell>
        </row>
        <row r="4102">
          <cell r="A4102" t="str">
            <v>AAD2213001</v>
          </cell>
          <cell r="B4102" t="str">
            <v>螺栓_GB/T5783_M22×130_8.8-电镀锌</v>
          </cell>
          <cell r="C4102" t="str">
            <v>3794.49</v>
          </cell>
        </row>
        <row r="4103">
          <cell r="A4103" t="str">
            <v>AAD2215001</v>
          </cell>
          <cell r="B4103" t="str">
            <v>螺栓_GB/T5783_M22×150_8.8-电镀锌</v>
          </cell>
          <cell r="C4103" t="str">
            <v>4386.68</v>
          </cell>
        </row>
        <row r="4104">
          <cell r="A4104" t="str">
            <v>AAD2405001</v>
          </cell>
          <cell r="B4104" t="str">
            <v>螺栓_GB/T5783_M24×50_8.8-电镀锌</v>
          </cell>
          <cell r="C4104" t="str">
            <v>2201.50</v>
          </cell>
        </row>
        <row r="4105">
          <cell r="A4105" t="str">
            <v>AAD2405002</v>
          </cell>
          <cell r="B4105" t="str">
            <v>螺栓_GB/T5783_M24×50_不锈钢</v>
          </cell>
          <cell r="C4105" t="str">
            <v>7863.25</v>
          </cell>
        </row>
        <row r="4106">
          <cell r="A4106" t="str">
            <v>AAD2405501</v>
          </cell>
          <cell r="B4106" t="str">
            <v>螺栓_GB/T5783_M24×55_8.8-电镀锌</v>
          </cell>
          <cell r="C4106" t="str">
            <v>2295.09</v>
          </cell>
        </row>
        <row r="4107">
          <cell r="A4107" t="str">
            <v>AAD2405502</v>
          </cell>
          <cell r="B4107" t="str">
            <v>螺栓_GB/T5783_M24×55_不锈钢</v>
          </cell>
          <cell r="C4107" t="str">
            <v>8256.41</v>
          </cell>
        </row>
        <row r="4108">
          <cell r="A4108" t="str">
            <v>AAD2406001</v>
          </cell>
          <cell r="B4108" t="str">
            <v>螺栓_GB/T5783_M24×60_8.8-电镀锌</v>
          </cell>
          <cell r="C4108" t="str">
            <v>2376.62</v>
          </cell>
        </row>
        <row r="4109">
          <cell r="A4109" t="str">
            <v>AAD2406002</v>
          </cell>
          <cell r="B4109" t="str">
            <v>螺栓_GB/T5783_M24×60_不锈钢</v>
          </cell>
          <cell r="C4109" t="str">
            <v>7863.25</v>
          </cell>
        </row>
        <row r="4110">
          <cell r="A4110" t="str">
            <v>AAD2406501</v>
          </cell>
          <cell r="B4110" t="str">
            <v>螺栓_GB/T5783_M24×65_8.8-电镀锌</v>
          </cell>
          <cell r="C4110" t="str">
            <v>2488.16</v>
          </cell>
        </row>
        <row r="4111">
          <cell r="A4111" t="str">
            <v>AAD2406502</v>
          </cell>
          <cell r="B4111" t="str">
            <v>螺栓_GB/T5783_M24×65_不锈钢</v>
          </cell>
          <cell r="C4111" t="str">
            <v>8649.57</v>
          </cell>
        </row>
        <row r="4112">
          <cell r="A4112" t="str">
            <v>AAD2407001</v>
          </cell>
          <cell r="B4112" t="str">
            <v>螺栓_GB/T5783_M24×70_8.8-电镀锌</v>
          </cell>
          <cell r="C4112" t="str">
            <v>2581.64</v>
          </cell>
        </row>
        <row r="4113">
          <cell r="A4113" t="str">
            <v>AAD2407002</v>
          </cell>
          <cell r="B4113" t="str">
            <v>螺栓_GB/T5783_M24×70_不锈钢</v>
          </cell>
          <cell r="C4113" t="str">
            <v>9435.90</v>
          </cell>
        </row>
        <row r="4114">
          <cell r="A4114" t="str">
            <v>AAD2407003</v>
          </cell>
          <cell r="B4114" t="str">
            <v>螺栓_GB/T5783_M24×70_10.9-电镀锌</v>
          </cell>
          <cell r="C4114" t="str">
            <v>3931.62</v>
          </cell>
        </row>
        <row r="4115">
          <cell r="A4115" t="str">
            <v>AAD2408001</v>
          </cell>
          <cell r="B4115" t="str">
            <v>螺栓_GB/T5783_M24×80_8.8-电镀锌</v>
          </cell>
          <cell r="C4115" t="str">
            <v>2804.61</v>
          </cell>
        </row>
        <row r="4116">
          <cell r="A4116" t="str">
            <v>AAD2408002</v>
          </cell>
          <cell r="B4116" t="str">
            <v>螺栓_GB/T5783_M24×80_不锈钢</v>
          </cell>
          <cell r="C4116" t="str">
            <v>10434.53</v>
          </cell>
        </row>
        <row r="4117">
          <cell r="A4117" t="str">
            <v>AAD2409001</v>
          </cell>
          <cell r="B4117" t="str">
            <v>螺栓_GB/T5783_M24×90_8.8-电镀锌</v>
          </cell>
          <cell r="C4117" t="str">
            <v>3039.54</v>
          </cell>
        </row>
        <row r="4118">
          <cell r="A4118" t="str">
            <v>AAD2409002</v>
          </cell>
          <cell r="B4118" t="str">
            <v>螺栓_GB/T5783_M24×90_不锈钢</v>
          </cell>
          <cell r="C4118" t="str">
            <v>11008.55</v>
          </cell>
        </row>
        <row r="4119">
          <cell r="A4119" t="str">
            <v>AAD2410001</v>
          </cell>
          <cell r="B4119" t="str">
            <v>螺栓_GB/T5783_M24×100_8.8-电镀锌</v>
          </cell>
          <cell r="C4119" t="str">
            <v>3274.47</v>
          </cell>
        </row>
        <row r="4120">
          <cell r="A4120" t="str">
            <v>AAD2410002</v>
          </cell>
          <cell r="B4120" t="str">
            <v>螺栓_GB/T5783_M24×100_不锈钢</v>
          </cell>
          <cell r="C4120" t="str">
            <v>11794.87</v>
          </cell>
        </row>
        <row r="4121">
          <cell r="A4121" t="str">
            <v>AAD2411001</v>
          </cell>
          <cell r="B4121" t="str">
            <v>螺栓_GB/T5783_M24×110_8.8-电镀锌</v>
          </cell>
          <cell r="C4121" t="str">
            <v>3569.21</v>
          </cell>
        </row>
        <row r="4122">
          <cell r="A4122" t="str">
            <v>AAD2411002</v>
          </cell>
          <cell r="B4122" t="str">
            <v>螺栓_GB/T5783_M24×110_不锈钢</v>
          </cell>
          <cell r="C4122" t="str">
            <v>12581.20</v>
          </cell>
        </row>
        <row r="4123">
          <cell r="A4123" t="str">
            <v>AAD2412001</v>
          </cell>
          <cell r="B4123" t="str">
            <v>螺栓_GB/T5783_M24×120_8.8-电镀锌</v>
          </cell>
          <cell r="C4123" t="str">
            <v>4157.01</v>
          </cell>
        </row>
        <row r="4124">
          <cell r="A4124" t="str">
            <v>AAD2412002</v>
          </cell>
          <cell r="B4124" t="str">
            <v>螺栓_GB/T5783_M24×120_不锈钢</v>
          </cell>
          <cell r="C4124" t="str">
            <v>13367.52</v>
          </cell>
        </row>
        <row r="4125">
          <cell r="A4125" t="str">
            <v>AAD2413001</v>
          </cell>
          <cell r="B4125" t="str">
            <v>螺栓_GB/T5783_M24×130_8.8-电镀锌</v>
          </cell>
          <cell r="C4125" t="str">
            <v>4454.41</v>
          </cell>
        </row>
        <row r="4126">
          <cell r="A4126" t="str">
            <v>AAD2413002</v>
          </cell>
          <cell r="B4126" t="str">
            <v>螺栓_GB/T5783_M24×130_不锈钢</v>
          </cell>
          <cell r="C4126" t="str">
            <v>14153.85</v>
          </cell>
        </row>
        <row r="4127">
          <cell r="A4127" t="str">
            <v>AAD2414001</v>
          </cell>
          <cell r="B4127" t="str">
            <v>螺栓_GB/T5783_M24×140_8.8-电镀锌</v>
          </cell>
          <cell r="C4127" t="str">
            <v>4758.45</v>
          </cell>
        </row>
        <row r="4128">
          <cell r="A4128" t="str">
            <v>AAD2414002</v>
          </cell>
          <cell r="B4128" t="str">
            <v>螺栓_GB/T5783_M24×140_不锈钢</v>
          </cell>
          <cell r="C4128" t="str">
            <v>14940.17</v>
          </cell>
        </row>
        <row r="4129">
          <cell r="A4129" t="str">
            <v>AAD2415001</v>
          </cell>
          <cell r="B4129" t="str">
            <v>螺栓_GB/T5783_M24×150_8.8-电镀锌</v>
          </cell>
          <cell r="C4129" t="str">
            <v>5055.74</v>
          </cell>
        </row>
        <row r="4130">
          <cell r="A4130" t="str">
            <v>AAD2415002</v>
          </cell>
          <cell r="B4130" t="str">
            <v>螺栓_GB/T5783_M24×150_不锈钢</v>
          </cell>
          <cell r="C4130" t="str">
            <v>15726.50</v>
          </cell>
        </row>
        <row r="4131">
          <cell r="A4131" t="str">
            <v>AAD2416001</v>
          </cell>
          <cell r="B4131" t="str">
            <v>螺栓_GB/T5783_M24×160_8.8-电镀锌</v>
          </cell>
          <cell r="C4131" t="str">
            <v>5346.49</v>
          </cell>
        </row>
        <row r="4132">
          <cell r="A4132" t="str">
            <v>AAD2416002</v>
          </cell>
          <cell r="B4132" t="str">
            <v>螺栓_GB/T5783_M24×160_不锈钢</v>
          </cell>
          <cell r="C4132" t="str">
            <v>16512.82</v>
          </cell>
        </row>
        <row r="4133">
          <cell r="A4133" t="str">
            <v>AAD2417502</v>
          </cell>
          <cell r="B4133" t="str">
            <v>螺栓_GB/T5783_M24×175_不锈钢</v>
          </cell>
          <cell r="C4133" t="str">
            <v>22756.01</v>
          </cell>
        </row>
        <row r="4134">
          <cell r="A4134" t="str">
            <v>AAD2418001</v>
          </cell>
          <cell r="B4134" t="str">
            <v>螺栓_GB/T5783_M24×180_8.8-电镀锌</v>
          </cell>
          <cell r="C4134" t="str">
            <v>5927.99</v>
          </cell>
        </row>
        <row r="4135">
          <cell r="A4135" t="str">
            <v>AAD2418002</v>
          </cell>
          <cell r="B4135" t="str">
            <v>螺栓_GB/T5783_M24×180_不锈钢</v>
          </cell>
          <cell r="C4135" t="str">
            <v>18085.47</v>
          </cell>
        </row>
        <row r="4136">
          <cell r="A4136" t="str">
            <v>AAD2420001</v>
          </cell>
          <cell r="B4136" t="str">
            <v>螺栓_GB/T5783_M24×200_8.8-电镀锌</v>
          </cell>
          <cell r="C4136" t="str">
            <v>6562.66</v>
          </cell>
        </row>
        <row r="4137">
          <cell r="A4137" t="str">
            <v>AAD2420002</v>
          </cell>
          <cell r="B4137" t="str">
            <v>螺栓_GB/T5783_M24×200_不锈钢</v>
          </cell>
          <cell r="C4137" t="str">
            <v>18871.79</v>
          </cell>
        </row>
        <row r="4138">
          <cell r="A4138" t="str">
            <v>AAD2422001</v>
          </cell>
          <cell r="B4138" t="str">
            <v>螺栓_GB/T5783_M24×220_8.8-电镀锌</v>
          </cell>
          <cell r="C4138" t="str">
            <v>7257.24</v>
          </cell>
        </row>
        <row r="4139">
          <cell r="A4139" t="str">
            <v>AAD2422002</v>
          </cell>
          <cell r="B4139" t="str">
            <v>螺栓_GB/T5783_M24×220_不锈钢</v>
          </cell>
          <cell r="C4139" t="str">
            <v>24605.18</v>
          </cell>
        </row>
        <row r="4140">
          <cell r="A4140" t="str">
            <v>AAD2425001</v>
          </cell>
          <cell r="B4140" t="str">
            <v>螺栓_GB/T5783_M24×250_8.8-电镀锌</v>
          </cell>
          <cell r="C4140" t="str">
            <v>8299.08</v>
          </cell>
        </row>
        <row r="4141">
          <cell r="A4141" t="str">
            <v>AAD2426001</v>
          </cell>
          <cell r="B4141" t="str">
            <v>螺栓_GB/T5783_M24×260_8.8-电镀锌</v>
          </cell>
          <cell r="C4141" t="str">
            <v>8596.53</v>
          </cell>
        </row>
        <row r="4142">
          <cell r="A4142" t="str">
            <v>AAD3006001</v>
          </cell>
          <cell r="B4142" t="str">
            <v>螺栓_GB/T5783_M30×60_8.8-电镀锌</v>
          </cell>
          <cell r="C4142" t="str">
            <v>4616.77</v>
          </cell>
        </row>
        <row r="4143">
          <cell r="A4143" t="str">
            <v>AAD3006002</v>
          </cell>
          <cell r="B4143" t="str">
            <v>螺栓_GB/T5783_M30×60_不锈钢</v>
          </cell>
          <cell r="C4143" t="str">
            <v>15264.67</v>
          </cell>
        </row>
        <row r="4144">
          <cell r="A4144" t="str">
            <v>AAD3006501</v>
          </cell>
          <cell r="B4144" t="str">
            <v>螺栓_GB/T5783_M30×65_8.8-电镀锌</v>
          </cell>
          <cell r="C4144" t="str">
            <v>4785.30</v>
          </cell>
        </row>
        <row r="4145">
          <cell r="A4145" t="str">
            <v>AAD3006502</v>
          </cell>
          <cell r="B4145" t="str">
            <v>螺栓_GB/T5783_M30×65_不锈钢</v>
          </cell>
          <cell r="C4145" t="str">
            <v>15910.97</v>
          </cell>
        </row>
        <row r="4146">
          <cell r="A4146" t="str">
            <v>AAD3007001</v>
          </cell>
          <cell r="B4146" t="str">
            <v>螺栓_GB/T5783_M30×70_8.8-电镀锌</v>
          </cell>
          <cell r="C4146" t="str">
            <v>4977.75</v>
          </cell>
        </row>
        <row r="4147">
          <cell r="A4147" t="str">
            <v>AAD3007002</v>
          </cell>
          <cell r="B4147" t="str">
            <v>螺栓_GB/T5783_M30×70_不锈钢</v>
          </cell>
          <cell r="C4147" t="str">
            <v>16585.88</v>
          </cell>
        </row>
        <row r="4148">
          <cell r="A4148" t="str">
            <v>AAD3008001</v>
          </cell>
          <cell r="B4148" t="str">
            <v>螺栓_GB/T5783_M30×80_8.8-电镀锌</v>
          </cell>
          <cell r="C4148" t="str">
            <v>5422.46</v>
          </cell>
        </row>
        <row r="4149">
          <cell r="A4149" t="str">
            <v>AAD3008002</v>
          </cell>
          <cell r="B4149" t="str">
            <v>螺栓_GB/T5783_M30×80_不锈钢</v>
          </cell>
          <cell r="C4149" t="str">
            <v>17907.09</v>
          </cell>
        </row>
        <row r="4150">
          <cell r="A4150" t="str">
            <v>AAD3009001</v>
          </cell>
          <cell r="B4150" t="str">
            <v>螺栓_GB/T5783_M30×90_8.8-电镀锌</v>
          </cell>
          <cell r="C4150" t="str">
            <v>5795.40</v>
          </cell>
        </row>
        <row r="4151">
          <cell r="A4151" t="str">
            <v>AAD3009002</v>
          </cell>
          <cell r="B4151" t="str">
            <v>螺栓_GB/T5783_M30×90_不锈钢</v>
          </cell>
          <cell r="C4151" t="str">
            <v>20888.89</v>
          </cell>
        </row>
        <row r="4152">
          <cell r="A4152" t="str">
            <v>AAD3010001</v>
          </cell>
          <cell r="B4152" t="str">
            <v>螺栓_GB/T5783_M30×100_8.8-电镀锌</v>
          </cell>
          <cell r="C4152" t="str">
            <v>6240.11</v>
          </cell>
        </row>
        <row r="4153">
          <cell r="A4153" t="str">
            <v>AAD3010002</v>
          </cell>
          <cell r="B4153" t="str">
            <v>螺栓_GB/T5783_M30×100_不锈钢</v>
          </cell>
          <cell r="C4153" t="str">
            <v>24129.88</v>
          </cell>
        </row>
        <row r="4154">
          <cell r="A4154" t="str">
            <v>AAD3011001</v>
          </cell>
          <cell r="B4154" t="str">
            <v>螺栓_GB/T5783_M30×110_8.8-电镀锌</v>
          </cell>
          <cell r="C4154" t="str">
            <v>6625.02</v>
          </cell>
        </row>
        <row r="4155">
          <cell r="A4155" t="str">
            <v>AAD3011002</v>
          </cell>
          <cell r="B4155" t="str">
            <v>螺栓_GB/T5783_M30×110_不锈钢</v>
          </cell>
          <cell r="C4155" t="str">
            <v>25362.57</v>
          </cell>
        </row>
        <row r="4156">
          <cell r="A4156" t="str">
            <v>AAD3012001</v>
          </cell>
          <cell r="B4156" t="str">
            <v>螺栓_GB/T5783_M30×120_8.8-电镀锌</v>
          </cell>
          <cell r="C4156" t="str">
            <v>6962.18</v>
          </cell>
        </row>
        <row r="4157">
          <cell r="A4157" t="str">
            <v>AAD3012002</v>
          </cell>
          <cell r="B4157" t="str">
            <v>螺栓_GB/T5783_M30×120_不锈钢</v>
          </cell>
          <cell r="C4157" t="str">
            <v>27119.00</v>
          </cell>
        </row>
        <row r="4158">
          <cell r="A4158" t="str">
            <v>AAD3013001</v>
          </cell>
          <cell r="B4158" t="str">
            <v>螺栓_GB/T5783_M30×130_8.8-电镀锌</v>
          </cell>
          <cell r="C4158" t="str">
            <v>7311.20</v>
          </cell>
        </row>
        <row r="4159">
          <cell r="A4159" t="str">
            <v>AAD3013002</v>
          </cell>
          <cell r="B4159" t="str">
            <v>螺栓_GB/T5783_M30×130_不锈钢</v>
          </cell>
          <cell r="C4159" t="str">
            <v>28352.17</v>
          </cell>
        </row>
        <row r="4160">
          <cell r="A4160" t="str">
            <v>AAD3014001</v>
          </cell>
          <cell r="B4160" t="str">
            <v>螺栓_GB/T5783_M30×140_8.8-电镀锌</v>
          </cell>
          <cell r="C4160" t="str">
            <v>7720.03</v>
          </cell>
        </row>
        <row r="4161">
          <cell r="A4161" t="str">
            <v>AAD3014002</v>
          </cell>
          <cell r="B4161" t="str">
            <v>螺栓_GB/T5783_M30×140_不锈钢</v>
          </cell>
          <cell r="C4161" t="str">
            <v>30047.14</v>
          </cell>
        </row>
        <row r="4162">
          <cell r="A4162" t="str">
            <v>AAD3015001</v>
          </cell>
          <cell r="B4162" t="str">
            <v>螺栓_GB/T5783_M30×150_8.8-电镀锌</v>
          </cell>
          <cell r="C4162" t="str">
            <v>8128.85</v>
          </cell>
        </row>
        <row r="4163">
          <cell r="A4163" t="str">
            <v>AAD3015002</v>
          </cell>
          <cell r="B4163" t="str">
            <v>螺栓_GB/T5783_M30×150_不锈钢</v>
          </cell>
          <cell r="C4163" t="str">
            <v>31741.71</v>
          </cell>
        </row>
        <row r="4164">
          <cell r="A4164" t="str">
            <v>AAD3016001</v>
          </cell>
          <cell r="B4164" t="str">
            <v>螺栓_GB/T5783_M30×160_8.8-电镀锌</v>
          </cell>
          <cell r="C4164" t="str">
            <v>8537.68</v>
          </cell>
        </row>
        <row r="4165">
          <cell r="A4165" t="str">
            <v>AAD3016002</v>
          </cell>
          <cell r="B4165" t="str">
            <v>螺栓_GB/T5783_M30×160_不锈钢</v>
          </cell>
          <cell r="C4165" t="str">
            <v>33468.97</v>
          </cell>
        </row>
        <row r="4166">
          <cell r="A4166" t="str">
            <v>AAD3018001</v>
          </cell>
          <cell r="B4166" t="str">
            <v>螺栓_GB/T5783_M30×180_8.8-电镀锌</v>
          </cell>
          <cell r="C4166" t="str">
            <v>9414.72</v>
          </cell>
        </row>
        <row r="4167">
          <cell r="A4167" t="str">
            <v>AAD3018002</v>
          </cell>
          <cell r="B4167" t="str">
            <v>螺栓_GB/T5783_M30×180_不锈钢</v>
          </cell>
          <cell r="C4167" t="str">
            <v>36981.06</v>
          </cell>
        </row>
        <row r="4168">
          <cell r="A4168" t="str">
            <v>AAD3020001</v>
          </cell>
          <cell r="B4168" t="str">
            <v>螺栓_GB/T5783_M30×200_8.8-电镀锌</v>
          </cell>
          <cell r="C4168" t="str">
            <v>10351.99</v>
          </cell>
        </row>
        <row r="4169">
          <cell r="A4169" t="str">
            <v>AAD3020002</v>
          </cell>
          <cell r="B4169" t="str">
            <v>螺栓_GB/T5783_M30×200_不锈钢</v>
          </cell>
          <cell r="C4169" t="str">
            <v>40370.67</v>
          </cell>
        </row>
        <row r="4170">
          <cell r="A4170" t="str">
            <v>AAD3022001</v>
          </cell>
          <cell r="B4170" t="str">
            <v>螺栓_GB/T5783_M30×220_8.8-电镀锌</v>
          </cell>
          <cell r="C4170" t="str">
            <v>9247.39</v>
          </cell>
        </row>
        <row r="4171">
          <cell r="A4171" t="str">
            <v>AAD3022002</v>
          </cell>
          <cell r="B4171" t="str">
            <v>螺栓_GB/T5783_M30×220_不锈钢</v>
          </cell>
          <cell r="C4171" t="str">
            <v>43689.91</v>
          </cell>
        </row>
        <row r="4172">
          <cell r="A4172" t="str">
            <v>AAD3024001</v>
          </cell>
          <cell r="B4172" t="str">
            <v>螺栓_GB/T5783_M30×240_8.8-电镀锌</v>
          </cell>
          <cell r="C4172" t="str">
            <v>11008.55</v>
          </cell>
        </row>
        <row r="4173">
          <cell r="A4173" t="str">
            <v>AAD3024002</v>
          </cell>
          <cell r="B4173" t="str">
            <v>螺栓_GB/T5783_M30×240_不锈钢</v>
          </cell>
          <cell r="C4173" t="str">
            <v>46943.76</v>
          </cell>
        </row>
        <row r="4174">
          <cell r="A4174" t="str">
            <v>AAD3026001</v>
          </cell>
          <cell r="B4174" t="str">
            <v>螺栓_GB/T5783_M30×260_8.8-电镀锌</v>
          </cell>
          <cell r="C4174" t="str">
            <v>13367.52</v>
          </cell>
        </row>
        <row r="4175">
          <cell r="A4175" t="str">
            <v>AAD3026002</v>
          </cell>
          <cell r="B4175" t="str">
            <v>螺栓_GB/T5783_M30×260_不锈钢</v>
          </cell>
          <cell r="C4175" t="str">
            <v>50232.15</v>
          </cell>
        </row>
        <row r="4176">
          <cell r="A4176" t="str">
            <v>AAD3028001</v>
          </cell>
          <cell r="B4176" t="str">
            <v>螺栓_GB/T5783_M30×280_8.8-电镀锌</v>
          </cell>
          <cell r="C4176" t="str">
            <v>14940.17</v>
          </cell>
        </row>
        <row r="4177">
          <cell r="A4177" t="str">
            <v>AAD3028002</v>
          </cell>
          <cell r="B4177" t="str">
            <v>螺栓_GB/T5783_M30×280_不锈钢</v>
          </cell>
          <cell r="C4177" t="str">
            <v>51154.59</v>
          </cell>
        </row>
        <row r="4178">
          <cell r="A4178" t="str">
            <v>AAD3030001</v>
          </cell>
          <cell r="B4178" t="str">
            <v>螺栓_GB/T5783_M30×300_8.8-电镀锌</v>
          </cell>
          <cell r="C4178" t="str">
            <v>30428.43</v>
          </cell>
        </row>
        <row r="4179">
          <cell r="A4179" t="str">
            <v>AAD3030002</v>
          </cell>
          <cell r="B4179" t="str">
            <v>螺栓_GB/T5783_M30×300_不锈钢</v>
          </cell>
          <cell r="C4179" t="str">
            <v>54369.84</v>
          </cell>
        </row>
        <row r="4180">
          <cell r="A4180" t="str">
            <v>AAD3607001</v>
          </cell>
          <cell r="B4180" t="str">
            <v>螺栓_GB/T5783_M36×70_8.8-电镀锌</v>
          </cell>
          <cell r="C4180" t="str">
            <v>8793.50</v>
          </cell>
        </row>
        <row r="4181">
          <cell r="A4181" t="str">
            <v>AAD3607002</v>
          </cell>
          <cell r="B4181" t="str">
            <v>螺栓_GB/T5783_M36×70_不锈钢</v>
          </cell>
          <cell r="C4181" t="str">
            <v>28156.12</v>
          </cell>
        </row>
        <row r="4182">
          <cell r="A4182" t="str">
            <v>AAD3608001</v>
          </cell>
          <cell r="B4182" t="str">
            <v>螺栓_GB/T5783_M36×80_8.8-电镀锌</v>
          </cell>
          <cell r="C4182" t="str">
            <v>9524.02</v>
          </cell>
        </row>
        <row r="4183">
          <cell r="A4183" t="str">
            <v>AAD3608002</v>
          </cell>
          <cell r="B4183" t="str">
            <v>螺栓_GB/T5783_M36×80_不锈钢</v>
          </cell>
          <cell r="C4183" t="str">
            <v>32902.73</v>
          </cell>
        </row>
        <row r="4184">
          <cell r="A4184" t="str">
            <v>AAD3609001</v>
          </cell>
          <cell r="B4184" t="str">
            <v>螺栓_GB/T5783_M36×90_8.8-电镀锌</v>
          </cell>
          <cell r="C4184" t="str">
            <v>10254.43</v>
          </cell>
        </row>
        <row r="4185">
          <cell r="A4185" t="str">
            <v>AAD3609002</v>
          </cell>
          <cell r="B4185" t="str">
            <v>螺栓_GB/T5783_M36×90_不锈钢</v>
          </cell>
          <cell r="C4185" t="str">
            <v>33532.29</v>
          </cell>
        </row>
        <row r="4186">
          <cell r="A4186" t="str">
            <v>AAD3610001</v>
          </cell>
          <cell r="B4186" t="str">
            <v>螺栓_GB/T5783_M36×100_8.8-电镀锌</v>
          </cell>
          <cell r="C4186" t="str">
            <v>10984.63</v>
          </cell>
        </row>
        <row r="4187">
          <cell r="A4187" t="str">
            <v>AAD3610002</v>
          </cell>
          <cell r="B4187" t="str">
            <v>螺栓_GB/T5783_M36×100_不锈钢</v>
          </cell>
          <cell r="C4187" t="str">
            <v>35272.74</v>
          </cell>
        </row>
        <row r="4188">
          <cell r="A4188" t="str">
            <v>AAD3611001</v>
          </cell>
          <cell r="B4188" t="str">
            <v>螺栓_GB/T5783_M36×110_8.8-电镀锌</v>
          </cell>
          <cell r="C4188" t="str">
            <v>11656.09</v>
          </cell>
        </row>
        <row r="4189">
          <cell r="A4189" t="str">
            <v>AAD3611002</v>
          </cell>
          <cell r="B4189" t="str">
            <v>螺栓_GB/T5783_M36×110_不锈钢</v>
          </cell>
          <cell r="C4189" t="str">
            <v>37129.19</v>
          </cell>
        </row>
        <row r="4190">
          <cell r="A4190" t="str">
            <v>AAD3612001</v>
          </cell>
          <cell r="B4190" t="str">
            <v>螺栓_GB/T5783_M36×120_8.8-电镀锌</v>
          </cell>
          <cell r="C4190" t="str">
            <v>12266.67</v>
          </cell>
        </row>
        <row r="4191">
          <cell r="A4191" t="str">
            <v>AAD3612002</v>
          </cell>
          <cell r="B4191" t="str">
            <v>螺栓_GB/T5783_M36×120_不锈钢</v>
          </cell>
          <cell r="C4191" t="str">
            <v>42167.20</v>
          </cell>
        </row>
        <row r="4192">
          <cell r="A4192" t="str">
            <v>AAD3613001</v>
          </cell>
          <cell r="B4192" t="str">
            <v>螺栓_GB/T5783_M36×130_8.8-电镀锌</v>
          </cell>
          <cell r="C4192" t="str">
            <v>12937.06</v>
          </cell>
        </row>
        <row r="4193">
          <cell r="A4193" t="str">
            <v>AAD3613002</v>
          </cell>
          <cell r="B4193" t="str">
            <v>螺栓_GB/T5783_M36×130_不锈钢</v>
          </cell>
          <cell r="C4193" t="str">
            <v>44403.27</v>
          </cell>
        </row>
        <row r="4194">
          <cell r="A4194" t="str">
            <v>AAD3614001</v>
          </cell>
          <cell r="B4194" t="str">
            <v>螺栓_GB/T5783_M36×140_8.8-电镀锌</v>
          </cell>
          <cell r="C4194" t="str">
            <v>13667.26</v>
          </cell>
        </row>
        <row r="4195">
          <cell r="A4195" t="str">
            <v>AAD3614002</v>
          </cell>
          <cell r="B4195" t="str">
            <v>螺栓_GB/T5783_M36×140_不锈钢</v>
          </cell>
          <cell r="C4195" t="str">
            <v>46958.64</v>
          </cell>
        </row>
        <row r="4196">
          <cell r="A4196" t="str">
            <v>AAD3615001</v>
          </cell>
          <cell r="B4196" t="str">
            <v>螺栓_GB/T5783_M36×150_8.8-电镀锌</v>
          </cell>
          <cell r="C4196" t="str">
            <v>14398.53</v>
          </cell>
        </row>
        <row r="4197">
          <cell r="A4197" t="str">
            <v>AAD3615002</v>
          </cell>
          <cell r="B4197" t="str">
            <v>螺栓_GB/T5783_M36×150_不锈钢</v>
          </cell>
          <cell r="C4197" t="str">
            <v>49514.46</v>
          </cell>
        </row>
        <row r="4198">
          <cell r="A4198" t="str">
            <v>AAD3616001</v>
          </cell>
          <cell r="B4198" t="str">
            <v>螺栓_GB/T5783_M36×160_8.8-电镀锌</v>
          </cell>
          <cell r="C4198" t="str">
            <v>15128.73</v>
          </cell>
        </row>
        <row r="4199">
          <cell r="A4199" t="str">
            <v>AAD3616002</v>
          </cell>
          <cell r="B4199" t="str">
            <v>螺栓_GB/T5783_M36×160_不锈钢</v>
          </cell>
          <cell r="C4199" t="str">
            <v>52069.83</v>
          </cell>
        </row>
        <row r="4200">
          <cell r="A4200" t="str">
            <v>AAD3618001</v>
          </cell>
          <cell r="B4200" t="str">
            <v>螺栓_GB/T5783_M36×180_8.8-电镀锌</v>
          </cell>
          <cell r="C4200" t="str">
            <v>16590.19</v>
          </cell>
        </row>
        <row r="4201">
          <cell r="A4201" t="str">
            <v>AAD3618002</v>
          </cell>
          <cell r="B4201" t="str">
            <v>螺栓_GB/T5783_M36×180_不锈钢</v>
          </cell>
          <cell r="C4201" t="str">
            <v>57181.02</v>
          </cell>
        </row>
        <row r="4202">
          <cell r="A4202" t="str">
            <v>AAD3620001</v>
          </cell>
          <cell r="B4202" t="str">
            <v>螺栓_GB/T5783_M36×200_8.8-电镀锌</v>
          </cell>
          <cell r="C4202" t="str">
            <v>18349.63</v>
          </cell>
        </row>
        <row r="4203">
          <cell r="A4203" t="str">
            <v>AAD3620002</v>
          </cell>
          <cell r="B4203" t="str">
            <v>螺栓_GB/T5783_M36×200_不锈钢</v>
          </cell>
          <cell r="C4203" t="str">
            <v>62292.21</v>
          </cell>
        </row>
        <row r="4204">
          <cell r="A4204" t="str">
            <v>AAD3622001</v>
          </cell>
          <cell r="B4204" t="str">
            <v>螺栓_GB/T5783_M36×220_8.8-电镀锌</v>
          </cell>
          <cell r="C4204" t="str">
            <v>19068.38</v>
          </cell>
        </row>
        <row r="4205">
          <cell r="A4205" t="str">
            <v>AAD3622002</v>
          </cell>
          <cell r="B4205" t="str">
            <v>螺栓_GB/T5783_M36×220_不锈钢</v>
          </cell>
          <cell r="C4205" t="str">
            <v>67403.40</v>
          </cell>
        </row>
        <row r="4206">
          <cell r="A4206" t="str">
            <v>AAD3624001</v>
          </cell>
          <cell r="B4206" t="str">
            <v>螺栓_GB/T5783_M36×240_8.8-电镀锌</v>
          </cell>
          <cell r="C4206" t="str">
            <v>20837.61</v>
          </cell>
        </row>
        <row r="4207">
          <cell r="A4207" t="str">
            <v>AAD3624002</v>
          </cell>
          <cell r="B4207" t="str">
            <v>螺栓_GB/T5783_M36×240_不锈钢</v>
          </cell>
          <cell r="C4207" t="str">
            <v>72514.59</v>
          </cell>
        </row>
        <row r="4208">
          <cell r="A4208" t="str">
            <v>AAD3625001</v>
          </cell>
          <cell r="B4208" t="str">
            <v>螺栓_GB/T5783_M36×250_8.8-电镀锌</v>
          </cell>
          <cell r="C4208" t="str">
            <v>25456.26</v>
          </cell>
        </row>
        <row r="4209">
          <cell r="A4209" t="str">
            <v>AAD3626001</v>
          </cell>
          <cell r="B4209" t="str">
            <v>螺栓_GB/T5783_M36×260_8.8-电镀锌</v>
          </cell>
          <cell r="C4209" t="str">
            <v>22803.42</v>
          </cell>
        </row>
        <row r="4210">
          <cell r="A4210" t="str">
            <v>AAD3626002</v>
          </cell>
          <cell r="B4210" t="str">
            <v>螺栓_GB/T5783_M36×260_不锈钢</v>
          </cell>
          <cell r="C4210" t="str">
            <v>77625.78</v>
          </cell>
        </row>
        <row r="4211">
          <cell r="A4211" t="str">
            <v>AAD3628001</v>
          </cell>
          <cell r="B4211" t="str">
            <v>螺栓_GB/T5783_M36×280_8.8-电镀锌</v>
          </cell>
          <cell r="C4211" t="str">
            <v>25555.56</v>
          </cell>
        </row>
        <row r="4212">
          <cell r="A4212" t="str">
            <v>AAD3628002</v>
          </cell>
          <cell r="B4212" t="str">
            <v>螺栓_GB/T5783_M36×280_不锈钢</v>
          </cell>
          <cell r="C4212" t="str">
            <v>82736.07</v>
          </cell>
        </row>
        <row r="4213">
          <cell r="A4213" t="str">
            <v>AAD3630001</v>
          </cell>
          <cell r="B4213" t="str">
            <v>螺栓_GB/T5783_M36×300_8.8-电镀锌</v>
          </cell>
          <cell r="C4213" t="str">
            <v>36365.68</v>
          </cell>
        </row>
        <row r="4214">
          <cell r="A4214" t="str">
            <v>AAD3630002</v>
          </cell>
          <cell r="B4214" t="str">
            <v>螺栓_GB/T5783_M36×300_不锈钢</v>
          </cell>
          <cell r="C4214" t="str">
            <v>87847.72</v>
          </cell>
        </row>
        <row r="4215">
          <cell r="A4215" t="str">
            <v>AAD3640001</v>
          </cell>
          <cell r="B4215" t="str">
            <v>螺栓_GB/T5783_M36×400_8.8-电镀锌</v>
          </cell>
          <cell r="C4215" t="str">
            <v>44232.54</v>
          </cell>
        </row>
        <row r="4216">
          <cell r="A4216" t="str">
            <v>AAD3645001</v>
          </cell>
          <cell r="B4216" t="str">
            <v>螺栓_GB/T5783_M36×450_8.8-电镀锌</v>
          </cell>
          <cell r="C4216" t="str">
            <v>50169.80</v>
          </cell>
        </row>
        <row r="4217">
          <cell r="A4217" t="str">
            <v>AAD3650001</v>
          </cell>
          <cell r="B4217" t="str">
            <v>螺栓_GB/T5783_M36×500_8.8-电镀锌</v>
          </cell>
          <cell r="C4217" t="str">
            <v>54177.44</v>
          </cell>
        </row>
        <row r="4218">
          <cell r="A4218" t="str">
            <v>AAO0051001</v>
          </cell>
          <cell r="B4218" t="str">
            <v>内六角螺钉_GB/T70.1_M5×10_8.8-氧化</v>
          </cell>
          <cell r="C4218" t="str">
            <v>47.18</v>
          </cell>
        </row>
        <row r="4219">
          <cell r="A4219" t="str">
            <v>AAO0051601</v>
          </cell>
          <cell r="B4219" t="str">
            <v>内六角螺钉_GB/T70.1_M5×16_8.8-氧化</v>
          </cell>
          <cell r="C4219" t="str">
            <v>55.04</v>
          </cell>
        </row>
        <row r="4220">
          <cell r="A4220" t="str">
            <v>AAO00801001</v>
          </cell>
          <cell r="B4220" t="str">
            <v>内六角螺钉_GB/T70.1_M8×10_8.8-氧化</v>
          </cell>
          <cell r="C4220" t="str">
            <v>74.70</v>
          </cell>
        </row>
        <row r="4221">
          <cell r="A4221" t="str">
            <v>AAO0081601</v>
          </cell>
          <cell r="B4221" t="str">
            <v>内六角螺钉_GB/T70.1_M8×16_8.8-氧化</v>
          </cell>
          <cell r="C4221" t="str">
            <v>70.77</v>
          </cell>
        </row>
        <row r="4222">
          <cell r="A4222" t="str">
            <v>AAO0100211</v>
          </cell>
          <cell r="B4222" t="str">
            <v>内六角螺钉_GB/T70.1_M1.6×2.5_8.8-电镀锌</v>
          </cell>
          <cell r="C4222" t="str">
            <v>440.87</v>
          </cell>
        </row>
        <row r="4223">
          <cell r="A4223" t="str">
            <v>AAO0100212</v>
          </cell>
          <cell r="B4223" t="str">
            <v>内六角螺钉_GB/T70.1_M1.6×2.5_不锈钢</v>
          </cell>
          <cell r="C4223" t="str">
            <v>235.90</v>
          </cell>
        </row>
        <row r="4224">
          <cell r="A4224" t="str">
            <v>AAO0100311</v>
          </cell>
          <cell r="B4224" t="str">
            <v>内六角螺钉_GB/T70.1_M1.6×3_8.8-电镀锌</v>
          </cell>
          <cell r="C4224" t="str">
            <v>367.39</v>
          </cell>
        </row>
        <row r="4225">
          <cell r="A4225" t="str">
            <v>AAO0100312</v>
          </cell>
          <cell r="B4225" t="str">
            <v>内六角螺钉_GB/T70.1_M1.6×3_不锈钢</v>
          </cell>
          <cell r="C4225" t="str">
            <v>235.90</v>
          </cell>
        </row>
        <row r="4226">
          <cell r="A4226" t="str">
            <v>AAO0100411</v>
          </cell>
          <cell r="B4226" t="str">
            <v>内六角螺钉_GB/T70.1_M1.6×4_8.8-电镀锌</v>
          </cell>
          <cell r="C4226" t="str">
            <v>293.92</v>
          </cell>
        </row>
        <row r="4227">
          <cell r="A4227" t="str">
            <v>AAO0100412</v>
          </cell>
          <cell r="B4227" t="str">
            <v>内六角螺钉_GB/T70.1_M1.6×4_不锈钢</v>
          </cell>
          <cell r="C4227" t="str">
            <v>235.90</v>
          </cell>
        </row>
        <row r="4228">
          <cell r="A4228" t="str">
            <v>AAO0100511</v>
          </cell>
          <cell r="B4228" t="str">
            <v>内六角螺钉_GB/T70.1_M1.6×5_8.8-电镀锌</v>
          </cell>
          <cell r="C4228" t="str">
            <v>315.96</v>
          </cell>
        </row>
        <row r="4229">
          <cell r="A4229" t="str">
            <v>AAO0100512</v>
          </cell>
          <cell r="B4229" t="str">
            <v>内六角螺钉_GB/T70.1_M1.6×5_不锈钢</v>
          </cell>
          <cell r="C4229" t="str">
            <v>235.90</v>
          </cell>
        </row>
        <row r="4230">
          <cell r="A4230" t="str">
            <v>AAO0100611</v>
          </cell>
          <cell r="B4230" t="str">
            <v>内六角螺钉_GB/T70.1_M1.6×6_8.8-电镀锌</v>
          </cell>
          <cell r="C4230" t="str">
            <v>315.96</v>
          </cell>
        </row>
        <row r="4231">
          <cell r="A4231" t="str">
            <v>AAO0100612</v>
          </cell>
          <cell r="B4231" t="str">
            <v>内六角螺钉_GB/T70.1_M1.6×6_不锈钢</v>
          </cell>
          <cell r="C4231" t="str">
            <v>235.90</v>
          </cell>
        </row>
        <row r="4232">
          <cell r="A4232" t="str">
            <v>AAO0100613</v>
          </cell>
          <cell r="B4232" t="str">
            <v>内六角螺钉_GB/T70.1_M20×70L_12.9-氧化</v>
          </cell>
          <cell r="C4232" t="str">
            <v>3302.56</v>
          </cell>
        </row>
        <row r="4233">
          <cell r="A4233" t="str">
            <v>AAO0100811</v>
          </cell>
          <cell r="B4233" t="str">
            <v>内六角螺钉_GB/T70.1_M1.6×8_8.8-电镀锌</v>
          </cell>
          <cell r="C4233" t="str">
            <v>396.79</v>
          </cell>
        </row>
        <row r="4234">
          <cell r="A4234" t="str">
            <v>AAO0100812</v>
          </cell>
          <cell r="B4234" t="str">
            <v>内六角螺钉_GB/T70.1_M1.6×8_不锈钢</v>
          </cell>
          <cell r="C4234" t="str">
            <v>235.90</v>
          </cell>
        </row>
        <row r="4235">
          <cell r="A4235" t="str">
            <v>AAO0101011</v>
          </cell>
          <cell r="B4235" t="str">
            <v>内六角螺钉_GB/T70.1_M1.6×10_8.8-电镀锌</v>
          </cell>
          <cell r="C4235" t="str">
            <v>396.79</v>
          </cell>
        </row>
        <row r="4236">
          <cell r="A4236" t="str">
            <v>AAO0101012</v>
          </cell>
          <cell r="B4236" t="str">
            <v>内六角螺钉_GB/T70.1_M1.6×10_不锈钢</v>
          </cell>
          <cell r="C4236" t="str">
            <v>237.53</v>
          </cell>
        </row>
        <row r="4237">
          <cell r="A4237" t="str">
            <v>AAO0101211</v>
          </cell>
          <cell r="B4237" t="str">
            <v>内六角螺钉_GB/T70.1_M1.6×12_8.8-电镀锌</v>
          </cell>
          <cell r="C4237" t="str">
            <v>396.79</v>
          </cell>
        </row>
        <row r="4238">
          <cell r="A4238" t="str">
            <v>AAO0101212</v>
          </cell>
          <cell r="B4238" t="str">
            <v>内六角螺钉_GB/T70.1_M1.6×12_不锈钢</v>
          </cell>
          <cell r="C4238" t="str">
            <v>240.71</v>
          </cell>
        </row>
        <row r="4239">
          <cell r="A4239" t="str">
            <v>AAO0101501</v>
          </cell>
          <cell r="B4239" t="str">
            <v>内六角螺钉_GB/T70.1_M10×15_不锈钢</v>
          </cell>
          <cell r="C4239" t="str">
            <v>518.97</v>
          </cell>
        </row>
        <row r="4240">
          <cell r="A4240" t="str">
            <v>AAO0101611</v>
          </cell>
          <cell r="B4240" t="str">
            <v>内六角螺钉_GB/T70.1_M1.6×16_8.8-电镀锌</v>
          </cell>
          <cell r="C4240" t="str">
            <v>235.90</v>
          </cell>
        </row>
        <row r="4241">
          <cell r="A4241" t="str">
            <v>AAO0101612</v>
          </cell>
          <cell r="B4241" t="str">
            <v>内六角螺钉_GB/T70.1_M1.6×16_不锈钢</v>
          </cell>
          <cell r="C4241" t="str">
            <v>247.09</v>
          </cell>
        </row>
        <row r="4242">
          <cell r="A4242" t="str">
            <v>AAO0200301</v>
          </cell>
          <cell r="B4242" t="str">
            <v>内六角螺钉_GB/T70.1_M2×3_8.8-电镀锌</v>
          </cell>
          <cell r="C4242" t="str">
            <v>124.91</v>
          </cell>
        </row>
        <row r="4243">
          <cell r="A4243" t="str">
            <v>AAO0200302</v>
          </cell>
          <cell r="B4243" t="str">
            <v>内六角螺钉_GB/T70.1_M2×3_不锈钢</v>
          </cell>
          <cell r="C4243" t="str">
            <v>78.63</v>
          </cell>
        </row>
        <row r="4244">
          <cell r="A4244" t="str">
            <v>AAO0200401</v>
          </cell>
          <cell r="B4244" t="str">
            <v>内六角螺钉_GB/T70.1_M2×4_8.8-电镀锌</v>
          </cell>
          <cell r="C4244" t="str">
            <v>124.91</v>
          </cell>
        </row>
        <row r="4245">
          <cell r="A4245" t="str">
            <v>AAO0200402</v>
          </cell>
          <cell r="B4245" t="str">
            <v>内六角螺钉_GB/T70.1_M2×4_不锈钢</v>
          </cell>
          <cell r="C4245" t="str">
            <v>183.32</v>
          </cell>
        </row>
        <row r="4246">
          <cell r="A4246" t="str">
            <v>AAO0200411</v>
          </cell>
          <cell r="B4246" t="str">
            <v>内六角螺钉_GB/T70.1_M2.5×4_8.8-电镀锌</v>
          </cell>
          <cell r="C4246" t="str">
            <v>124.91</v>
          </cell>
        </row>
        <row r="4247">
          <cell r="A4247" t="str">
            <v>AAO0200412</v>
          </cell>
          <cell r="B4247" t="str">
            <v>内六角螺钉_GB/T70.1_M2.5×4_不锈钢</v>
          </cell>
          <cell r="C4247" t="str">
            <v>183.32</v>
          </cell>
        </row>
        <row r="4248">
          <cell r="A4248" t="str">
            <v>AAO0200501</v>
          </cell>
          <cell r="B4248" t="str">
            <v>内六角螺钉_GB/T70.1_M2×5_8.8-电镀锌</v>
          </cell>
          <cell r="C4248" t="str">
            <v>124.91</v>
          </cell>
        </row>
        <row r="4249">
          <cell r="A4249" t="str">
            <v>AAO0200502</v>
          </cell>
          <cell r="B4249" t="str">
            <v>螺钉_GB/T70.1_M2×5_不锈钢</v>
          </cell>
          <cell r="C4249" t="str">
            <v>183.32</v>
          </cell>
        </row>
        <row r="4250">
          <cell r="A4250" t="str">
            <v>AAO0200511</v>
          </cell>
          <cell r="B4250" t="str">
            <v>内六角螺钉_GB/T70.1_M2.5×5_8.8-电镀锌</v>
          </cell>
          <cell r="C4250" t="str">
            <v>124.91</v>
          </cell>
        </row>
        <row r="4251">
          <cell r="A4251" t="str">
            <v>AAO0200512</v>
          </cell>
          <cell r="B4251" t="str">
            <v>内六角螺钉_GB/T70.1_M2.5×5_不锈钢</v>
          </cell>
          <cell r="C4251" t="str">
            <v>183.32</v>
          </cell>
        </row>
        <row r="4252">
          <cell r="A4252" t="str">
            <v>AAO0200601</v>
          </cell>
          <cell r="B4252" t="str">
            <v>内六角螺钉_GB/T70.1_M2×6_8.8-电镀锌</v>
          </cell>
          <cell r="C4252" t="str">
            <v>124.91</v>
          </cell>
        </row>
        <row r="4253">
          <cell r="A4253" t="str">
            <v>AAO0200602</v>
          </cell>
          <cell r="B4253" t="str">
            <v>内六角螺钉_GB/T70.1_M2×6_不锈钢</v>
          </cell>
          <cell r="C4253" t="str">
            <v>183.32</v>
          </cell>
        </row>
        <row r="4254">
          <cell r="A4254" t="str">
            <v>AAO0200611</v>
          </cell>
          <cell r="B4254" t="str">
            <v>内六角螺钉_GB/T70.1_M2.5×6_8.8-电镀锌</v>
          </cell>
          <cell r="C4254" t="str">
            <v>124.91</v>
          </cell>
        </row>
        <row r="4255">
          <cell r="A4255" t="str">
            <v>AAO0200612</v>
          </cell>
          <cell r="B4255" t="str">
            <v>内六角螺钉_GB/T70.1_M2.5×6_不锈钢</v>
          </cell>
          <cell r="C4255" t="str">
            <v>183.32</v>
          </cell>
        </row>
        <row r="4256">
          <cell r="A4256" t="str">
            <v>AAO0200801</v>
          </cell>
          <cell r="B4256" t="str">
            <v>内六角螺钉_GB/T70.1_M2×8_8.8-电镀锌</v>
          </cell>
          <cell r="C4256" t="str">
            <v>124.91</v>
          </cell>
        </row>
        <row r="4257">
          <cell r="A4257" t="str">
            <v>AAO0200802</v>
          </cell>
          <cell r="B4257" t="str">
            <v>内六角螺钉_GB/T70.1_M2×8_不锈钢</v>
          </cell>
          <cell r="C4257" t="str">
            <v>183.32</v>
          </cell>
        </row>
        <row r="4258">
          <cell r="A4258" t="str">
            <v>AAO0200811</v>
          </cell>
          <cell r="B4258" t="str">
            <v>内六角螺钉_GB/T70.1_M2.5×8_8.8-电镀锌</v>
          </cell>
          <cell r="C4258" t="str">
            <v>124.91</v>
          </cell>
        </row>
        <row r="4259">
          <cell r="A4259" t="str">
            <v>AAO0200812</v>
          </cell>
          <cell r="B4259" t="str">
            <v>内六角螺钉_GB/T70.1_M2.5×8_不锈钢</v>
          </cell>
          <cell r="C4259" t="str">
            <v>183.32</v>
          </cell>
        </row>
        <row r="4260">
          <cell r="A4260" t="str">
            <v>AAO0201001</v>
          </cell>
          <cell r="B4260" t="str">
            <v>内六角螺钉_GB/T70.1_M2×10_8.8-电镀锌</v>
          </cell>
          <cell r="C4260" t="str">
            <v>124.91</v>
          </cell>
        </row>
        <row r="4261">
          <cell r="A4261" t="str">
            <v>AAO0201002</v>
          </cell>
          <cell r="B4261" t="str">
            <v>内六角螺钉_GB/T70.1_M2×10_不锈钢</v>
          </cell>
          <cell r="C4261" t="str">
            <v>223.18</v>
          </cell>
        </row>
        <row r="4262">
          <cell r="A4262" t="str">
            <v>AAO0201011</v>
          </cell>
          <cell r="B4262" t="str">
            <v>内六角螺钉_GB/T70.1_M2.5×10_8.8-电镀锌</v>
          </cell>
          <cell r="C4262" t="str">
            <v>124.91</v>
          </cell>
        </row>
        <row r="4263">
          <cell r="A4263" t="str">
            <v>AAO0201012</v>
          </cell>
          <cell r="B4263" t="str">
            <v>内六角螺钉_GB/T70.1_M2.5×10_不锈钢</v>
          </cell>
          <cell r="C4263" t="str">
            <v>228.75</v>
          </cell>
        </row>
        <row r="4264">
          <cell r="A4264" t="str">
            <v>AAO0201201</v>
          </cell>
          <cell r="B4264" t="str">
            <v>内六角螺钉_GB/T70.1_M2×12_8.8-电镀锌</v>
          </cell>
          <cell r="C4264" t="str">
            <v>132.26</v>
          </cell>
        </row>
        <row r="4265">
          <cell r="A4265" t="str">
            <v>AAO0201202</v>
          </cell>
          <cell r="B4265" t="str">
            <v>内六角螺钉_GB/T70.1_M2×12_不锈钢</v>
          </cell>
          <cell r="C4265" t="str">
            <v>225.57</v>
          </cell>
        </row>
        <row r="4266">
          <cell r="A4266" t="str">
            <v>AAO0201211</v>
          </cell>
          <cell r="B4266" t="str">
            <v>内六角螺钉_GB/T70.1_M2.5×12_8.8-电镀锌</v>
          </cell>
          <cell r="C4266" t="str">
            <v>132.26</v>
          </cell>
        </row>
        <row r="4267">
          <cell r="A4267" t="str">
            <v>AAO0201212</v>
          </cell>
          <cell r="B4267" t="str">
            <v>内六角螺钉_GB/T70.1_M2.5×12_不锈钢</v>
          </cell>
          <cell r="C4267" t="str">
            <v>229.56</v>
          </cell>
        </row>
        <row r="4268">
          <cell r="A4268" t="str">
            <v>AAO0201601</v>
          </cell>
          <cell r="B4268" t="str">
            <v>内六角螺钉_GB/T70.1_M2×16_8.8-电镀锌</v>
          </cell>
          <cell r="C4268" t="str">
            <v>161.65</v>
          </cell>
        </row>
        <row r="4269">
          <cell r="A4269" t="str">
            <v>AAO0201602</v>
          </cell>
          <cell r="B4269" t="str">
            <v>内六角螺钉_GB/T70.1_M2×16_不锈钢</v>
          </cell>
          <cell r="C4269" t="str">
            <v>231.15</v>
          </cell>
        </row>
        <row r="4270">
          <cell r="A4270" t="str">
            <v>AAO0201611</v>
          </cell>
          <cell r="B4270" t="str">
            <v>内六角螺钉_GB/T70.1_M2.5×16_8.8-电镀锌</v>
          </cell>
          <cell r="C4270" t="str">
            <v>161.65</v>
          </cell>
        </row>
        <row r="4271">
          <cell r="A4271" t="str">
            <v>AAO0201612</v>
          </cell>
          <cell r="B4271" t="str">
            <v>内六角螺钉_GB/T70.1_M2.5×16_不锈钢</v>
          </cell>
          <cell r="C4271" t="str">
            <v>236.72</v>
          </cell>
        </row>
        <row r="4272">
          <cell r="A4272" t="str">
            <v>AAO0202001</v>
          </cell>
          <cell r="B4272" t="str">
            <v>内六角螺钉_GB/T70.1_M2×20_8.8-电镀锌</v>
          </cell>
          <cell r="C4272" t="str">
            <v>183.70</v>
          </cell>
        </row>
        <row r="4273">
          <cell r="A4273" t="str">
            <v>AAO0202002</v>
          </cell>
          <cell r="B4273" t="str">
            <v>内六角螺钉_GB/T70.1_M2×20_不锈钢</v>
          </cell>
          <cell r="C4273" t="str">
            <v>239.12</v>
          </cell>
        </row>
        <row r="4274">
          <cell r="A4274" t="str">
            <v>AAO0202011</v>
          </cell>
          <cell r="B4274" t="str">
            <v>内六角螺钉_GB/T70.1_M2.5×20_8.8-电镀锌</v>
          </cell>
          <cell r="C4274" t="str">
            <v>183.70</v>
          </cell>
        </row>
        <row r="4275">
          <cell r="A4275" t="str">
            <v>AAO0202012</v>
          </cell>
          <cell r="B4275" t="str">
            <v>内六角螺钉_GB/T70.1_M2.5×20_不锈钢</v>
          </cell>
          <cell r="C4275" t="str">
            <v>239.91</v>
          </cell>
        </row>
        <row r="4276">
          <cell r="A4276" t="str">
            <v>AAO0202511</v>
          </cell>
          <cell r="B4276" t="str">
            <v>内六角螺钉_GB/T70.1_M2.5×25_8.8-电镀锌</v>
          </cell>
          <cell r="C4276" t="str">
            <v>213.09</v>
          </cell>
        </row>
        <row r="4277">
          <cell r="A4277" t="str">
            <v>AAO0202512</v>
          </cell>
          <cell r="B4277" t="str">
            <v>内六角螺钉_GB/T70.1_M2.5×25_不锈钢</v>
          </cell>
          <cell r="C4277" t="str">
            <v>247.09</v>
          </cell>
        </row>
        <row r="4278">
          <cell r="A4278" t="str">
            <v>AAO0300501</v>
          </cell>
          <cell r="B4278" t="str">
            <v>内六角螺钉_GB/T70.1_M3×5_8.8-电镀锌</v>
          </cell>
          <cell r="C4278" t="str">
            <v>78.63</v>
          </cell>
        </row>
        <row r="4279">
          <cell r="A4279" t="str">
            <v>AAO0300502</v>
          </cell>
          <cell r="B4279" t="str">
            <v>内六角螺钉_GB/T70.1_M3×5_不锈钢</v>
          </cell>
          <cell r="C4279" t="str">
            <v>72.31</v>
          </cell>
        </row>
        <row r="4280">
          <cell r="A4280" t="str">
            <v>AAO0300601</v>
          </cell>
          <cell r="B4280" t="str">
            <v>内六角螺钉_GB/T70.1_M3×6_8.8-电镀锌</v>
          </cell>
          <cell r="C4280" t="str">
            <v>78.63</v>
          </cell>
        </row>
        <row r="4281">
          <cell r="A4281" t="str">
            <v>AAO0300602</v>
          </cell>
          <cell r="B4281" t="str">
            <v>内六角螺钉_GB/T70.1_M3×6_不锈钢</v>
          </cell>
          <cell r="C4281" t="str">
            <v>43.25</v>
          </cell>
        </row>
        <row r="4282">
          <cell r="A4282" t="str">
            <v>AAO0300801</v>
          </cell>
          <cell r="B4282" t="str">
            <v>内六角螺钉_GB/T70.1_M3×8_8.8-电镀锌</v>
          </cell>
          <cell r="C4282" t="str">
            <v>88.70</v>
          </cell>
        </row>
        <row r="4283">
          <cell r="A4283" t="str">
            <v>AAO0300802</v>
          </cell>
          <cell r="B4283" t="str">
            <v>内六角螺钉_GB/T70.1_M3×8_不锈钢</v>
          </cell>
          <cell r="C4283" t="str">
            <v>70.77</v>
          </cell>
        </row>
        <row r="4284">
          <cell r="A4284" t="str">
            <v>AAO0301001</v>
          </cell>
          <cell r="B4284" t="str">
            <v>内六角螺钉_GB/T70.1_M3×10_8.8-电镀锌</v>
          </cell>
          <cell r="C4284" t="str">
            <v>88.70</v>
          </cell>
        </row>
        <row r="4285">
          <cell r="A4285" t="str">
            <v>AAO0301002</v>
          </cell>
          <cell r="B4285" t="str">
            <v>内六角螺钉_GB/T70.1_M3×10_不锈钢</v>
          </cell>
          <cell r="C4285" t="str">
            <v>78.63</v>
          </cell>
        </row>
        <row r="4286">
          <cell r="A4286" t="str">
            <v>AAO0301003</v>
          </cell>
          <cell r="B4286" t="str">
            <v>内六角螺钉_GB/T70.1_M3×10_8.8-氧化</v>
          </cell>
          <cell r="C4286" t="str">
            <v>78.63</v>
          </cell>
        </row>
        <row r="4287">
          <cell r="A4287" t="str">
            <v>AAO0301201</v>
          </cell>
          <cell r="B4287" t="str">
            <v>内六角螺钉_GB/T70.1_M3×12_8.8-电镀锌</v>
          </cell>
          <cell r="C4287" t="str">
            <v>84.84</v>
          </cell>
        </row>
        <row r="4288">
          <cell r="A4288" t="str">
            <v>AAO0301202</v>
          </cell>
          <cell r="B4288" t="str">
            <v>内六角螺钉_GB/T70.1_M3×12_不锈钢</v>
          </cell>
          <cell r="C4288" t="str">
            <v>86.50</v>
          </cell>
        </row>
        <row r="4289">
          <cell r="A4289" t="str">
            <v>AAO0301601</v>
          </cell>
          <cell r="B4289" t="str">
            <v>内六角螺钉_GB/T70.1_M3×16_8.8-电镀锌</v>
          </cell>
          <cell r="C4289" t="str">
            <v>84.84</v>
          </cell>
        </row>
        <row r="4290">
          <cell r="A4290" t="str">
            <v>AAO0301602</v>
          </cell>
          <cell r="B4290" t="str">
            <v>内六角螺钉_GB/T70.1_M3×16_不锈钢</v>
          </cell>
          <cell r="C4290" t="str">
            <v>98.29</v>
          </cell>
        </row>
        <row r="4291">
          <cell r="A4291" t="str">
            <v>AAO0302001</v>
          </cell>
          <cell r="B4291" t="str">
            <v>内六角螺钉_GB/T70.1_M3×20_8.8-电镀锌</v>
          </cell>
          <cell r="C4291" t="str">
            <v>108.46</v>
          </cell>
        </row>
        <row r="4292">
          <cell r="A4292" t="str">
            <v>AAO0302002</v>
          </cell>
          <cell r="B4292" t="str">
            <v>内六角螺钉_GB/T70.1_M3×20_不锈钢</v>
          </cell>
          <cell r="C4292" t="str">
            <v>86.50</v>
          </cell>
        </row>
        <row r="4293">
          <cell r="A4293" t="str">
            <v>AAO0302501</v>
          </cell>
          <cell r="B4293" t="str">
            <v>内六角螺钉_GB/T70.1_M3×25_8.8-电镀锌</v>
          </cell>
          <cell r="C4293" t="str">
            <v>124.53</v>
          </cell>
        </row>
        <row r="4294">
          <cell r="A4294" t="str">
            <v>AAO0302502</v>
          </cell>
          <cell r="B4294" t="str">
            <v>内六角螺钉_GB/T70.1_M3×25_不锈钢</v>
          </cell>
          <cell r="C4294" t="str">
            <v>94.36</v>
          </cell>
        </row>
        <row r="4295">
          <cell r="A4295" t="str">
            <v>AAO0303001</v>
          </cell>
          <cell r="B4295" t="str">
            <v>内六角螺钉_GB/T70.1_M3×30_8.8-电镀锌</v>
          </cell>
          <cell r="C4295" t="str">
            <v>140.60</v>
          </cell>
        </row>
        <row r="4296">
          <cell r="A4296" t="str">
            <v>AAO0303002</v>
          </cell>
          <cell r="B4296" t="str">
            <v>内六角螺钉_GB/T70.1_M3×30_不锈钢</v>
          </cell>
          <cell r="C4296" t="str">
            <v>117.95</v>
          </cell>
        </row>
        <row r="4297">
          <cell r="A4297" t="str">
            <v>AAO0400601</v>
          </cell>
          <cell r="B4297" t="str">
            <v>内六角螺钉_GB/T70.1_M4×6_8.8-电镀锌</v>
          </cell>
          <cell r="C4297" t="str">
            <v>62.91</v>
          </cell>
        </row>
        <row r="4298">
          <cell r="A4298" t="str">
            <v>AAO0400602</v>
          </cell>
          <cell r="B4298" t="str">
            <v>内六角螺钉_GB/T70.1_M4×6_不锈钢</v>
          </cell>
          <cell r="C4298" t="str">
            <v>53.16</v>
          </cell>
        </row>
        <row r="4299">
          <cell r="A4299" t="str">
            <v>AAO0400801</v>
          </cell>
          <cell r="B4299" t="str">
            <v>内六角螺钉_GB/T70.1_M4×8_8.8-电镀锌</v>
          </cell>
          <cell r="C4299" t="str">
            <v>48.21</v>
          </cell>
        </row>
        <row r="4300">
          <cell r="A4300" t="str">
            <v>AAO0400802</v>
          </cell>
          <cell r="B4300" t="str">
            <v>内六角螺钉_GB/T70.1_M4×8_不锈钢</v>
          </cell>
          <cell r="C4300" t="str">
            <v>56.41</v>
          </cell>
        </row>
        <row r="4301">
          <cell r="A4301" t="str">
            <v>AAO0401001</v>
          </cell>
          <cell r="B4301" t="str">
            <v>内六角螺钉_GB/T70.1_M4×10_8.8-电镀锌</v>
          </cell>
          <cell r="C4301" t="str">
            <v>55.04</v>
          </cell>
        </row>
        <row r="4302">
          <cell r="A4302" t="str">
            <v>AAO0401002</v>
          </cell>
          <cell r="B4302" t="str">
            <v>内六角螺钉_GB/T70.1_M4×10_不锈钢</v>
          </cell>
          <cell r="C4302" t="str">
            <v>74.70</v>
          </cell>
        </row>
        <row r="4303">
          <cell r="A4303" t="str">
            <v>AAO0401003</v>
          </cell>
          <cell r="B4303" t="str">
            <v>内六角螺钉_GB/T70.1_M4×10_8.8-氧化</v>
          </cell>
          <cell r="C4303" t="str">
            <v>55.04</v>
          </cell>
        </row>
        <row r="4304">
          <cell r="A4304" t="str">
            <v>AAO0401201</v>
          </cell>
          <cell r="B4304" t="str">
            <v>内六角螺钉_GB/T70.1_M4×12_8.8-电镀锌</v>
          </cell>
          <cell r="C4304" t="str">
            <v>62.91</v>
          </cell>
        </row>
        <row r="4305">
          <cell r="A4305" t="str">
            <v>AAO0401202</v>
          </cell>
          <cell r="B4305" t="str">
            <v>内六角螺钉_GB/T70.1_M4×12_不锈钢</v>
          </cell>
          <cell r="C4305" t="str">
            <v>90.43</v>
          </cell>
        </row>
        <row r="4306">
          <cell r="A4306" t="str">
            <v>AAO0401601</v>
          </cell>
          <cell r="B4306" t="str">
            <v>内六角螺钉_GB/T70.1_M4×16_8.8-电镀锌</v>
          </cell>
          <cell r="C4306" t="str">
            <v>62.91</v>
          </cell>
        </row>
        <row r="4307">
          <cell r="A4307" t="str">
            <v>AAO0401602</v>
          </cell>
          <cell r="B4307" t="str">
            <v>内六角螺钉_GB/T70.1_M4×16_不锈钢</v>
          </cell>
          <cell r="C4307" t="str">
            <v>94.36</v>
          </cell>
        </row>
        <row r="4308">
          <cell r="A4308" t="str">
            <v>AAO0402001</v>
          </cell>
          <cell r="B4308" t="str">
            <v>内六角螺钉_GB/T70.1_M4×20_8.8-电镀锌</v>
          </cell>
          <cell r="C4308" t="str">
            <v>62.91</v>
          </cell>
        </row>
        <row r="4309">
          <cell r="A4309" t="str">
            <v>AAO0402002</v>
          </cell>
          <cell r="B4309" t="str">
            <v>内六角螺钉_GB/T70.1_M4×20_不锈钢</v>
          </cell>
          <cell r="C4309" t="str">
            <v>102.22</v>
          </cell>
        </row>
        <row r="4310">
          <cell r="A4310" t="str">
            <v>AAO0402501</v>
          </cell>
          <cell r="B4310" t="str">
            <v>内六角螺钉_GB/T70.1_M4×25_8.8-电镀锌</v>
          </cell>
          <cell r="C4310" t="str">
            <v>57.85</v>
          </cell>
        </row>
        <row r="4311">
          <cell r="A4311" t="str">
            <v>AAO0402502</v>
          </cell>
          <cell r="B4311" t="str">
            <v>内六角螺钉_GB/T70.1_M4×25_不锈钢</v>
          </cell>
          <cell r="C4311" t="str">
            <v>136.82</v>
          </cell>
        </row>
        <row r="4312">
          <cell r="A4312" t="str">
            <v>AAO0403001</v>
          </cell>
          <cell r="B4312" t="str">
            <v>内六角螺钉_GB/T70.1_M4×30_8.8-电镀锌</v>
          </cell>
          <cell r="C4312" t="str">
            <v>74.70</v>
          </cell>
        </row>
        <row r="4313">
          <cell r="A4313" t="str">
            <v>AAO0403002</v>
          </cell>
          <cell r="B4313" t="str">
            <v>内六角螺钉_GB/T70.1_M4×30_不锈钢</v>
          </cell>
          <cell r="C4313" t="str">
            <v>141.54</v>
          </cell>
        </row>
        <row r="4314">
          <cell r="A4314" t="str">
            <v>AAO0403501</v>
          </cell>
          <cell r="B4314" t="str">
            <v>内六角螺钉_GB/T70.1_M4×35_8.8-电镀锌</v>
          </cell>
          <cell r="C4314" t="str">
            <v>74.70</v>
          </cell>
        </row>
        <row r="4315">
          <cell r="A4315" t="str">
            <v>AAO0403502</v>
          </cell>
          <cell r="B4315" t="str">
            <v>内六角螺钉_GB/T70.1_M4×35_不锈钢</v>
          </cell>
          <cell r="C4315" t="str">
            <v>149.40</v>
          </cell>
        </row>
        <row r="4316">
          <cell r="A4316" t="str">
            <v>AAO0404001</v>
          </cell>
          <cell r="B4316" t="str">
            <v>内六角螺钉_GB/T70.1_M4×40_8.8-电镀锌</v>
          </cell>
          <cell r="C4316" t="str">
            <v>80.02</v>
          </cell>
        </row>
        <row r="4317">
          <cell r="A4317" t="str">
            <v>AAO0404002</v>
          </cell>
          <cell r="B4317" t="str">
            <v>内六角螺钉_GB/T70.1_M4×40_不锈钢</v>
          </cell>
          <cell r="C4317" t="str">
            <v>196.58</v>
          </cell>
        </row>
        <row r="4318">
          <cell r="A4318" t="str">
            <v>AAO0500601</v>
          </cell>
          <cell r="B4318" t="str">
            <v>内六角螺钉_GB/T70.1_M5×6_8.8-电镀锌</v>
          </cell>
          <cell r="C4318" t="str">
            <v>49.13</v>
          </cell>
        </row>
        <row r="4319">
          <cell r="A4319" t="str">
            <v>AAO0500801</v>
          </cell>
          <cell r="B4319" t="str">
            <v>内六角螺钉_GB/T70.1_M5×8_8.8-电镀锌</v>
          </cell>
          <cell r="C4319" t="str">
            <v>52.06</v>
          </cell>
        </row>
        <row r="4320">
          <cell r="A4320" t="str">
            <v>AAO0500802</v>
          </cell>
          <cell r="B4320" t="str">
            <v>内六角螺钉_GB/T70.1_M5×8_不锈钢</v>
          </cell>
          <cell r="C4320" t="str">
            <v>86.50</v>
          </cell>
        </row>
        <row r="4321">
          <cell r="A4321" t="str">
            <v>AAO0501001</v>
          </cell>
          <cell r="B4321" t="str">
            <v>内六角螺钉_GB/T70.1_M5×10_8.8-电镀锌</v>
          </cell>
          <cell r="C4321" t="str">
            <v>52.06</v>
          </cell>
        </row>
        <row r="4322">
          <cell r="A4322" t="str">
            <v>AAO0501002</v>
          </cell>
          <cell r="B4322" t="str">
            <v>内六角螺钉_GB/T70.1_M5×10_不锈钢</v>
          </cell>
          <cell r="C4322" t="str">
            <v>94.36</v>
          </cell>
        </row>
        <row r="4323">
          <cell r="A4323" t="str">
            <v>AAO0501201</v>
          </cell>
          <cell r="B4323" t="str">
            <v>内六角螺钉_GB/T70.1_M5×12_8.8-电镀锌</v>
          </cell>
          <cell r="C4323" t="str">
            <v>55.92</v>
          </cell>
        </row>
        <row r="4324">
          <cell r="A4324" t="str">
            <v>AAO0501202</v>
          </cell>
          <cell r="B4324" t="str">
            <v>内六角螺钉_GB/T70.1_M5×12_不锈钢</v>
          </cell>
          <cell r="C4324" t="str">
            <v>98.29</v>
          </cell>
        </row>
        <row r="4325">
          <cell r="A4325" t="str">
            <v>AAO0501501</v>
          </cell>
          <cell r="B4325" t="str">
            <v>内六角螺钉_GB/T70.1_M5×15_8.8-电镀锌</v>
          </cell>
          <cell r="C4325" t="str">
            <v>62.91</v>
          </cell>
        </row>
        <row r="4326">
          <cell r="A4326" t="str">
            <v>AAO0501601</v>
          </cell>
          <cell r="B4326" t="str">
            <v>内六角螺钉_GB/T70.1_M5×16_8.8-电镀锌</v>
          </cell>
          <cell r="C4326" t="str">
            <v>78.63</v>
          </cell>
        </row>
        <row r="4327">
          <cell r="A4327" t="str">
            <v>AAO0501602</v>
          </cell>
          <cell r="B4327" t="str">
            <v>内六角螺钉_GB/T70.1_M5×16_不锈钢</v>
          </cell>
          <cell r="C4327" t="str">
            <v>133.68</v>
          </cell>
        </row>
        <row r="4328">
          <cell r="A4328" t="str">
            <v>AAO0502001</v>
          </cell>
          <cell r="B4328" t="str">
            <v>内六角螺钉_GB/T70.1_M5×20_8.8-电镀锌</v>
          </cell>
          <cell r="C4328" t="str">
            <v>57.85</v>
          </cell>
        </row>
        <row r="4329">
          <cell r="A4329" t="str">
            <v>AAO0502002</v>
          </cell>
          <cell r="B4329" t="str">
            <v>内六角螺钉_GB/T70.1_M5×20_不锈钢</v>
          </cell>
          <cell r="C4329" t="str">
            <v>137.61</v>
          </cell>
        </row>
        <row r="4330">
          <cell r="A4330" t="str">
            <v>AAO0502501</v>
          </cell>
          <cell r="B4330" t="str">
            <v>内六角螺钉_GB/T70.1_M5×25_8.8-电镀锌</v>
          </cell>
          <cell r="C4330" t="str">
            <v>63.63</v>
          </cell>
        </row>
        <row r="4331">
          <cell r="A4331" t="str">
            <v>AAO0502502</v>
          </cell>
          <cell r="B4331" t="str">
            <v>内六角螺钉_GB/T70.1_M5×25_不锈钢</v>
          </cell>
          <cell r="C4331" t="str">
            <v>157.26</v>
          </cell>
        </row>
        <row r="4332">
          <cell r="A4332" t="str">
            <v>AAO0503001</v>
          </cell>
          <cell r="B4332" t="str">
            <v>内六角螺钉_GB/T70.1_M5×30_8.8-电镀锌</v>
          </cell>
          <cell r="C4332" t="str">
            <v>69.42</v>
          </cell>
        </row>
        <row r="4333">
          <cell r="A4333" t="str">
            <v>AAO0503002</v>
          </cell>
          <cell r="B4333" t="str">
            <v>内六角螺钉_GB/T70.1_M5×30_不锈钢</v>
          </cell>
          <cell r="C4333" t="str">
            <v>188.72</v>
          </cell>
        </row>
        <row r="4334">
          <cell r="A4334" t="str">
            <v>AAO0503501</v>
          </cell>
          <cell r="B4334" t="str">
            <v>内六角螺钉_GB/T70.1_M5×35_8.8-电镀锌</v>
          </cell>
          <cell r="C4334" t="str">
            <v>90.43</v>
          </cell>
        </row>
        <row r="4335">
          <cell r="A4335" t="str">
            <v>AAO0503502</v>
          </cell>
          <cell r="B4335" t="str">
            <v>内六角螺钉_GB/T70.1_M5×35_不锈钢</v>
          </cell>
          <cell r="C4335" t="str">
            <v>220.17</v>
          </cell>
        </row>
        <row r="4336">
          <cell r="A4336" t="str">
            <v>AAO0504001</v>
          </cell>
          <cell r="B4336" t="str">
            <v>内六角螺钉_GB/T70.1_M5×40_8.8-电镀锌</v>
          </cell>
          <cell r="C4336" t="str">
            <v>94.36</v>
          </cell>
        </row>
        <row r="4337">
          <cell r="A4337" t="str">
            <v>AAO0504002</v>
          </cell>
          <cell r="B4337" t="str">
            <v>内六角螺钉_GB/T70.1_M5×40_不锈钢</v>
          </cell>
          <cell r="C4337" t="str">
            <v>235.90</v>
          </cell>
        </row>
        <row r="4338">
          <cell r="A4338" t="str">
            <v>AAO0504501</v>
          </cell>
          <cell r="B4338" t="str">
            <v>内六角螺钉_GB/T70.1_M5×45_8.8-电镀锌</v>
          </cell>
          <cell r="C4338" t="str">
            <v>102.22</v>
          </cell>
        </row>
        <row r="4339">
          <cell r="A4339" t="str">
            <v>AAO0504502</v>
          </cell>
          <cell r="B4339" t="str">
            <v>内六角螺钉_GB/T70.1_M5×45_不锈钢</v>
          </cell>
          <cell r="C4339" t="str">
            <v>251.62</v>
          </cell>
        </row>
        <row r="4340">
          <cell r="A4340" t="str">
            <v>AAO0505001</v>
          </cell>
          <cell r="B4340" t="str">
            <v>内六角螺钉_GB/T70.1_M5×50_8.8-电镀锌</v>
          </cell>
          <cell r="C4340" t="str">
            <v>110.09</v>
          </cell>
        </row>
        <row r="4341">
          <cell r="A4341" t="str">
            <v>AAO0505002</v>
          </cell>
          <cell r="B4341" t="str">
            <v>内六角螺钉_GB/T70.1_M5×50_不锈钢</v>
          </cell>
          <cell r="C4341" t="str">
            <v>275.21</v>
          </cell>
        </row>
        <row r="4342">
          <cell r="A4342" t="str">
            <v>AAO0600701</v>
          </cell>
          <cell r="B4342" t="str">
            <v>内六角螺钉_GB/T70.1_M6×7_8.8-电镀锌</v>
          </cell>
          <cell r="C4342" t="str">
            <v>78.63</v>
          </cell>
        </row>
        <row r="4343">
          <cell r="A4343" t="str">
            <v>AAO0601001</v>
          </cell>
          <cell r="B4343" t="str">
            <v>内六角螺钉_GB/T70.1_M6×10_8.8-电镀锌</v>
          </cell>
          <cell r="C4343" t="str">
            <v>56.17</v>
          </cell>
        </row>
        <row r="4344">
          <cell r="A4344" t="str">
            <v>AAO0601002</v>
          </cell>
          <cell r="B4344" t="str">
            <v>内六角螺钉_GB/T70.1_M6×10_不锈钢</v>
          </cell>
          <cell r="C4344" t="str">
            <v>133.68</v>
          </cell>
        </row>
        <row r="4345">
          <cell r="A4345" t="str">
            <v>AAO0601201</v>
          </cell>
          <cell r="B4345" t="str">
            <v>内六角螺钉_GB/T70.1_M6×12_8.8-电镀锌</v>
          </cell>
          <cell r="C4345" t="str">
            <v>70.77</v>
          </cell>
        </row>
        <row r="4346">
          <cell r="A4346" t="str">
            <v>AAO0601202</v>
          </cell>
          <cell r="B4346" t="str">
            <v>内六角螺钉_GB/T70.1_M6×12_不锈钢</v>
          </cell>
          <cell r="C4346" t="str">
            <v>129.74</v>
          </cell>
        </row>
        <row r="4347">
          <cell r="A4347" t="str">
            <v>AAO0601401</v>
          </cell>
          <cell r="B4347" t="str">
            <v>内六角螺钉_GB/T70.1_M6×14_8.8-电镀锌</v>
          </cell>
          <cell r="C4347" t="str">
            <v>70.77</v>
          </cell>
        </row>
        <row r="4348">
          <cell r="A4348" t="str">
            <v>AAO0601501</v>
          </cell>
          <cell r="B4348" t="str">
            <v>内六角螺钉_GB/T70.1_M6×15_8.8-电镀锌</v>
          </cell>
          <cell r="C4348" t="str">
            <v>78.63</v>
          </cell>
        </row>
        <row r="4349">
          <cell r="A4349" t="str">
            <v>AAO0601502</v>
          </cell>
          <cell r="B4349" t="str">
            <v>内六角螺钉_GB/T70.1_M6×15_不锈钢</v>
          </cell>
          <cell r="C4349" t="str">
            <v>157.26</v>
          </cell>
        </row>
        <row r="4350">
          <cell r="A4350" t="str">
            <v>AAO0601601</v>
          </cell>
          <cell r="B4350" t="str">
            <v>内六角螺钉_GB/T70.1_M6×16_8.8-电镀锌</v>
          </cell>
          <cell r="C4350" t="str">
            <v>78.63</v>
          </cell>
        </row>
        <row r="4351">
          <cell r="A4351" t="str">
            <v>AAO0601602</v>
          </cell>
          <cell r="B4351" t="str">
            <v>内六角螺钉_GB/T70.1_M6×16_不锈钢</v>
          </cell>
          <cell r="C4351" t="str">
            <v>165.13</v>
          </cell>
        </row>
        <row r="4352">
          <cell r="A4352" t="str">
            <v>AAO0602001</v>
          </cell>
          <cell r="B4352" t="str">
            <v>内六角螺钉_GB/T70.1_M6×20_8.8-电镀锌</v>
          </cell>
          <cell r="C4352" t="str">
            <v>86.50</v>
          </cell>
        </row>
        <row r="4353">
          <cell r="A4353" t="str">
            <v>AAO0602002</v>
          </cell>
          <cell r="B4353" t="str">
            <v>内六角螺钉_GB/T70.1_M6×20_不锈钢</v>
          </cell>
          <cell r="C4353" t="str">
            <v>176.92</v>
          </cell>
        </row>
        <row r="4354">
          <cell r="A4354" t="str">
            <v>AAO0602501</v>
          </cell>
          <cell r="B4354" t="str">
            <v>内六角螺钉_GB/T70.1_M6×25_8.8-电镀锌</v>
          </cell>
          <cell r="C4354" t="str">
            <v>78.63</v>
          </cell>
        </row>
        <row r="4355">
          <cell r="A4355" t="str">
            <v>AAO0602502</v>
          </cell>
          <cell r="B4355" t="str">
            <v>内六角螺钉_GB/T70.1_M6×25_不锈钢</v>
          </cell>
          <cell r="C4355" t="str">
            <v>188.72</v>
          </cell>
        </row>
        <row r="4356">
          <cell r="A4356" t="str">
            <v>AAO0602503</v>
          </cell>
          <cell r="B4356" t="str">
            <v>内六角螺钉_GB/T70.1_M6×25_12.9-氧化</v>
          </cell>
          <cell r="C4356" t="str">
            <v>117.95</v>
          </cell>
        </row>
        <row r="4357">
          <cell r="A4357" t="str">
            <v>AAO0603001</v>
          </cell>
          <cell r="B4357" t="str">
            <v>内六角螺钉_GB/T70.1_M6×30_8.8-电镀锌</v>
          </cell>
          <cell r="C4357" t="str">
            <v>86.50</v>
          </cell>
        </row>
        <row r="4358">
          <cell r="A4358" t="str">
            <v>AAO0603002</v>
          </cell>
          <cell r="B4358" t="str">
            <v>内六角螺钉_GB/T70.1_M6×30_不锈钢</v>
          </cell>
          <cell r="C4358" t="str">
            <v>220.17</v>
          </cell>
        </row>
        <row r="4359">
          <cell r="A4359" t="str">
            <v>AAO0603501</v>
          </cell>
          <cell r="B4359" t="str">
            <v>内六角螺钉_GB/T70.1_M6×35_8.8-电镀锌</v>
          </cell>
          <cell r="C4359" t="str">
            <v>94.36</v>
          </cell>
        </row>
        <row r="4360">
          <cell r="A4360" t="str">
            <v>AAO0603502</v>
          </cell>
          <cell r="B4360" t="str">
            <v>内六角螺钉_GB/T70.1_M6×35_不锈钢</v>
          </cell>
          <cell r="C4360" t="str">
            <v>235.90</v>
          </cell>
        </row>
        <row r="4361">
          <cell r="A4361" t="str">
            <v>AAO0604001</v>
          </cell>
          <cell r="B4361" t="str">
            <v>内六角螺钉_GB/T70.1_M6×40_8.8-电镀锌</v>
          </cell>
          <cell r="C4361" t="str">
            <v>102.22</v>
          </cell>
        </row>
        <row r="4362">
          <cell r="A4362" t="str">
            <v>AAO0604002</v>
          </cell>
          <cell r="B4362" t="str">
            <v>内六角螺钉_GB/T70.1_M6×40_不锈钢</v>
          </cell>
          <cell r="C4362" t="str">
            <v>283.08</v>
          </cell>
        </row>
        <row r="4363">
          <cell r="A4363" t="str">
            <v>AAO0604501</v>
          </cell>
          <cell r="B4363" t="str">
            <v>内六角螺钉_GB/T70.1_M6×45_8.8-电镀锌</v>
          </cell>
          <cell r="C4363" t="str">
            <v>110.55</v>
          </cell>
        </row>
        <row r="4364">
          <cell r="A4364" t="str">
            <v>AAO0604502</v>
          </cell>
          <cell r="B4364" t="str">
            <v>内六角螺钉_GB/T70.1_M6×45_不锈钢</v>
          </cell>
          <cell r="C4364" t="str">
            <v>361.71</v>
          </cell>
        </row>
        <row r="4365">
          <cell r="A4365" t="str">
            <v>AAO0605001</v>
          </cell>
          <cell r="B4365" t="str">
            <v>内六角螺钉_GB/T70.1_M6×50_8.8-电镀锌</v>
          </cell>
          <cell r="C4365" t="str">
            <v>172.99</v>
          </cell>
        </row>
        <row r="4366">
          <cell r="A4366" t="str">
            <v>AAO0605002</v>
          </cell>
          <cell r="B4366" t="str">
            <v>内六角螺钉_GB/T70.1_M6×50_不锈钢</v>
          </cell>
          <cell r="C4366" t="str">
            <v>393.16</v>
          </cell>
        </row>
        <row r="4367">
          <cell r="A4367" t="str">
            <v>AAO0605501</v>
          </cell>
          <cell r="B4367" t="str">
            <v>内六角螺钉_GB/T70.1_M6×55_8.8-电镀锌</v>
          </cell>
          <cell r="C4367" t="str">
            <v>196.58</v>
          </cell>
        </row>
        <row r="4368">
          <cell r="A4368" t="str">
            <v>AAO0605502</v>
          </cell>
          <cell r="B4368" t="str">
            <v>内六角螺钉_GB/T70.1_M6×55_不锈钢</v>
          </cell>
          <cell r="C4368" t="str">
            <v>432.48</v>
          </cell>
        </row>
        <row r="4369">
          <cell r="A4369" t="str">
            <v>AAO0606001</v>
          </cell>
          <cell r="B4369" t="str">
            <v>内六角螺钉_GB/T70.1_M6×60_8.8-电镀锌</v>
          </cell>
          <cell r="C4369" t="str">
            <v>220.17</v>
          </cell>
        </row>
        <row r="4370">
          <cell r="A4370" t="str">
            <v>AAO0606002</v>
          </cell>
          <cell r="B4370" t="str">
            <v>内六角螺钉_GB/T70.1_M6×60_不锈钢</v>
          </cell>
          <cell r="C4370" t="str">
            <v>416.75</v>
          </cell>
        </row>
        <row r="4371">
          <cell r="A4371" t="str">
            <v>AAO0607002</v>
          </cell>
          <cell r="B4371" t="str">
            <v>内六角螺钉_GB/T70.1_M6×70_不锈钢</v>
          </cell>
          <cell r="C4371" t="str">
            <v>408.89</v>
          </cell>
        </row>
        <row r="4372">
          <cell r="A4372" t="str">
            <v>AAO0607502</v>
          </cell>
          <cell r="B4372" t="str">
            <v>内六角螺钉_GB/T70.1_M6×75_不锈钢</v>
          </cell>
          <cell r="C4372" t="str">
            <v>432.48</v>
          </cell>
        </row>
        <row r="4373">
          <cell r="A4373" t="str">
            <v>AAO0801001</v>
          </cell>
          <cell r="B4373" t="str">
            <v>内六角螺钉_GB/T70.1_M8×10_8.8-电镀锌</v>
          </cell>
          <cell r="C4373" t="str">
            <v>117.95</v>
          </cell>
        </row>
        <row r="4374">
          <cell r="A4374" t="str">
            <v>AAO0801201</v>
          </cell>
          <cell r="B4374" t="str">
            <v>内六角螺钉_GB/T70.1_M8×12_8.8-电镀锌</v>
          </cell>
          <cell r="C4374" t="str">
            <v>125.81</v>
          </cell>
        </row>
        <row r="4375">
          <cell r="A4375" t="str">
            <v>AAO0801202</v>
          </cell>
          <cell r="B4375" t="str">
            <v>内六角螺钉_GB/T70.1_M8×12_不锈钢</v>
          </cell>
          <cell r="C4375" t="str">
            <v>249.57</v>
          </cell>
        </row>
        <row r="4376">
          <cell r="A4376" t="str">
            <v>AAO0801501</v>
          </cell>
          <cell r="B4376" t="str">
            <v>内六角螺钉_GB/T70.1_M8×15_8.8-电镀锌</v>
          </cell>
          <cell r="C4376" t="str">
            <v>94.36</v>
          </cell>
        </row>
        <row r="4377">
          <cell r="A4377" t="str">
            <v>AAO0801502</v>
          </cell>
          <cell r="B4377" t="str">
            <v>内六角螺钉_GB/T70.1_M8×15_不锈钢</v>
          </cell>
          <cell r="C4377" t="str">
            <v>318.46</v>
          </cell>
        </row>
        <row r="4378">
          <cell r="A4378" t="str">
            <v>AAO0801601</v>
          </cell>
          <cell r="B4378" t="str">
            <v>内六角螺钉_GB/T70.1_M8×16_8.8-电镀锌</v>
          </cell>
          <cell r="C4378" t="str">
            <v>0.14</v>
          </cell>
        </row>
        <row r="4379">
          <cell r="A4379" t="str">
            <v>AAO0801602</v>
          </cell>
          <cell r="B4379" t="str">
            <v>内六角螺钉_GB/T70.1_M8×16_不锈钢</v>
          </cell>
          <cell r="C4379" t="str">
            <v>318.46</v>
          </cell>
        </row>
        <row r="4380">
          <cell r="A4380" t="str">
            <v>AAO0801801</v>
          </cell>
          <cell r="B4380" t="str">
            <v>内六角螺钉_GB/T70.1_M8×18_8.8-电镀锌</v>
          </cell>
          <cell r="C4380" t="str">
            <v>141.54</v>
          </cell>
        </row>
        <row r="4381">
          <cell r="A4381" t="str">
            <v>AAO0802001</v>
          </cell>
          <cell r="B4381" t="str">
            <v>内六角螺钉_GB/T70.1_M8×20_8.8-电镀锌</v>
          </cell>
          <cell r="C4381" t="str">
            <v>101.97</v>
          </cell>
        </row>
        <row r="4382">
          <cell r="A4382" t="str">
            <v>AAO0802002</v>
          </cell>
          <cell r="B4382" t="str">
            <v>内六角螺钉_GB/T70.1_M8×20_不锈钢</v>
          </cell>
          <cell r="C4382" t="str">
            <v>298.80</v>
          </cell>
        </row>
        <row r="4383">
          <cell r="A4383" t="str">
            <v>AAO0802501</v>
          </cell>
          <cell r="B4383" t="str">
            <v>内六角螺钉_GB/T70.1_M8×25_8.8-电镀锌</v>
          </cell>
          <cell r="C4383" t="str">
            <v>133.68</v>
          </cell>
        </row>
        <row r="4384">
          <cell r="A4384" t="str">
            <v>AAO0802502</v>
          </cell>
          <cell r="B4384" t="str">
            <v>内六角螺钉_GB/T70.1_M8×25_不锈钢</v>
          </cell>
          <cell r="C4384" t="str">
            <v>432.48</v>
          </cell>
        </row>
        <row r="4385">
          <cell r="A4385" t="str">
            <v>AAO0803001</v>
          </cell>
          <cell r="B4385" t="str">
            <v>内六角螺钉_GB/T70.1_M8×30_8.8-电镀锌</v>
          </cell>
          <cell r="C4385" t="str">
            <v>127.62</v>
          </cell>
        </row>
        <row r="4386">
          <cell r="A4386" t="str">
            <v>AAO0803002</v>
          </cell>
          <cell r="B4386" t="str">
            <v>内六角螺钉_GB/T70.1_M8×30_不锈钢</v>
          </cell>
          <cell r="C4386" t="str">
            <v>471.79</v>
          </cell>
        </row>
        <row r="4387">
          <cell r="A4387" t="str">
            <v>AAO0803501</v>
          </cell>
          <cell r="B4387" t="str">
            <v>内六角螺钉_GB/T70.1_M8×35_8.8-电镀锌</v>
          </cell>
          <cell r="C4387" t="str">
            <v>172.99</v>
          </cell>
        </row>
        <row r="4388">
          <cell r="A4388" t="str">
            <v>AAO0803502</v>
          </cell>
          <cell r="B4388" t="str">
            <v>内六角螺钉_GB/T70.1_M8×35_不锈钢</v>
          </cell>
          <cell r="C4388" t="str">
            <v>463.93</v>
          </cell>
        </row>
        <row r="4389">
          <cell r="A4389" t="str">
            <v>AAO0804001</v>
          </cell>
          <cell r="B4389" t="str">
            <v>内六角螺钉_GB/T70.1_M8×40_8.8-电镀锌</v>
          </cell>
          <cell r="C4389" t="str">
            <v>196.58</v>
          </cell>
        </row>
        <row r="4390">
          <cell r="A4390" t="str">
            <v>AAO0804002</v>
          </cell>
          <cell r="B4390" t="str">
            <v>内六角螺钉_GB/T70.1_M8×40_不锈钢</v>
          </cell>
          <cell r="C4390" t="str">
            <v>511.11</v>
          </cell>
        </row>
        <row r="4391">
          <cell r="A4391" t="str">
            <v>AAO0804501</v>
          </cell>
          <cell r="B4391" t="str">
            <v>内六角螺钉_GB/T70.1_M8×45_8.8-电镀锌</v>
          </cell>
          <cell r="C4391" t="str">
            <v>220.17</v>
          </cell>
        </row>
        <row r="4392">
          <cell r="A4392" t="str">
            <v>AAO0804502</v>
          </cell>
          <cell r="B4392" t="str">
            <v>内六角螺钉_GB/T70.1_M8×45_不锈钢</v>
          </cell>
          <cell r="C4392" t="str">
            <v>629.06</v>
          </cell>
        </row>
        <row r="4393">
          <cell r="A4393" t="str">
            <v>AAO0805001</v>
          </cell>
          <cell r="B4393" t="str">
            <v>内六角螺钉_GB/T70.1_M8×50_8.8-电镀锌</v>
          </cell>
          <cell r="C4393" t="str">
            <v>196.58</v>
          </cell>
        </row>
        <row r="4394">
          <cell r="A4394" t="str">
            <v>AAO0805501</v>
          </cell>
          <cell r="B4394" t="str">
            <v>内六角螺钉_GB/T70.1_M8×55_8.8-电镀锌</v>
          </cell>
          <cell r="C4394" t="str">
            <v>220.17</v>
          </cell>
        </row>
        <row r="4395">
          <cell r="A4395" t="str">
            <v>AAO0805502</v>
          </cell>
          <cell r="B4395" t="str">
            <v>内六角螺钉_GB/T70.1_M8×55_不锈钢</v>
          </cell>
          <cell r="C4395" t="str">
            <v>707.69</v>
          </cell>
        </row>
        <row r="4396">
          <cell r="A4396" t="str">
            <v>AAO0806001</v>
          </cell>
          <cell r="B4396" t="str">
            <v>内六角螺钉_GB/T70.1_M8×60_8.8-电镀锌</v>
          </cell>
          <cell r="C4396" t="str">
            <v>275.21</v>
          </cell>
        </row>
        <row r="4397">
          <cell r="A4397" t="str">
            <v>AAO0806002</v>
          </cell>
          <cell r="B4397" t="str">
            <v>内六角螺钉_GB/T70.1_M8×60_不锈钢</v>
          </cell>
          <cell r="C4397" t="str">
            <v>707.69</v>
          </cell>
        </row>
        <row r="4398">
          <cell r="A4398" t="str">
            <v>AAO0806501</v>
          </cell>
          <cell r="B4398" t="str">
            <v>内六角螺钉_GB/T70.1_M8×65_8.8-电镀锌</v>
          </cell>
          <cell r="C4398" t="str">
            <v>251.62</v>
          </cell>
        </row>
        <row r="4399">
          <cell r="A4399" t="str">
            <v>AAO0806502</v>
          </cell>
          <cell r="B4399" t="str">
            <v>内六角螺钉_GB/T70.1_M8×65_不锈钢</v>
          </cell>
          <cell r="C4399" t="str">
            <v>747.01</v>
          </cell>
        </row>
        <row r="4400">
          <cell r="A4400" t="str">
            <v>AAO0807001</v>
          </cell>
          <cell r="B4400" t="str">
            <v>内六角螺钉_GB/T70.1_M8×70_8.8-电镀锌</v>
          </cell>
          <cell r="C4400" t="str">
            <v>393.16</v>
          </cell>
        </row>
        <row r="4401">
          <cell r="A4401" t="str">
            <v>AAO0807002</v>
          </cell>
          <cell r="B4401" t="str">
            <v>内六角螺钉_GB/T70.1_M8×70_不锈钢</v>
          </cell>
          <cell r="C4401" t="str">
            <v>864.96</v>
          </cell>
        </row>
        <row r="4402">
          <cell r="A4402" t="str">
            <v>AAO0807501</v>
          </cell>
          <cell r="B4402" t="str">
            <v>内六角螺钉_GB/T70.1_M8×75_8.8-电镀锌</v>
          </cell>
          <cell r="C4402" t="str">
            <v>432.48</v>
          </cell>
        </row>
        <row r="4403">
          <cell r="A4403" t="str">
            <v>AAO0808001</v>
          </cell>
          <cell r="B4403" t="str">
            <v>内六角螺钉_GB/T70.1_M8×80_8.8-电镀锌</v>
          </cell>
          <cell r="C4403" t="str">
            <v>432.48</v>
          </cell>
        </row>
        <row r="4404">
          <cell r="A4404" t="str">
            <v>AAO0808002</v>
          </cell>
          <cell r="B4404" t="str">
            <v>内六角螺钉_GB/T70.1_M8×80_不锈钢</v>
          </cell>
          <cell r="C4404" t="str">
            <v>864.96</v>
          </cell>
        </row>
        <row r="4405">
          <cell r="A4405" t="str">
            <v>AAO0809001</v>
          </cell>
          <cell r="B4405" t="str">
            <v>内六角螺钉_GB/T70.1_M8×90_8.8-电镀锌</v>
          </cell>
          <cell r="C4405" t="str">
            <v>471.79</v>
          </cell>
        </row>
        <row r="4406">
          <cell r="A4406" t="str">
            <v>AAO1001201</v>
          </cell>
          <cell r="B4406" t="str">
            <v>内六角螺钉_GB/T70.1_M10×12_8.8-电镀锌</v>
          </cell>
          <cell r="C4406" t="str">
            <v>157.26</v>
          </cell>
        </row>
        <row r="4407">
          <cell r="A4407" t="str">
            <v>AAO1001601</v>
          </cell>
          <cell r="B4407" t="str">
            <v>内六角螺钉_GB/T70.1_M10×16_8.8-电镀锌</v>
          </cell>
          <cell r="C4407" t="str">
            <v>157.26</v>
          </cell>
        </row>
        <row r="4408">
          <cell r="A4408" t="str">
            <v>AAO1001602</v>
          </cell>
          <cell r="B4408" t="str">
            <v>内六角螺钉_GB/T70.1_M10×16_不锈钢</v>
          </cell>
          <cell r="C4408" t="str">
            <v>518.97</v>
          </cell>
        </row>
        <row r="4409">
          <cell r="A4409" t="str">
            <v>AAO1002001</v>
          </cell>
          <cell r="B4409" t="str">
            <v>内六角螺钉_GB/T70.1_M10×20_8.8-电镀锌</v>
          </cell>
          <cell r="C4409" t="str">
            <v>164.90</v>
          </cell>
        </row>
        <row r="4410">
          <cell r="A4410" t="str">
            <v>AAO1002002</v>
          </cell>
          <cell r="B4410" t="str">
            <v>内六角螺钉_GB/T70.1_M10×20_不锈钢</v>
          </cell>
          <cell r="C4410" t="str">
            <v>629.06</v>
          </cell>
        </row>
        <row r="4411">
          <cell r="A4411" t="str">
            <v>AAO1002501</v>
          </cell>
          <cell r="B4411" t="str">
            <v>内六角螺钉_GB/T70.1_M10×25_8.8-电镀锌</v>
          </cell>
          <cell r="C4411" t="str">
            <v>0.22</v>
          </cell>
        </row>
        <row r="4412">
          <cell r="A4412" t="str">
            <v>AAO1002502</v>
          </cell>
          <cell r="B4412" t="str">
            <v>内六角螺钉_GB/T70.1_M10×25_不锈钢</v>
          </cell>
          <cell r="C4412" t="str">
            <v>629.06</v>
          </cell>
        </row>
        <row r="4413">
          <cell r="A4413" t="str">
            <v>AAO1003001</v>
          </cell>
          <cell r="B4413" t="str">
            <v>内六角螺钉_GB/T70.1_M10×30_8.8-电镀锌</v>
          </cell>
          <cell r="C4413" t="str">
            <v>235.90</v>
          </cell>
        </row>
        <row r="4414">
          <cell r="A4414" t="str">
            <v>AAO1003002</v>
          </cell>
          <cell r="B4414" t="str">
            <v>内六角螺钉_GB/T70.1_M10×30_不锈钢</v>
          </cell>
          <cell r="C4414" t="str">
            <v>770.60</v>
          </cell>
        </row>
        <row r="4415">
          <cell r="A4415" t="str">
            <v>AAO1003003</v>
          </cell>
          <cell r="B4415" t="str">
            <v>内六角螺钉_GB/T70.1_M10×30_12.9-氧化</v>
          </cell>
          <cell r="C4415" t="str">
            <v>365.92</v>
          </cell>
        </row>
        <row r="4416">
          <cell r="A4416" t="str">
            <v>AAO1003501</v>
          </cell>
          <cell r="B4416" t="str">
            <v>内六角螺钉_GB/T70.1_M10×35_8.8-电镀锌</v>
          </cell>
          <cell r="C4416" t="str">
            <v>235.90</v>
          </cell>
        </row>
        <row r="4417">
          <cell r="A4417" t="str">
            <v>AAO1003502</v>
          </cell>
          <cell r="B4417" t="str">
            <v>内六角螺钉_GB/T70.1_M10×35_不锈钢</v>
          </cell>
          <cell r="C4417" t="str">
            <v>786.32</v>
          </cell>
        </row>
        <row r="4418">
          <cell r="A4418" t="str">
            <v>AAO1003503</v>
          </cell>
          <cell r="B4418" t="str">
            <v>内六角螺钉_GB/T70.1_M10×35L_12.9-氧化</v>
          </cell>
          <cell r="C4418" t="str">
            <v>393.03</v>
          </cell>
        </row>
        <row r="4419">
          <cell r="A4419" t="str">
            <v>AAO1003504</v>
          </cell>
          <cell r="B4419" t="str">
            <v>内六角螺钉_GB/T70.1_M10×35_12.9-氧化</v>
          </cell>
          <cell r="C4419" t="str">
            <v>402.21</v>
          </cell>
        </row>
        <row r="4420">
          <cell r="A4420" t="str">
            <v>AAO1004001</v>
          </cell>
          <cell r="B4420" t="str">
            <v>内六角螺钉_GB/T70.1_M10×40_8.8-电镀锌</v>
          </cell>
          <cell r="C4420" t="str">
            <v>235.90</v>
          </cell>
        </row>
        <row r="4421">
          <cell r="A4421" t="str">
            <v>AAO1004002</v>
          </cell>
          <cell r="B4421" t="str">
            <v>内六角螺钉_GB/T70.1_M10×40_不锈钢</v>
          </cell>
          <cell r="C4421" t="str">
            <v>864.96</v>
          </cell>
        </row>
        <row r="4422">
          <cell r="A4422" t="str">
            <v>AAO1004501</v>
          </cell>
          <cell r="B4422" t="str">
            <v>内六角螺钉_GB/T70.1_M10×45_电镀锌</v>
          </cell>
          <cell r="C4422" t="str">
            <v>306.67</v>
          </cell>
        </row>
        <row r="4423">
          <cell r="A4423" t="str">
            <v>AAO1004502</v>
          </cell>
          <cell r="B4423" t="str">
            <v>内六角螺钉_GB/T70.1_M10×45_不锈钢</v>
          </cell>
          <cell r="C4423" t="str">
            <v>920.00</v>
          </cell>
        </row>
        <row r="4424">
          <cell r="A4424" t="str">
            <v>AAO1005001</v>
          </cell>
          <cell r="B4424" t="str">
            <v>内六角螺钉_GB/T70.1_M10×50_8.8-电镀锌</v>
          </cell>
          <cell r="C4424" t="str">
            <v>314.53</v>
          </cell>
        </row>
        <row r="4425">
          <cell r="A4425" t="str">
            <v>AAO1005002</v>
          </cell>
          <cell r="B4425" t="str">
            <v>内六角螺钉_GB/T70.1_M10×50_不锈钢</v>
          </cell>
          <cell r="C4425" t="str">
            <v>982.91</v>
          </cell>
        </row>
        <row r="4426">
          <cell r="A4426" t="str">
            <v>AAO1005501</v>
          </cell>
          <cell r="B4426" t="str">
            <v>内六角螺钉_GB/T70.1_M10×55_8.8-电镀锌</v>
          </cell>
          <cell r="C4426" t="str">
            <v>314.53</v>
          </cell>
        </row>
        <row r="4427">
          <cell r="A4427" t="str">
            <v>AAO1005502</v>
          </cell>
          <cell r="B4427" t="str">
            <v>内六角螺钉_GB/T70.1_M10×55_不锈钢</v>
          </cell>
          <cell r="C4427" t="str">
            <v>1022.22</v>
          </cell>
        </row>
        <row r="4428">
          <cell r="A4428" t="str">
            <v>AAO1006001</v>
          </cell>
          <cell r="B4428" t="str">
            <v>内六角螺钉_GB/T70.1_M10×60_8.8-电镀锌</v>
          </cell>
          <cell r="C4428" t="str">
            <v>330.69</v>
          </cell>
        </row>
        <row r="4429">
          <cell r="A4429" t="str">
            <v>AAO1006002</v>
          </cell>
          <cell r="B4429" t="str">
            <v>内六角螺钉_GB/T70.1_M10×60_不锈钢</v>
          </cell>
          <cell r="C4429" t="str">
            <v>1140.17</v>
          </cell>
        </row>
        <row r="4430">
          <cell r="A4430" t="str">
            <v>AAO1006501</v>
          </cell>
          <cell r="B4430" t="str">
            <v>内六角螺钉_GB/T70.1_M10×65_8.8-电镀锌</v>
          </cell>
          <cell r="C4430" t="str">
            <v>350.04</v>
          </cell>
        </row>
        <row r="4431">
          <cell r="A4431" t="str">
            <v>AAO1006502</v>
          </cell>
          <cell r="B4431" t="str">
            <v>内六角螺钉_GB/T70.1_M10×65_不锈钢</v>
          </cell>
          <cell r="C4431" t="str">
            <v>1140.17</v>
          </cell>
        </row>
        <row r="4432">
          <cell r="A4432" t="str">
            <v>AAO1007001</v>
          </cell>
          <cell r="B4432" t="str">
            <v>内六角螺钉_GB/T70.1_M10×70_8.8-电镀锌</v>
          </cell>
          <cell r="C4432" t="str">
            <v>380.36</v>
          </cell>
        </row>
        <row r="4433">
          <cell r="A4433" t="str">
            <v>AAO1007002</v>
          </cell>
          <cell r="B4433" t="str">
            <v>内六角螺钉_GB/T70.1_M10×70_不锈钢</v>
          </cell>
          <cell r="C4433" t="str">
            <v>1218.80</v>
          </cell>
        </row>
        <row r="4434">
          <cell r="A4434" t="str">
            <v>AAO1008001</v>
          </cell>
          <cell r="B4434" t="str">
            <v>内六角螺钉_GB/T70.1_M10×80_8.8-电镀锌</v>
          </cell>
          <cell r="C4434" t="str">
            <v>471.79</v>
          </cell>
        </row>
        <row r="4435">
          <cell r="A4435" t="str">
            <v>AAO1008002</v>
          </cell>
          <cell r="B4435" t="str">
            <v>内六角螺钉_GB/T70.1_M10×80_不锈钢</v>
          </cell>
          <cell r="C4435" t="str">
            <v>1356.41</v>
          </cell>
        </row>
        <row r="4436">
          <cell r="A4436" t="str">
            <v>AAO1009001</v>
          </cell>
          <cell r="B4436" t="str">
            <v>内六角螺钉_GB/T70.1_M10×90_8.8-电镀锌</v>
          </cell>
          <cell r="C4436" t="str">
            <v>629.06</v>
          </cell>
        </row>
        <row r="4437">
          <cell r="A4437" t="str">
            <v>AAO1009002</v>
          </cell>
          <cell r="B4437" t="str">
            <v>内六角螺钉_GB/T70.1_M10×90_不锈钢</v>
          </cell>
          <cell r="C4437" t="str">
            <v>1415.38</v>
          </cell>
        </row>
        <row r="4438">
          <cell r="A4438" t="str">
            <v>AAO1010001</v>
          </cell>
          <cell r="B4438" t="str">
            <v>内六角螺钉_GB/T70.1_M10×100_8.8-电镀锌</v>
          </cell>
          <cell r="C4438" t="str">
            <v>928.65</v>
          </cell>
        </row>
        <row r="4439">
          <cell r="A4439" t="str">
            <v>AAO1010002</v>
          </cell>
          <cell r="B4439" t="str">
            <v>内六角螺钉_GB/T70.1_M10×100_不锈钢</v>
          </cell>
          <cell r="C4439" t="str">
            <v>1611.97</v>
          </cell>
        </row>
        <row r="4440">
          <cell r="A4440" t="str">
            <v>AAO1015002</v>
          </cell>
          <cell r="B4440" t="str">
            <v>内六角螺钉_GB/T70.1_M10×150_不锈钢</v>
          </cell>
          <cell r="C4440" t="str">
            <v>2185.98</v>
          </cell>
        </row>
        <row r="4441">
          <cell r="A4441" t="str">
            <v>AAO1201501</v>
          </cell>
          <cell r="B4441" t="str">
            <v>内六角螺钉_GB/T70.1_M12×15_8.8-电镀锌</v>
          </cell>
          <cell r="C4441" t="str">
            <v>317.19</v>
          </cell>
        </row>
        <row r="4442">
          <cell r="A4442" t="str">
            <v>AAO1202001</v>
          </cell>
          <cell r="B4442" t="str">
            <v>内六角螺钉_GB/T70.1_M12×20_8.8-电镀锌</v>
          </cell>
          <cell r="C4442" t="str">
            <v>282.34</v>
          </cell>
        </row>
        <row r="4443">
          <cell r="A4443" t="str">
            <v>AAO1202005</v>
          </cell>
          <cell r="B4443" t="str">
            <v>内六角螺钉_GB/T70.1_M12×20L_不锈钢</v>
          </cell>
          <cell r="C4443" t="str">
            <v>864.96</v>
          </cell>
        </row>
        <row r="4444">
          <cell r="A4444" t="str">
            <v>AAO1202501</v>
          </cell>
          <cell r="B4444" t="str">
            <v>内六角螺钉_GB/T70.1_M12×25_8.8-电镀锌</v>
          </cell>
          <cell r="C4444" t="str">
            <v>298.13</v>
          </cell>
        </row>
        <row r="4445">
          <cell r="A4445" t="str">
            <v>AAO1202502</v>
          </cell>
          <cell r="B4445" t="str">
            <v>内六角螺钉_GB/T70.1_M12×25_不锈钢</v>
          </cell>
          <cell r="C4445" t="str">
            <v>876.75</v>
          </cell>
        </row>
        <row r="4446">
          <cell r="A4446" t="str">
            <v>AAO1202503</v>
          </cell>
          <cell r="B4446" t="str">
            <v>内六角螺钉_GB/T70.1_M12×25_12.9-氧化</v>
          </cell>
          <cell r="C4446" t="str">
            <v>481.82</v>
          </cell>
        </row>
        <row r="4447">
          <cell r="A4447" t="str">
            <v>AAO1203001</v>
          </cell>
          <cell r="B4447" t="str">
            <v>内六角螺钉_GB/T70.1_M12×30_8.8-电镀锌</v>
          </cell>
          <cell r="C4447" t="str">
            <v>353.85</v>
          </cell>
        </row>
        <row r="4448">
          <cell r="A4448" t="str">
            <v>AAO1203002</v>
          </cell>
          <cell r="B4448" t="str">
            <v>内六角螺钉_GB/T70.1_M12×30_不锈钢</v>
          </cell>
          <cell r="C4448" t="str">
            <v>1022.22</v>
          </cell>
        </row>
        <row r="4449">
          <cell r="A4449" t="str">
            <v>AAO1203501</v>
          </cell>
          <cell r="B4449" t="str">
            <v>内六角螺钉_GB/T70.1_M12×35_8.8-电镀锌</v>
          </cell>
          <cell r="C4449" t="str">
            <v>355.03</v>
          </cell>
        </row>
        <row r="4450">
          <cell r="A4450" t="str">
            <v>AAO1203502</v>
          </cell>
          <cell r="B4450" t="str">
            <v>内六角螺钉_GB/T70.1_M12×35_不锈钢</v>
          </cell>
          <cell r="C4450" t="str">
            <v>1022.22</v>
          </cell>
        </row>
        <row r="4451">
          <cell r="A4451" t="str">
            <v>AAO1203503</v>
          </cell>
          <cell r="B4451" t="str">
            <v>内六角螺钉_GB/T70.1_M12×35_12.9-氧化</v>
          </cell>
          <cell r="C4451" t="str">
            <v>572.73</v>
          </cell>
        </row>
        <row r="4452">
          <cell r="A4452" t="str">
            <v>AAO1204001</v>
          </cell>
          <cell r="B4452" t="str">
            <v>内六角螺钉_GB/T70.1_M12×40_8.8-电镀锌</v>
          </cell>
          <cell r="C4452" t="str">
            <v>379.06</v>
          </cell>
        </row>
        <row r="4453">
          <cell r="A4453" t="str">
            <v>AAO1204002</v>
          </cell>
          <cell r="B4453" t="str">
            <v>内六角螺钉_GB/T70.1_M12×40_不锈钢</v>
          </cell>
          <cell r="C4453" t="str">
            <v>1100.85</v>
          </cell>
        </row>
        <row r="4454">
          <cell r="A4454" t="str">
            <v>AAO1204003</v>
          </cell>
          <cell r="B4454" t="str">
            <v>内六角螺钉_GB/T70.1_M12×40_12.9-氧化</v>
          </cell>
          <cell r="C4454" t="str">
            <v>617.64</v>
          </cell>
        </row>
        <row r="4455">
          <cell r="A4455" t="str">
            <v>AAO1204501</v>
          </cell>
          <cell r="B4455" t="str">
            <v>内六角螺钉_GB/T70.1_M12×45_8.8-电镀锌</v>
          </cell>
          <cell r="C4455" t="str">
            <v>411.59</v>
          </cell>
        </row>
        <row r="4456">
          <cell r="A4456" t="str">
            <v>AAO1204502</v>
          </cell>
          <cell r="B4456" t="str">
            <v>内六角螺钉_GB/T70.1_M12×45_不锈钢</v>
          </cell>
          <cell r="C4456" t="str">
            <v>1258.12</v>
          </cell>
        </row>
        <row r="4457">
          <cell r="A4457" t="str">
            <v>AAO1204503</v>
          </cell>
          <cell r="B4457" t="str">
            <v>内六角螺钉_GB/T70.1_M12×45_12.9-氧化</v>
          </cell>
          <cell r="C4457" t="str">
            <v>679.41</v>
          </cell>
        </row>
        <row r="4458">
          <cell r="A4458" t="str">
            <v>AAO1205001</v>
          </cell>
          <cell r="B4458" t="str">
            <v>内六角螺钉_GB/T70.1_M12×50_8.8-电镀锌</v>
          </cell>
          <cell r="C4458" t="str">
            <v>442.85</v>
          </cell>
        </row>
        <row r="4459">
          <cell r="A4459" t="str">
            <v>AAO1205002</v>
          </cell>
          <cell r="B4459" t="str">
            <v>内六角螺钉_GB/T70.1_M12×50_不锈钢</v>
          </cell>
          <cell r="C4459" t="str">
            <v>1454.70</v>
          </cell>
        </row>
        <row r="4460">
          <cell r="A4460" t="str">
            <v>AAO1205003</v>
          </cell>
          <cell r="B4460" t="str">
            <v>内六角螺钉_GB/T70.1_M12×50_12.9-氧化</v>
          </cell>
          <cell r="C4460" t="str">
            <v>735.53</v>
          </cell>
        </row>
        <row r="4461">
          <cell r="A4461" t="str">
            <v>AAO1205501</v>
          </cell>
          <cell r="B4461" t="str">
            <v>内六角螺钉_GB/T70.1_M12×55_8.8-电镀锌</v>
          </cell>
          <cell r="C4461" t="str">
            <v>479.43</v>
          </cell>
        </row>
        <row r="4462">
          <cell r="A4462" t="str">
            <v>AAO1206001</v>
          </cell>
          <cell r="B4462" t="str">
            <v>内六角螺钉_GB/T70.1_M12×60_8.8-电镀锌</v>
          </cell>
          <cell r="C4462" t="str">
            <v>510.79</v>
          </cell>
        </row>
        <row r="4463">
          <cell r="A4463" t="str">
            <v>AAO1206002</v>
          </cell>
          <cell r="B4463" t="str">
            <v>内六角螺钉_GB/T70.1_M12×60_不锈钢</v>
          </cell>
          <cell r="C4463" t="str">
            <v>1572.65</v>
          </cell>
        </row>
        <row r="4464">
          <cell r="A4464" t="str">
            <v>AAO1206501</v>
          </cell>
          <cell r="B4464" t="str">
            <v>内六角螺钉_GB/T70.1_M12×65_8.8-电镀锌</v>
          </cell>
          <cell r="C4464" t="str">
            <v>552.69</v>
          </cell>
        </row>
        <row r="4465">
          <cell r="A4465" t="str">
            <v>AAO1206504</v>
          </cell>
          <cell r="B4465" t="str">
            <v>内六角螺钉_GB/T70.1_M12×65_10.9-电镀锌</v>
          </cell>
          <cell r="C4465" t="str">
            <v>1387.89</v>
          </cell>
        </row>
        <row r="4466">
          <cell r="A4466" t="str">
            <v>AAO1206505</v>
          </cell>
          <cell r="B4466" t="str">
            <v>内六角螺钉_GB/T70.1_M12×65_12.9-氧化</v>
          </cell>
          <cell r="C4466" t="str">
            <v>915.23</v>
          </cell>
        </row>
        <row r="4467">
          <cell r="A4467" t="str">
            <v>AAO1207001</v>
          </cell>
          <cell r="B4467" t="str">
            <v>内六角螺钉_GB/T70.1_M12×70_8.8-电镀锌</v>
          </cell>
          <cell r="C4467" t="str">
            <v>589.74</v>
          </cell>
        </row>
        <row r="4468">
          <cell r="A4468" t="str">
            <v>AAO1207002</v>
          </cell>
          <cell r="B4468" t="str">
            <v>内六角螺钉_GB/T70.1_M12×70_不锈钢</v>
          </cell>
          <cell r="C4468" t="str">
            <v>1808.55</v>
          </cell>
        </row>
        <row r="4469">
          <cell r="A4469" t="str">
            <v>AAO1207003</v>
          </cell>
          <cell r="B4469" t="str">
            <v>内六角螺钉_GB/T70.1_M12×70_12.9-氧化</v>
          </cell>
          <cell r="C4469" t="str">
            <v>983.71</v>
          </cell>
        </row>
        <row r="4470">
          <cell r="A4470" t="str">
            <v>AAO1207501</v>
          </cell>
          <cell r="B4470" t="str">
            <v>内六角螺钉_GB/T70.1_M12×75_8.8-电镀锌</v>
          </cell>
          <cell r="C4470" t="str">
            <v>624.14</v>
          </cell>
        </row>
        <row r="4471">
          <cell r="A4471" t="str">
            <v>AAO1207502</v>
          </cell>
          <cell r="B4471" t="str">
            <v>内六角螺钉_GB/T70.1_M12×75_不锈钢</v>
          </cell>
          <cell r="C4471" t="str">
            <v>1887.18</v>
          </cell>
        </row>
        <row r="4472">
          <cell r="A4472" t="str">
            <v>AAO1208003</v>
          </cell>
          <cell r="B4472" t="str">
            <v>内六角螺钉_GB/T70.1_M12×80_12.9-氧化</v>
          </cell>
          <cell r="C4472" t="str">
            <v>770.60</v>
          </cell>
        </row>
        <row r="4473">
          <cell r="A4473" t="str">
            <v>AAO1208004</v>
          </cell>
          <cell r="B4473" t="str">
            <v>内六角螺钉_GB/T70.1_M12×80_10.9-电镀锌</v>
          </cell>
          <cell r="C4473" t="str">
            <v>1620.37</v>
          </cell>
        </row>
        <row r="4474">
          <cell r="A4474" t="str">
            <v>AAO1209001</v>
          </cell>
          <cell r="B4474" t="str">
            <v>内六角螺钉_GB/T70.1_M12×90_8.8-电镀锌</v>
          </cell>
          <cell r="C4474" t="str">
            <v>873.05</v>
          </cell>
        </row>
        <row r="4475">
          <cell r="A4475" t="str">
            <v>AAO1209501</v>
          </cell>
          <cell r="B4475" t="str">
            <v>内六角螺钉_GB/T70.1_M12×95_8.8-电镀锌</v>
          </cell>
          <cell r="C4475" t="str">
            <v>943.59</v>
          </cell>
        </row>
        <row r="4476">
          <cell r="A4476" t="str">
            <v>AAO1210001</v>
          </cell>
          <cell r="B4476" t="str">
            <v>内六角螺钉_GB/T70.1_M12×100_8.8-电镀锌</v>
          </cell>
          <cell r="C4476" t="str">
            <v>943.59</v>
          </cell>
        </row>
        <row r="4477">
          <cell r="A4477" t="str">
            <v>AAO1210501</v>
          </cell>
          <cell r="B4477" t="str">
            <v>内六角螺钉_GB/T70.1_M12×105_8.8-电镀锌</v>
          </cell>
          <cell r="C4477" t="str">
            <v>943.59</v>
          </cell>
        </row>
        <row r="4478">
          <cell r="A4478" t="str">
            <v>AAO1211001</v>
          </cell>
          <cell r="B4478" t="str">
            <v>内六角螺钉_GB/T70.1_M12×110_8.8-电镀锌</v>
          </cell>
          <cell r="C4478" t="str">
            <v>1015.89</v>
          </cell>
        </row>
        <row r="4479">
          <cell r="A4479" t="str">
            <v>AAO1212001</v>
          </cell>
          <cell r="B4479" t="str">
            <v>内六角螺钉_GB/T70.1_M12×120_8.8-电镀锌</v>
          </cell>
          <cell r="C4479" t="str">
            <v>1111.18</v>
          </cell>
        </row>
        <row r="4480">
          <cell r="A4480" t="str">
            <v>AAO1213001</v>
          </cell>
          <cell r="B4480" t="str">
            <v>内六角螺钉_GB/T70.1_M12×130_8.8-电镀锌</v>
          </cell>
          <cell r="C4480" t="str">
            <v>1209.47</v>
          </cell>
        </row>
        <row r="4481">
          <cell r="A4481" t="str">
            <v>AAO1213501</v>
          </cell>
          <cell r="B4481" t="str">
            <v>内六角螺钉_GB/T70.1_M12×135_8.8-电镀锌</v>
          </cell>
          <cell r="C4481" t="str">
            <v>1150.10</v>
          </cell>
        </row>
        <row r="4482">
          <cell r="A4482" t="str">
            <v>AAO1216501</v>
          </cell>
          <cell r="B4482" t="str">
            <v>内六角螺钉_GB/T70.1_M12×165_8.8-电镀锌</v>
          </cell>
          <cell r="C4482" t="str">
            <v>1415.38</v>
          </cell>
        </row>
        <row r="4483">
          <cell r="A4483" t="str">
            <v>AAO1216502</v>
          </cell>
          <cell r="B4483" t="str">
            <v>内六角螺钉_GB/T70.1_M12×165_不锈钢</v>
          </cell>
          <cell r="C4483" t="str">
            <v>5180.88</v>
          </cell>
        </row>
        <row r="4484">
          <cell r="A4484" t="str">
            <v>AAO1217502</v>
          </cell>
          <cell r="B4484" t="str">
            <v>内六角螺钉_GB/T70.1_M12×175_不锈钢</v>
          </cell>
          <cell r="C4484" t="str">
            <v>5579.41</v>
          </cell>
        </row>
        <row r="4485">
          <cell r="A4485" t="str">
            <v>AAO1218001</v>
          </cell>
          <cell r="B4485" t="str">
            <v>内六角螺钉_GB/T70.1_M12×180_8.8-电镀锌</v>
          </cell>
          <cell r="C4485" t="str">
            <v>1572.65</v>
          </cell>
        </row>
        <row r="4486">
          <cell r="A4486" t="str">
            <v>AAO1219003</v>
          </cell>
          <cell r="B4486" t="str">
            <v>内六角螺钉_GB/T70.1_M12×190_12.9-氧化</v>
          </cell>
          <cell r="C4486" t="str">
            <v>3368.98</v>
          </cell>
        </row>
        <row r="4487">
          <cell r="A4487" t="str">
            <v>AAO1402501</v>
          </cell>
          <cell r="B4487" t="str">
            <v>内六角螺钉_GB/T70.1_M14×25_8.8-电镀锌</v>
          </cell>
          <cell r="C4487" t="str">
            <v>477.41</v>
          </cell>
        </row>
        <row r="4488">
          <cell r="A4488" t="str">
            <v>AAO1403001</v>
          </cell>
          <cell r="B4488" t="str">
            <v>内六角螺钉_GB/T70.1_M14×30_8.8-电镀锌</v>
          </cell>
          <cell r="C4488" t="str">
            <v>511.11</v>
          </cell>
        </row>
        <row r="4489">
          <cell r="A4489" t="str">
            <v>AAO1403002</v>
          </cell>
          <cell r="B4489" t="str">
            <v>内六角螺钉_GB/T70.1_M14×30_不锈钢</v>
          </cell>
          <cell r="C4489" t="str">
            <v>1808.55</v>
          </cell>
        </row>
        <row r="4490">
          <cell r="A4490" t="str">
            <v>AAO1403003</v>
          </cell>
          <cell r="B4490" t="str">
            <v>内六角螺钉_GB/T70.1_M14×30_12.9-氧化</v>
          </cell>
          <cell r="C4490" t="str">
            <v>796.12</v>
          </cell>
        </row>
        <row r="4491">
          <cell r="A4491" t="str">
            <v>AAO1403501</v>
          </cell>
          <cell r="B4491" t="str">
            <v>内六角螺钉_GB/T70.1_M14×35_8.8-电镀锌</v>
          </cell>
          <cell r="C4491" t="str">
            <v>707.69</v>
          </cell>
        </row>
        <row r="4492">
          <cell r="A4492" t="str">
            <v>AAO1403503</v>
          </cell>
          <cell r="B4492" t="str">
            <v>内六角螺钉_GB/T70.1_M14×35_12.9-氧化</v>
          </cell>
          <cell r="C4492" t="str">
            <v>870.31</v>
          </cell>
        </row>
        <row r="4493">
          <cell r="A4493" t="str">
            <v>AAO1404001</v>
          </cell>
          <cell r="B4493" t="str">
            <v>内六角螺钉_GB/T70.1_M14×40_8.8-电镀锌</v>
          </cell>
          <cell r="C4493" t="str">
            <v>570.98</v>
          </cell>
        </row>
        <row r="4494">
          <cell r="A4494" t="str">
            <v>AAO1404013</v>
          </cell>
          <cell r="B4494" t="str">
            <v>内六角螺钉_GB/T70.1_M14×1.5×40_8.8-氧化</v>
          </cell>
          <cell r="C4494" t="str">
            <v>2169.23</v>
          </cell>
        </row>
        <row r="4495">
          <cell r="A4495" t="str">
            <v>AAO1404501</v>
          </cell>
          <cell r="B4495" t="str">
            <v>内六角螺钉_GB/T70.1_M14×45_8.8-电镀锌</v>
          </cell>
          <cell r="C4495" t="str">
            <v>613.33</v>
          </cell>
        </row>
        <row r="4496">
          <cell r="A4496" t="str">
            <v>AAO1405001</v>
          </cell>
          <cell r="B4496" t="str">
            <v>内六角螺钉_GB/T70.1_M14×50_8.8-电镀锌</v>
          </cell>
          <cell r="C4496" t="str">
            <v>668.38</v>
          </cell>
        </row>
        <row r="4497">
          <cell r="A4497" t="str">
            <v>AAO1405002</v>
          </cell>
          <cell r="B4497" t="str">
            <v>内六角螺钉_GB/T70.1_M14×50_不锈钢</v>
          </cell>
          <cell r="C4497" t="str">
            <v>2319.66</v>
          </cell>
        </row>
        <row r="4498">
          <cell r="A4498" t="str">
            <v>AAO1405003</v>
          </cell>
          <cell r="B4498" t="str">
            <v>内六角螺钉_GB/T70.1_M14×50_12.9-氧化</v>
          </cell>
          <cell r="C4498" t="str">
            <v>1094.92</v>
          </cell>
        </row>
        <row r="4499">
          <cell r="A4499" t="str">
            <v>AAO1405004</v>
          </cell>
          <cell r="B4499" t="str">
            <v>内六角螺钉_GB/T70.1_M14×1.5×50_12.9-氧化</v>
          </cell>
          <cell r="C4499" t="str">
            <v>2410.26</v>
          </cell>
        </row>
        <row r="4500">
          <cell r="A4500" t="str">
            <v>AAO1405501</v>
          </cell>
          <cell r="B4500" t="str">
            <v>内六角螺钉_GB/T70.1_M14×55_8.8-电镀锌</v>
          </cell>
          <cell r="C4500" t="str">
            <v>707.69</v>
          </cell>
        </row>
        <row r="4501">
          <cell r="A4501" t="str">
            <v>AAO1406001</v>
          </cell>
          <cell r="B4501" t="str">
            <v>内六角螺钉_GB/T70.1_M14×60_8.8-电镀锌</v>
          </cell>
          <cell r="C4501" t="str">
            <v>757.05</v>
          </cell>
        </row>
        <row r="4502">
          <cell r="A4502" t="str">
            <v>AAO1406002</v>
          </cell>
          <cell r="B4502" t="str">
            <v>内六角螺钉_GB/T70.1_M14×60_不锈钢</v>
          </cell>
          <cell r="C4502" t="str">
            <v>2594.87</v>
          </cell>
        </row>
        <row r="4503">
          <cell r="A4503" t="str">
            <v>AAO1406003</v>
          </cell>
          <cell r="B4503" t="str">
            <v>内六角螺钉_GB/T70.1_M14×60_12.9-氧化</v>
          </cell>
          <cell r="C4503" t="str">
            <v>1185.84</v>
          </cell>
        </row>
        <row r="4504">
          <cell r="A4504" t="str">
            <v>AAO1406501</v>
          </cell>
          <cell r="B4504" t="str">
            <v>内六角螺钉_GB/T70.1_M14×65_8.8-电镀锌</v>
          </cell>
          <cell r="C4504" t="str">
            <v>864.96</v>
          </cell>
        </row>
        <row r="4505">
          <cell r="A4505" t="str">
            <v>AAO1406503</v>
          </cell>
          <cell r="B4505" t="str">
            <v>内六角螺钉_GB/T70.1_M14×65_12.9-氧化</v>
          </cell>
          <cell r="C4505" t="str">
            <v>1339.85</v>
          </cell>
        </row>
        <row r="4506">
          <cell r="A4506" t="str">
            <v>AAO1407001</v>
          </cell>
          <cell r="B4506" t="str">
            <v>内六角螺钉_GB/T70.1_M14×70_8.8-电镀锌</v>
          </cell>
          <cell r="C4506" t="str">
            <v>943.59</v>
          </cell>
        </row>
        <row r="4507">
          <cell r="A4507" t="str">
            <v>AAO1407002</v>
          </cell>
          <cell r="B4507" t="str">
            <v>内六角螺钉_GB/T70.1_M14×70_不锈钢</v>
          </cell>
          <cell r="C4507" t="str">
            <v>2988.03</v>
          </cell>
        </row>
        <row r="4508">
          <cell r="A4508" t="str">
            <v>AAO1407003</v>
          </cell>
          <cell r="B4508" t="str">
            <v>内六角螺钉_GB/T70.1_M14×70_12.9-氧化</v>
          </cell>
          <cell r="C4508" t="str">
            <v>1413.48</v>
          </cell>
        </row>
        <row r="4509">
          <cell r="A4509" t="str">
            <v>AAO1408001</v>
          </cell>
          <cell r="B4509" t="str">
            <v>内六角螺钉_GB/T70.1_M14×80_8.8-电镀锌</v>
          </cell>
          <cell r="C4509" t="str">
            <v>1022.22</v>
          </cell>
        </row>
        <row r="4510">
          <cell r="A4510" t="str">
            <v>AAO1408002</v>
          </cell>
          <cell r="B4510" t="str">
            <v>内六角螺钉_GB/T70.1_M14×80_不锈钢</v>
          </cell>
          <cell r="C4510" t="str">
            <v>3381.20</v>
          </cell>
        </row>
        <row r="4511">
          <cell r="A4511" t="str">
            <v>AAO1408003</v>
          </cell>
          <cell r="B4511" t="str">
            <v>内六角螺钉_GB/T70.1_M14×80_12.9-氧化</v>
          </cell>
          <cell r="C4511" t="str">
            <v>1594.37</v>
          </cell>
        </row>
        <row r="4512">
          <cell r="A4512" t="str">
            <v>AAO1408502</v>
          </cell>
          <cell r="B4512" t="str">
            <v>内六角螺钉_GB/T70.1_M14×85_不锈钢</v>
          </cell>
          <cell r="C4512" t="str">
            <v>3538.46</v>
          </cell>
        </row>
        <row r="4513">
          <cell r="A4513" t="str">
            <v>AAO1408504</v>
          </cell>
          <cell r="B4513" t="str">
            <v>内六角螺钉_GB/T70.1_M14×85_12.9-氧化</v>
          </cell>
          <cell r="C4513" t="str">
            <v>1740.63</v>
          </cell>
        </row>
        <row r="4514">
          <cell r="A4514" t="str">
            <v>AAO1409001</v>
          </cell>
          <cell r="B4514" t="str">
            <v>内六角螺钉_GB/T70.1_M14×90_8.8-电镀锌</v>
          </cell>
          <cell r="C4514" t="str">
            <v>1140.17</v>
          </cell>
        </row>
        <row r="4515">
          <cell r="A4515" t="str">
            <v>AAO1409003</v>
          </cell>
          <cell r="B4515" t="str">
            <v>内六角螺钉_GB/T70.1_M14×90_12.9-氧化</v>
          </cell>
          <cell r="C4515" t="str">
            <v>1768.70</v>
          </cell>
        </row>
        <row r="4516">
          <cell r="A4516" t="str">
            <v>AAO1409504</v>
          </cell>
          <cell r="B4516" t="str">
            <v>内六角螺钉_GB/T70.1_M14×95_12.9-氧化</v>
          </cell>
          <cell r="C4516" t="str">
            <v>1729.91</v>
          </cell>
        </row>
        <row r="4517">
          <cell r="A4517" t="str">
            <v>AAO1410001</v>
          </cell>
          <cell r="B4517" t="str">
            <v>内六角螺钉_GB/T70.1_M14×100_8.8-电镀锌</v>
          </cell>
          <cell r="C4517" t="str">
            <v>1336.75</v>
          </cell>
        </row>
        <row r="4518">
          <cell r="A4518" t="str">
            <v>AAO1410002</v>
          </cell>
          <cell r="B4518" t="str">
            <v>内六角螺钉_GB/T70.1_M14×100_不锈钢</v>
          </cell>
          <cell r="C4518" t="str">
            <v>3931.62</v>
          </cell>
        </row>
        <row r="4519">
          <cell r="A4519" t="str">
            <v>AAO1410003</v>
          </cell>
          <cell r="B4519" t="str">
            <v>内六角螺钉_GB/T70.1_M14×100_12.9-氧化</v>
          </cell>
          <cell r="C4519" t="str">
            <v>1888.90</v>
          </cell>
        </row>
        <row r="4520">
          <cell r="A4520" t="str">
            <v>AAO1411001</v>
          </cell>
          <cell r="B4520" t="str">
            <v>内六角螺钉_GB/T70.1_M14×110_8.8-电镀锌</v>
          </cell>
          <cell r="C4520" t="str">
            <v>1577.89</v>
          </cell>
        </row>
        <row r="4521">
          <cell r="A4521" t="str">
            <v>AAO1411002</v>
          </cell>
          <cell r="B4521" t="str">
            <v>内六角螺钉_GB/T70.1_M14×110_不锈钢</v>
          </cell>
          <cell r="C4521" t="str">
            <v>4324.79</v>
          </cell>
        </row>
        <row r="4522">
          <cell r="A4522" t="str">
            <v>AAO1411003</v>
          </cell>
          <cell r="B4522" t="str">
            <v>内六角螺钉_GB/T70.1_M14×110_12.9-氧化</v>
          </cell>
          <cell r="C4522" t="str">
            <v>2103.41</v>
          </cell>
        </row>
        <row r="4523">
          <cell r="A4523" t="str">
            <v>AAO1412003</v>
          </cell>
          <cell r="B4523" t="str">
            <v>内六角螺钉_GB/T70.1_M14×120_12.9-氧化</v>
          </cell>
          <cell r="C4523" t="str">
            <v>2250.68</v>
          </cell>
        </row>
        <row r="4524">
          <cell r="A4524" t="str">
            <v>AAO1413001</v>
          </cell>
          <cell r="B4524" t="str">
            <v>内六角螺钉_GB/T70.1_M14×130_8.8-电镀锌</v>
          </cell>
          <cell r="C4524" t="str">
            <v>1887.18</v>
          </cell>
        </row>
        <row r="4525">
          <cell r="A4525" t="str">
            <v>AAO1413003</v>
          </cell>
          <cell r="B4525" t="str">
            <v>内六角螺钉_GB/T70.1_M14×130_12.9-氧化</v>
          </cell>
          <cell r="C4525" t="str">
            <v>2465.19</v>
          </cell>
        </row>
        <row r="4526">
          <cell r="A4526" t="str">
            <v>AAO1414003</v>
          </cell>
          <cell r="B4526" t="str">
            <v>内六角螺钉_GB/T70.1_M14×140_12.9-氧化</v>
          </cell>
          <cell r="C4526" t="str">
            <v>2612.45</v>
          </cell>
        </row>
        <row r="4527">
          <cell r="A4527" t="str">
            <v>AAO1415003</v>
          </cell>
          <cell r="B4527" t="str">
            <v>内六角螺钉_GB/T70.1_M14×150_12.9-氧化</v>
          </cell>
          <cell r="C4527" t="str">
            <v>2759.72</v>
          </cell>
        </row>
        <row r="4528">
          <cell r="A4528" t="str">
            <v>AAO1416002</v>
          </cell>
          <cell r="B4528" t="str">
            <v>内六角螺钉_GB/T70.1_M14×160_不锈钢</v>
          </cell>
          <cell r="C4528" t="str">
            <v>6376.46</v>
          </cell>
        </row>
        <row r="4529">
          <cell r="A4529" t="str">
            <v>AAO1416003</v>
          </cell>
          <cell r="B4529" t="str">
            <v>内六角螺钉_GB/T70.1_M14×160_12.9-氧化</v>
          </cell>
          <cell r="C4529" t="str">
            <v>3041.48</v>
          </cell>
        </row>
        <row r="4530">
          <cell r="A4530" t="str">
            <v>AAO1417501</v>
          </cell>
          <cell r="B4530" t="str">
            <v>内六角螺钉_GB/T70.1_M14×175_8.8-电镀锌</v>
          </cell>
          <cell r="C4530" t="str">
            <v>2948.72</v>
          </cell>
        </row>
        <row r="4531">
          <cell r="A4531" t="str">
            <v>AAO1419003</v>
          </cell>
          <cell r="B4531" t="str">
            <v>内六角螺钉_GB/T70.1_M14×190_12.9-氧化</v>
          </cell>
          <cell r="C4531" t="str">
            <v>4716.54</v>
          </cell>
        </row>
        <row r="4532">
          <cell r="A4532" t="str">
            <v>AAO1420001</v>
          </cell>
          <cell r="B4532" t="str">
            <v>内六角螺钉_GB/T70.1_M14×200_8.8-电镀锌</v>
          </cell>
          <cell r="C4532" t="str">
            <v>4678.63</v>
          </cell>
        </row>
        <row r="4533">
          <cell r="A4533" t="str">
            <v>AAO1602501</v>
          </cell>
          <cell r="B4533" t="str">
            <v>内六角螺钉_GB/T70.1_M16×25_8.8-电镀锌</v>
          </cell>
          <cell r="C4533" t="str">
            <v>637.22</v>
          </cell>
        </row>
        <row r="4534">
          <cell r="A4534" t="str">
            <v>AAO1602502</v>
          </cell>
          <cell r="B4534" t="str">
            <v>内六角螺钉_GB/T70.1_M16×25_不锈钢</v>
          </cell>
          <cell r="C4534" t="str">
            <v>2050.52</v>
          </cell>
        </row>
        <row r="4535">
          <cell r="A4535" t="str">
            <v>AAO1603001</v>
          </cell>
          <cell r="B4535" t="str">
            <v>内六角螺钉_GB/T70.1_M16×30_8.8-电镀锌</v>
          </cell>
          <cell r="C4535" t="str">
            <v>644.13</v>
          </cell>
        </row>
        <row r="4536">
          <cell r="A4536" t="str">
            <v>AAO1603002</v>
          </cell>
          <cell r="B4536" t="str">
            <v>内六角螺钉_GB/T70.1_M16×30_不锈钢</v>
          </cell>
          <cell r="C4536" t="str">
            <v>2280.34</v>
          </cell>
        </row>
        <row r="4537">
          <cell r="A4537" t="str">
            <v>AAO1603501</v>
          </cell>
          <cell r="B4537" t="str">
            <v>内六角螺钉_GB/T70.1_M16×35_8.8-电镀锌</v>
          </cell>
          <cell r="C4537" t="str">
            <v>700.06</v>
          </cell>
        </row>
        <row r="4538">
          <cell r="A4538" t="str">
            <v>AAO1603502</v>
          </cell>
          <cell r="B4538" t="str">
            <v>内六角螺钉_GB/T70.1_M16×35_不锈钢</v>
          </cell>
          <cell r="C4538" t="str">
            <v>3145.30</v>
          </cell>
        </row>
        <row r="4539">
          <cell r="A4539" t="str">
            <v>AAO1603503</v>
          </cell>
          <cell r="B4539" t="str">
            <v>内六角螺钉_GB/T70.1_M16×35_12.9-氧化</v>
          </cell>
          <cell r="C4539" t="str">
            <v>943.59</v>
          </cell>
        </row>
        <row r="4540">
          <cell r="A4540" t="str">
            <v>AAO1604001</v>
          </cell>
          <cell r="B4540" t="str">
            <v>内六角螺钉_GB/T70.1_M16×40_8.8-电镀锌</v>
          </cell>
          <cell r="C4540" t="str">
            <v>753.86</v>
          </cell>
        </row>
        <row r="4541">
          <cell r="A4541" t="str">
            <v>AAO1604002</v>
          </cell>
          <cell r="B4541" t="str">
            <v>内六角螺钉_GB/T70.1_M16×40_不锈钢</v>
          </cell>
          <cell r="C4541" t="str">
            <v>2870.09</v>
          </cell>
        </row>
        <row r="4542">
          <cell r="A4542" t="str">
            <v>AAO1604003</v>
          </cell>
          <cell r="B4542" t="str">
            <v>内六角螺钉_GB/T70.1_M16×40_12.9-氧化</v>
          </cell>
          <cell r="C4542" t="str">
            <v>1252.13</v>
          </cell>
        </row>
        <row r="4543">
          <cell r="A4543" t="str">
            <v>AAO1604501</v>
          </cell>
          <cell r="B4543" t="str">
            <v>内六角螺钉_GB/T70.1_M16×45_8.8-电镀锌</v>
          </cell>
          <cell r="C4543" t="str">
            <v>818.29</v>
          </cell>
        </row>
        <row r="4544">
          <cell r="A4544" t="str">
            <v>AAO1604502</v>
          </cell>
          <cell r="B4544" t="str">
            <v>内六角螺钉_GB/T70.1_M16×45_不锈钢</v>
          </cell>
          <cell r="C4544" t="str">
            <v>3066.67</v>
          </cell>
        </row>
        <row r="4545">
          <cell r="A4545" t="str">
            <v>AAO1605001</v>
          </cell>
          <cell r="B4545" t="str">
            <v>内六角螺钉_GB/T70.1_M16×50_8.8-电镀锌</v>
          </cell>
          <cell r="C4545" t="str">
            <v>885.70</v>
          </cell>
        </row>
        <row r="4546">
          <cell r="A4546" t="str">
            <v>AAO1605002</v>
          </cell>
          <cell r="B4546" t="str">
            <v>内六角螺钉_GB/T70.1_M16×50_不锈钢</v>
          </cell>
          <cell r="C4546" t="str">
            <v>3302.56</v>
          </cell>
        </row>
        <row r="4547">
          <cell r="A4547" t="str">
            <v>AAO1605003</v>
          </cell>
          <cell r="B4547" t="str">
            <v>内六角螺钉_GB/T70.1_M16×50_12.9-氧化</v>
          </cell>
          <cell r="C4547" t="str">
            <v>1432.62</v>
          </cell>
        </row>
        <row r="4548">
          <cell r="A4548" t="str">
            <v>AAO1605501</v>
          </cell>
          <cell r="B4548" t="str">
            <v>内六角螺钉_GB/T70.1_M16×55_8.8-电镀锌</v>
          </cell>
          <cell r="C4548" t="str">
            <v>952.69</v>
          </cell>
        </row>
        <row r="4549">
          <cell r="A4549" t="str">
            <v>AAO1605502</v>
          </cell>
          <cell r="B4549" t="str">
            <v>内六角螺钉_GB/T70.1_M16×55_不锈钢</v>
          </cell>
          <cell r="C4549" t="str">
            <v>3381.20</v>
          </cell>
        </row>
        <row r="4550">
          <cell r="A4550" t="str">
            <v>AAO1606001</v>
          </cell>
          <cell r="B4550" t="str">
            <v>内六角螺钉_GB/T70.1_M16×60_8.8-电镀锌</v>
          </cell>
          <cell r="C4550" t="str">
            <v>1018.61</v>
          </cell>
        </row>
        <row r="4551">
          <cell r="A4551" t="str">
            <v>AAO1606002</v>
          </cell>
          <cell r="B4551" t="str">
            <v>内六角螺钉_GB/T70.1_M16×60_不锈钢</v>
          </cell>
          <cell r="C4551" t="str">
            <v>3656.41</v>
          </cell>
        </row>
        <row r="4552">
          <cell r="A4552" t="str">
            <v>AAO1606003</v>
          </cell>
          <cell r="B4552" t="str">
            <v>内六角螺钉_GB/T70.1_M16×60_12.9-氧化</v>
          </cell>
          <cell r="C4552" t="str">
            <v>1617.76</v>
          </cell>
        </row>
        <row r="4553">
          <cell r="A4553" t="str">
            <v>AAO1606501</v>
          </cell>
          <cell r="B4553" t="str">
            <v>内六角螺钉_GB/T70.1_M16×65_8.8-电镀锌</v>
          </cell>
          <cell r="C4553" t="str">
            <v>1085.60</v>
          </cell>
        </row>
        <row r="4554">
          <cell r="A4554" t="str">
            <v>AAO1606502</v>
          </cell>
          <cell r="B4554" t="str">
            <v>内六角螺钉_GB/T70.1_M16×65_不锈钢</v>
          </cell>
          <cell r="C4554" t="str">
            <v>3326.47</v>
          </cell>
        </row>
        <row r="4555">
          <cell r="A4555" t="str">
            <v>AAO1607001</v>
          </cell>
          <cell r="B4555" t="str">
            <v>内六角螺钉_GB/T70.1_M16×70_8.8-电镀锌</v>
          </cell>
          <cell r="C4555" t="str">
            <v>1156.84</v>
          </cell>
        </row>
        <row r="4556">
          <cell r="A4556" t="str">
            <v>AAO1607002</v>
          </cell>
          <cell r="B4556" t="str">
            <v>内六角螺钉_GB/T70.1_M16×70_不锈钢</v>
          </cell>
          <cell r="C4556" t="str">
            <v>4088.89</v>
          </cell>
        </row>
        <row r="4557">
          <cell r="A4557" t="str">
            <v>AAO1607003</v>
          </cell>
          <cell r="B4557" t="str">
            <v>内六角螺钉_GB/T70.1_M16×70_12.9-氧化</v>
          </cell>
          <cell r="C4557" t="str">
            <v>1881.00</v>
          </cell>
        </row>
        <row r="4558">
          <cell r="A4558" t="str">
            <v>AAO1607501</v>
          </cell>
          <cell r="B4558" t="str">
            <v>内六角螺钉_GB/T70.1_M16×75_8.8-电镀锌</v>
          </cell>
          <cell r="C4558" t="str">
            <v>1246.15</v>
          </cell>
        </row>
        <row r="4559">
          <cell r="A4559" t="str">
            <v>AAO1607503</v>
          </cell>
          <cell r="B4559" t="str">
            <v>内六角螺钉_GB/T70.1_M16×75_12.9-氧化</v>
          </cell>
          <cell r="C4559" t="str">
            <v>1965.24</v>
          </cell>
        </row>
        <row r="4560">
          <cell r="A4560" t="str">
            <v>AAO1608001</v>
          </cell>
          <cell r="B4560" t="str">
            <v>内六角螺钉_GB/T70.1_M16×80_8.8-电镀锌</v>
          </cell>
          <cell r="C4560" t="str">
            <v>1322.71</v>
          </cell>
        </row>
        <row r="4561">
          <cell r="A4561" t="str">
            <v>AAO1608002</v>
          </cell>
          <cell r="B4561" t="str">
            <v>内六角螺钉_GB/T70.1_M16×80_不锈钢</v>
          </cell>
          <cell r="C4561" t="str">
            <v>4167.52</v>
          </cell>
        </row>
        <row r="4562">
          <cell r="A4562" t="str">
            <v>AAO1608003</v>
          </cell>
          <cell r="B4562" t="str">
            <v>内六角螺钉_GB/T70.1_M16×80_12.9-氧化</v>
          </cell>
          <cell r="C4562" t="str">
            <v>2105.60</v>
          </cell>
        </row>
        <row r="4563">
          <cell r="A4563" t="str">
            <v>AAO1608501</v>
          </cell>
          <cell r="B4563" t="str">
            <v>内六角螺钉_GB/T70.1_M16×85_8.8-电镀锌</v>
          </cell>
          <cell r="C4563" t="str">
            <v>1965.81</v>
          </cell>
        </row>
        <row r="4564">
          <cell r="A4564" t="str">
            <v>AAO1608503</v>
          </cell>
          <cell r="B4564" t="str">
            <v>内六角螺钉_GB/T70.1_M16×85_12.9-氧化</v>
          </cell>
          <cell r="C4564" t="str">
            <v>2274.07</v>
          </cell>
        </row>
        <row r="4565">
          <cell r="A4565" t="str">
            <v>AAO1609002</v>
          </cell>
          <cell r="B4565" t="str">
            <v>内六角螺钉_GB/T70.1_M16×90_不锈钢</v>
          </cell>
          <cell r="C4565" t="str">
            <v>4875.21</v>
          </cell>
        </row>
        <row r="4566">
          <cell r="A4566" t="str">
            <v>AAO1609003</v>
          </cell>
          <cell r="B4566" t="str">
            <v>内六角螺钉_GB/T70.1_M16×90_12.9-氧化</v>
          </cell>
          <cell r="C4566" t="str">
            <v>2318.96</v>
          </cell>
        </row>
        <row r="4567">
          <cell r="A4567" t="str">
            <v>AAO1609503</v>
          </cell>
          <cell r="B4567" t="str">
            <v>内六角螺钉_GB/T70.1_M16×95_12.9-氧化</v>
          </cell>
          <cell r="C4567" t="str">
            <v>2425.65</v>
          </cell>
        </row>
        <row r="4568">
          <cell r="A4568" t="str">
            <v>AAO1610001</v>
          </cell>
          <cell r="B4568" t="str">
            <v>内六角螺钉_GB/T70.1_M16×100_8.8-电镀锌</v>
          </cell>
          <cell r="C4568" t="str">
            <v>1808.55</v>
          </cell>
        </row>
        <row r="4569">
          <cell r="A4569" t="str">
            <v>AAO1610002</v>
          </cell>
          <cell r="B4569" t="str">
            <v>内六角螺钉_GB/T70.1_M16×100_不锈钢</v>
          </cell>
          <cell r="C4569" t="str">
            <v>5189.74</v>
          </cell>
        </row>
        <row r="4570">
          <cell r="A4570" t="str">
            <v>AAO1610003</v>
          </cell>
          <cell r="B4570" t="str">
            <v>内六角螺钉_GB/T70.1_M16×100_12.9-氧化</v>
          </cell>
          <cell r="C4570" t="str">
            <v>2635.84</v>
          </cell>
        </row>
        <row r="4571">
          <cell r="A4571" t="str">
            <v>AAO1611001</v>
          </cell>
          <cell r="B4571" t="str">
            <v>内六角螺钉_GB/T70.1_M16×110_8.8-电镀锌</v>
          </cell>
          <cell r="C4571" t="str">
            <v>2086.13</v>
          </cell>
        </row>
        <row r="4572">
          <cell r="A4572" t="str">
            <v>AAO1611002</v>
          </cell>
          <cell r="B4572" t="str">
            <v>内六角螺钉_GB/T70.1_M16×110_不锈钢</v>
          </cell>
          <cell r="C4572" t="str">
            <v>5661.54</v>
          </cell>
        </row>
        <row r="4573">
          <cell r="A4573" t="str">
            <v>AAO1611003</v>
          </cell>
          <cell r="B4573" t="str">
            <v>内六角螺钉_GB/T70.1_M16×110_12.9-氧化</v>
          </cell>
          <cell r="C4573" t="str">
            <v>2728.86</v>
          </cell>
        </row>
        <row r="4574">
          <cell r="A4574" t="str">
            <v>AAO1611503</v>
          </cell>
          <cell r="B4574" t="str">
            <v>内六角螺钉_GB/T70.1_M16×115_12.9-氧化</v>
          </cell>
          <cell r="C4574" t="str">
            <v>2863.55</v>
          </cell>
        </row>
        <row r="4575">
          <cell r="A4575" t="str">
            <v>AAO1612002</v>
          </cell>
          <cell r="B4575" t="str">
            <v>内六角螺钉_GB/T70.1_M16×120_不锈钢</v>
          </cell>
          <cell r="C4575" t="str">
            <v>6133.33</v>
          </cell>
        </row>
        <row r="4576">
          <cell r="A4576" t="str">
            <v>AAO1612003</v>
          </cell>
          <cell r="B4576" t="str">
            <v>内六角螺钉_GB/T70.1_M16×120_12.9-氧化</v>
          </cell>
          <cell r="C4576" t="str">
            <v>2897.31</v>
          </cell>
        </row>
        <row r="4577">
          <cell r="A4577" t="str">
            <v>AAO1612501</v>
          </cell>
          <cell r="B4577" t="str">
            <v>内六角螺钉_GB/T70.1_M16×125_8.8-电镀锌</v>
          </cell>
          <cell r="C4577" t="str">
            <v>2154.61</v>
          </cell>
        </row>
        <row r="4578">
          <cell r="A4578" t="str">
            <v>AAO1612503</v>
          </cell>
          <cell r="B4578" t="str">
            <v>内六角螺钉_GB/T70.1_M16×125_12.9-氧化</v>
          </cell>
          <cell r="C4578" t="str">
            <v>3081.89</v>
          </cell>
        </row>
        <row r="4579">
          <cell r="A4579" t="str">
            <v>AAO1613002</v>
          </cell>
          <cell r="B4579" t="str">
            <v>内六角螺钉_GB/T70.1_M16×130_不锈钢</v>
          </cell>
          <cell r="C4579" t="str">
            <v>6605.13</v>
          </cell>
        </row>
        <row r="4580">
          <cell r="A4580" t="str">
            <v>AAO1613003</v>
          </cell>
          <cell r="B4580" t="str">
            <v>内六角螺钉_GB/T70.1_M16×130_12.9-氧化</v>
          </cell>
          <cell r="C4580" t="str">
            <v>3133.13</v>
          </cell>
        </row>
        <row r="4581">
          <cell r="A4581" t="str">
            <v>AAO1613503</v>
          </cell>
          <cell r="B4581" t="str">
            <v>内六角螺钉_GB/T70.1_M16×135_12.9-氧化</v>
          </cell>
          <cell r="C4581" t="str">
            <v>3233.40</v>
          </cell>
        </row>
        <row r="4582">
          <cell r="A4582" t="str">
            <v>AAO1614001</v>
          </cell>
          <cell r="B4582" t="str">
            <v>内六角螺钉_GB/T70.1_M16×140_8.8-电镀锌</v>
          </cell>
          <cell r="C4582" t="str">
            <v>2738.98</v>
          </cell>
        </row>
        <row r="4583">
          <cell r="A4583" t="str">
            <v>AAO1614002</v>
          </cell>
          <cell r="B4583" t="str">
            <v>内六角螺钉_GB/T70.1_M16×140_不锈钢</v>
          </cell>
          <cell r="C4583" t="str">
            <v>6919.66</v>
          </cell>
        </row>
        <row r="4584">
          <cell r="A4584" t="str">
            <v>AAO1614003</v>
          </cell>
          <cell r="B4584" t="str">
            <v>内六角螺钉_GB/T70.1_M16×140_12.9-氧化</v>
          </cell>
          <cell r="C4584" t="str">
            <v>3324.04</v>
          </cell>
        </row>
        <row r="4585">
          <cell r="A4585" t="str">
            <v>AAO1615001</v>
          </cell>
          <cell r="B4585" t="str">
            <v>内六角螺钉_GB/T70.1_M16×150_8.8-电镀锌</v>
          </cell>
          <cell r="C4585" t="str">
            <v>2989.91</v>
          </cell>
        </row>
        <row r="4586">
          <cell r="A4586" t="str">
            <v>AAO1615002</v>
          </cell>
          <cell r="B4586" t="str">
            <v>内六角螺钉_GB/T70.1_M16×150_不锈钢</v>
          </cell>
          <cell r="C4586" t="str">
            <v>7352.14</v>
          </cell>
        </row>
        <row r="4587">
          <cell r="A4587" t="str">
            <v>AAO1615003</v>
          </cell>
          <cell r="B4587" t="str">
            <v>内六角螺钉_GB/T70.1_M16×150_12.9-氧化</v>
          </cell>
          <cell r="C4587" t="str">
            <v>3595.18</v>
          </cell>
        </row>
        <row r="4588">
          <cell r="A4588" t="str">
            <v>AAO1616001</v>
          </cell>
          <cell r="B4588" t="str">
            <v>内六角螺钉_GB/T70.1_M16×160_8.8-电镀锌</v>
          </cell>
          <cell r="C4588" t="str">
            <v>3695.73</v>
          </cell>
        </row>
        <row r="4589">
          <cell r="A4589" t="str">
            <v>AAO1616002</v>
          </cell>
          <cell r="B4589" t="str">
            <v>内六角螺钉_GB/T70.1_M16×160_不锈钢</v>
          </cell>
          <cell r="C4589" t="str">
            <v>7970.58</v>
          </cell>
        </row>
        <row r="4590">
          <cell r="A4590" t="str">
            <v>AAO1616003</v>
          </cell>
          <cell r="B4590" t="str">
            <v>内六角螺钉_GB/T70.1_M16×160_12.9-氧化</v>
          </cell>
          <cell r="C4590" t="str">
            <v>3813.95</v>
          </cell>
        </row>
        <row r="4591">
          <cell r="A4591" t="str">
            <v>AAO1617001</v>
          </cell>
          <cell r="B4591" t="str">
            <v>内六角螺钉_GB/T70.1_M16×170_8.8-电镀锌</v>
          </cell>
          <cell r="C4591" t="str">
            <v>4167.52</v>
          </cell>
        </row>
        <row r="4592">
          <cell r="A4592" t="str">
            <v>AAO1617003</v>
          </cell>
          <cell r="B4592" t="str">
            <v>内六角螺钉_GB/T70.1_M16×170_12.9-氧化</v>
          </cell>
          <cell r="C4592" t="str">
            <v>4167.22</v>
          </cell>
        </row>
        <row r="4593">
          <cell r="A4593" t="str">
            <v>AAO1618001</v>
          </cell>
          <cell r="B4593" t="str">
            <v>内六角螺钉_GB/T70.1_M16×180_8.8-电镀锌</v>
          </cell>
          <cell r="C4593" t="str">
            <v>4167.52</v>
          </cell>
        </row>
        <row r="4594">
          <cell r="A4594" t="str">
            <v>AAO1618003</v>
          </cell>
          <cell r="B4594" t="str">
            <v>内六角螺钉_GB/T70.1_M16×180_12.9-氧化</v>
          </cell>
          <cell r="C4594" t="str">
            <v>5347.01</v>
          </cell>
        </row>
        <row r="4595">
          <cell r="A4595" t="str">
            <v>AAO1619001</v>
          </cell>
          <cell r="B4595" t="str">
            <v>内六角螺钉_GB/T70.1_M16×190_8.8-电镀锌</v>
          </cell>
          <cell r="C4595" t="str">
            <v>4324.79</v>
          </cell>
        </row>
        <row r="4596">
          <cell r="A4596" t="str">
            <v>AAO1620001</v>
          </cell>
          <cell r="B4596" t="str">
            <v>内六角螺钉_GB/T70.1_M16×200_8.8-电镀锌</v>
          </cell>
          <cell r="C4596" t="str">
            <v>4794.13</v>
          </cell>
        </row>
        <row r="4597">
          <cell r="A4597" t="str">
            <v>AAO1803001</v>
          </cell>
          <cell r="B4597" t="str">
            <v>内六角螺钉_GB/T70.1_M18×30_8.8-电镀锌</v>
          </cell>
          <cell r="C4597" t="str">
            <v>1297.44</v>
          </cell>
        </row>
        <row r="4598">
          <cell r="A4598" t="str">
            <v>AAO1811001</v>
          </cell>
          <cell r="B4598" t="str">
            <v>内六角螺钉_GB/T70.1_M18×110_8.8-电镀锌</v>
          </cell>
          <cell r="C4598" t="str">
            <v>2640.10</v>
          </cell>
        </row>
        <row r="4599">
          <cell r="A4599" t="str">
            <v>AAO2003001</v>
          </cell>
          <cell r="B4599" t="str">
            <v>内六角螺钉_GB/T70.1_M20×30_8.8-电镀锌</v>
          </cell>
          <cell r="C4599" t="str">
            <v>1651.28</v>
          </cell>
        </row>
        <row r="4600">
          <cell r="A4600" t="str">
            <v>AAO2003002</v>
          </cell>
          <cell r="B4600" t="str">
            <v>内六角螺钉_GB/T70.1_M20×30_不锈钢</v>
          </cell>
          <cell r="C4600" t="str">
            <v>4927.85</v>
          </cell>
        </row>
        <row r="4601">
          <cell r="A4601" t="str">
            <v>AAO2003501</v>
          </cell>
          <cell r="B4601" t="str">
            <v>内六角螺钉_GB/T70.1_M20×35_8.8-电镀锌</v>
          </cell>
          <cell r="C4601" t="str">
            <v>1543.34</v>
          </cell>
        </row>
        <row r="4602">
          <cell r="A4602" t="str">
            <v>AAO2003502</v>
          </cell>
          <cell r="B4602" t="str">
            <v>内六角螺钉_GB/T70.1_M20×35_不锈钢</v>
          </cell>
          <cell r="C4602" t="str">
            <v>5015.02</v>
          </cell>
        </row>
        <row r="4603">
          <cell r="A4603" t="str">
            <v>AAO2004001</v>
          </cell>
          <cell r="B4603" t="str">
            <v>内六角螺钉_GB/T70.1_M20×40_8.8-电镀锌</v>
          </cell>
          <cell r="C4603" t="str">
            <v>1651.28</v>
          </cell>
        </row>
        <row r="4604">
          <cell r="A4604" t="str">
            <v>AAO2004002</v>
          </cell>
          <cell r="B4604" t="str">
            <v>内六角螺钉_GB/T70.1_M20×40_不锈钢</v>
          </cell>
          <cell r="C4604" t="str">
            <v>4892.80</v>
          </cell>
        </row>
        <row r="4605">
          <cell r="A4605" t="str">
            <v>AAO2004501</v>
          </cell>
          <cell r="B4605" t="str">
            <v>内六角螺钉_GB/T70.1_M20×45_8.8-电镀锌</v>
          </cell>
          <cell r="C4605" t="str">
            <v>1651.28</v>
          </cell>
        </row>
        <row r="4606">
          <cell r="A4606" t="str">
            <v>AAO2004502</v>
          </cell>
          <cell r="B4606" t="str">
            <v>内六角螺钉_GB/T70.1_M20×45_不锈钢</v>
          </cell>
          <cell r="C4606" t="str">
            <v>5182.91</v>
          </cell>
        </row>
        <row r="4607">
          <cell r="A4607" t="str">
            <v>AAO2005001</v>
          </cell>
          <cell r="B4607" t="str">
            <v>内六角螺钉_GB/T70.1_M20×50_8.8-电镀锌</v>
          </cell>
          <cell r="C4607" t="str">
            <v>1690.60</v>
          </cell>
        </row>
        <row r="4608">
          <cell r="A4608" t="str">
            <v>AAO2005501</v>
          </cell>
          <cell r="B4608" t="str">
            <v>内六角螺钉_GB/T70.1_M20×55_8.8-电镀锌</v>
          </cell>
          <cell r="C4608" t="str">
            <v>1690.60</v>
          </cell>
        </row>
        <row r="4609">
          <cell r="A4609" t="str">
            <v>AAO2005502</v>
          </cell>
          <cell r="B4609" t="str">
            <v>内六角螺钉_GB/T70.1_M20×55_不锈钢</v>
          </cell>
          <cell r="C4609" t="str">
            <v>5707.53</v>
          </cell>
        </row>
        <row r="4610">
          <cell r="A4610" t="str">
            <v>AAO2006001</v>
          </cell>
          <cell r="B4610" t="str">
            <v>内六角螺钉_GB/T70.1_M20×60_8.8-电镀锌</v>
          </cell>
          <cell r="C4610" t="str">
            <v>1729.91</v>
          </cell>
        </row>
        <row r="4611">
          <cell r="A4611" t="str">
            <v>AAO2006002</v>
          </cell>
          <cell r="B4611" t="str">
            <v>内六角螺钉_GB/T70.1_M20×60_不锈钢</v>
          </cell>
          <cell r="C4611" t="str">
            <v>6039.14</v>
          </cell>
        </row>
        <row r="4612">
          <cell r="A4612" t="str">
            <v>AAO2006501</v>
          </cell>
          <cell r="B4612" t="str">
            <v>内六角螺钉_GB/T70.1_M20×65_8.8-电镀锌</v>
          </cell>
          <cell r="C4612" t="str">
            <v>1808.55</v>
          </cell>
        </row>
        <row r="4613">
          <cell r="A4613" t="str">
            <v>AAO2006502</v>
          </cell>
          <cell r="B4613" t="str">
            <v>内六角螺钉_GB/T70.1_M20×65_不锈钢</v>
          </cell>
          <cell r="C4613" t="str">
            <v>6309.10</v>
          </cell>
        </row>
        <row r="4614">
          <cell r="A4614" t="str">
            <v>AAO2006503</v>
          </cell>
          <cell r="B4614" t="str">
            <v>内六角螺钉_GB/T70.1_M20×65_12.9-氧化</v>
          </cell>
          <cell r="C4614" t="str">
            <v>3311.55</v>
          </cell>
        </row>
        <row r="4615">
          <cell r="A4615" t="str">
            <v>AAO2007001</v>
          </cell>
          <cell r="B4615" t="str">
            <v>内六角螺钉_GB/T70.1_M20×70_8.8-电镀锌</v>
          </cell>
          <cell r="C4615" t="str">
            <v>1950.09</v>
          </cell>
        </row>
        <row r="4616">
          <cell r="A4616" t="str">
            <v>AAO2007002</v>
          </cell>
          <cell r="B4616" t="str">
            <v>内六角螺钉_GB/T70.1_M20×70_不锈钢</v>
          </cell>
          <cell r="C4616" t="str">
            <v>6632.26</v>
          </cell>
        </row>
        <row r="4617">
          <cell r="A4617" t="str">
            <v>AAO2007003</v>
          </cell>
          <cell r="B4617" t="str">
            <v>内六角螺钉_GB/T70.1_M20×70_12.9-氧化</v>
          </cell>
          <cell r="C4617" t="str">
            <v>3694.63</v>
          </cell>
        </row>
        <row r="4618">
          <cell r="A4618" t="str">
            <v>AAO2007501</v>
          </cell>
          <cell r="B4618" t="str">
            <v>内六角螺钉_GB/T70.1_M20×75_8.8-电镀锌</v>
          </cell>
          <cell r="C4618" t="str">
            <v>2004.26</v>
          </cell>
        </row>
        <row r="4619">
          <cell r="A4619" t="str">
            <v>AAO2008001</v>
          </cell>
          <cell r="B4619" t="str">
            <v>内六角螺钉_GB/T70.1_M20×80_8.8-电镀锌</v>
          </cell>
          <cell r="C4619" t="str">
            <v>2366.57</v>
          </cell>
        </row>
        <row r="4620">
          <cell r="A4620" t="str">
            <v>AAO2008002</v>
          </cell>
          <cell r="B4620" t="str">
            <v>内六角螺钉_GB/T70.1_M20×80_不锈钢</v>
          </cell>
          <cell r="C4620" t="str">
            <v>8492.31</v>
          </cell>
        </row>
        <row r="4621">
          <cell r="A4621" t="str">
            <v>AAO2008003</v>
          </cell>
          <cell r="B4621" t="str">
            <v>内六角螺钉_GB/T70.1_M20×80_12.9-氧化</v>
          </cell>
          <cell r="C4621" t="str">
            <v>4022.35</v>
          </cell>
        </row>
        <row r="4622">
          <cell r="A4622" t="str">
            <v>AAO2008501</v>
          </cell>
          <cell r="B4622" t="str">
            <v>内六角螺钉_GB/T70.1_M20×85_8.8-电镀锌</v>
          </cell>
          <cell r="C4622" t="str">
            <v>2502.80</v>
          </cell>
        </row>
        <row r="4623">
          <cell r="A4623" t="str">
            <v>AAO2009002</v>
          </cell>
          <cell r="B4623" t="str">
            <v>内六角螺钉_GB/T70.1_M20×90_不锈钢</v>
          </cell>
          <cell r="C4623" t="str">
            <v>9042.74</v>
          </cell>
        </row>
        <row r="4624">
          <cell r="A4624" t="str">
            <v>AAO2009003</v>
          </cell>
          <cell r="B4624" t="str">
            <v>内六角螺钉_GB/T70.1_M20×90_12.9-氧化</v>
          </cell>
          <cell r="C4624" t="str">
            <v>4010.67</v>
          </cell>
        </row>
        <row r="4625">
          <cell r="A4625" t="str">
            <v>AAO2010001</v>
          </cell>
          <cell r="B4625" t="str">
            <v>内六角螺钉_GB/T70.1_M20×100_8.8-电镀锌</v>
          </cell>
          <cell r="C4625" t="str">
            <v>2870.09</v>
          </cell>
        </row>
        <row r="4626">
          <cell r="A4626" t="str">
            <v>AAO2010002</v>
          </cell>
          <cell r="B4626" t="str">
            <v>内六角螺钉_GB/T70.1_M20×100_不锈钢</v>
          </cell>
          <cell r="C4626" t="str">
            <v>9435.90</v>
          </cell>
        </row>
        <row r="4627">
          <cell r="A4627" t="str">
            <v>AAO2010003</v>
          </cell>
          <cell r="B4627" t="str">
            <v>内六角螺钉_GB/T70.1_M20×100_12.9-氧化</v>
          </cell>
          <cell r="C4627" t="str">
            <v>4885.00</v>
          </cell>
        </row>
        <row r="4628">
          <cell r="A4628" t="str">
            <v>AAO2011002</v>
          </cell>
          <cell r="B4628" t="str">
            <v>内六角螺钉_GB/T70.1_M20×110_不锈钢</v>
          </cell>
          <cell r="C4628" t="str">
            <v>10615.38</v>
          </cell>
        </row>
        <row r="4629">
          <cell r="A4629" t="str">
            <v>AAO2011003</v>
          </cell>
          <cell r="B4629" t="str">
            <v>内六角螺钉_GB/T70.1_M20×110_12.9-氧化</v>
          </cell>
          <cell r="C4629" t="str">
            <v>5278.04</v>
          </cell>
        </row>
        <row r="4630">
          <cell r="A4630" t="str">
            <v>AAO2012002</v>
          </cell>
          <cell r="B4630" t="str">
            <v>内六角螺钉_GB/T70.1_M20×120_不锈钢</v>
          </cell>
          <cell r="C4630" t="str">
            <v>11401.71</v>
          </cell>
        </row>
        <row r="4631">
          <cell r="A4631" t="str">
            <v>AAO2013002</v>
          </cell>
          <cell r="B4631" t="str">
            <v>内六角螺钉_GB/T70.1_M20×130_不锈钢</v>
          </cell>
          <cell r="C4631" t="str">
            <v>12109.40</v>
          </cell>
        </row>
        <row r="4632">
          <cell r="A4632" t="str">
            <v>AAO2013003</v>
          </cell>
          <cell r="B4632" t="str">
            <v>内六角螺钉_GB/T70.1_M20×130_12.9-氧化</v>
          </cell>
          <cell r="C4632" t="str">
            <v>6064.12</v>
          </cell>
        </row>
        <row r="4633">
          <cell r="A4633" t="str">
            <v>AAO2014001</v>
          </cell>
          <cell r="B4633" t="str">
            <v>内六角螺钉_GB/T70.1_M20×140_8.8-电镀锌</v>
          </cell>
          <cell r="C4633" t="str">
            <v>3821.54</v>
          </cell>
        </row>
        <row r="4634">
          <cell r="A4634" t="str">
            <v>AAO2014002</v>
          </cell>
          <cell r="B4634" t="str">
            <v>内六角螺钉_GB/T70.1_M20×140_不锈钢</v>
          </cell>
          <cell r="C4634" t="str">
            <v>12581.20</v>
          </cell>
        </row>
        <row r="4635">
          <cell r="A4635" t="str">
            <v>AAO2015001</v>
          </cell>
          <cell r="B4635" t="str">
            <v>内六角螺钉_GB/T70.1_M20×150_8.8-电镀锌</v>
          </cell>
          <cell r="C4635" t="str">
            <v>4159.66</v>
          </cell>
        </row>
        <row r="4636">
          <cell r="A4636" t="str">
            <v>AAO2015002</v>
          </cell>
          <cell r="B4636" t="str">
            <v>内六角螺钉_GB/T70.1_M20×150_不锈钢</v>
          </cell>
          <cell r="C4636" t="str">
            <v>13367.52</v>
          </cell>
        </row>
        <row r="4637">
          <cell r="A4637" t="str">
            <v>AAO2015003</v>
          </cell>
          <cell r="B4637" t="str">
            <v>内六角螺钉_GB/T70.1_M20×150_12.9-氧化</v>
          </cell>
          <cell r="C4637" t="str">
            <v>6850.22</v>
          </cell>
        </row>
        <row r="4638">
          <cell r="A4638" t="str">
            <v>AAO2016001</v>
          </cell>
          <cell r="B4638" t="str">
            <v>内六角螺钉_GB/T70.1_M20×160_8.8-电镀锌</v>
          </cell>
          <cell r="C4638" t="str">
            <v>4196.99</v>
          </cell>
        </row>
        <row r="4639">
          <cell r="A4639" t="str">
            <v>AAO2016002</v>
          </cell>
          <cell r="B4639" t="str">
            <v>内六角螺钉_GB/T70.1_M20×160_不锈钢</v>
          </cell>
          <cell r="C4639" t="str">
            <v>8647.92</v>
          </cell>
        </row>
        <row r="4640">
          <cell r="A4640" t="str">
            <v>AAO2017001</v>
          </cell>
          <cell r="B4640" t="str">
            <v>内六角螺钉_GB/T70.1_M20×170_8.8-电镀锌</v>
          </cell>
          <cell r="C4640" t="str">
            <v>4639.32</v>
          </cell>
        </row>
        <row r="4641">
          <cell r="A4641" t="str">
            <v>AAO2017002</v>
          </cell>
          <cell r="B4641" t="str">
            <v>内六角螺钉_GB/T70.1_M20×170_不锈钢</v>
          </cell>
          <cell r="C4641" t="str">
            <v>14298.69</v>
          </cell>
        </row>
        <row r="4642">
          <cell r="A4642" t="str">
            <v>AAO2017503</v>
          </cell>
          <cell r="B4642" t="str">
            <v>内六角螺钉_GB/T70.1_M20×175_12.9-氧化</v>
          </cell>
          <cell r="C4642" t="str">
            <v>9357.26</v>
          </cell>
        </row>
        <row r="4643">
          <cell r="A4643" t="str">
            <v>AAO2018001</v>
          </cell>
          <cell r="B4643" t="str">
            <v>内六角螺钉_GB/T70.1_M20×180_8.8-电镀锌</v>
          </cell>
          <cell r="C4643" t="str">
            <v>4875.21</v>
          </cell>
        </row>
        <row r="4644">
          <cell r="A4644" t="str">
            <v>AAO2018002</v>
          </cell>
          <cell r="B4644" t="str">
            <v>内六角螺钉_GB/T70.1_M20×180_不锈钢</v>
          </cell>
          <cell r="C4644" t="str">
            <v>14590.49</v>
          </cell>
        </row>
        <row r="4645">
          <cell r="A4645" t="str">
            <v>AAO2018003</v>
          </cell>
          <cell r="B4645" t="str">
            <v>内六角螺钉_GB/T70.1_M20×180_12.9-氧化</v>
          </cell>
          <cell r="C4645" t="str">
            <v>10106.85</v>
          </cell>
        </row>
        <row r="4646">
          <cell r="A4646" t="str">
            <v>AAO2019001</v>
          </cell>
          <cell r="B4646" t="str">
            <v>内六角螺钉_GB/T70.1_M20×190_8.8-电镀锌</v>
          </cell>
          <cell r="C4646" t="str">
            <v>5189.74</v>
          </cell>
        </row>
        <row r="4647">
          <cell r="A4647" t="str">
            <v>AAO2019002</v>
          </cell>
          <cell r="B4647" t="str">
            <v>内六角螺钉_GB/T70.1_M20×190_不锈钢</v>
          </cell>
          <cell r="C4647" t="str">
            <v>14888.23</v>
          </cell>
        </row>
        <row r="4648">
          <cell r="A4648" t="str">
            <v>AAO2020001</v>
          </cell>
          <cell r="B4648" t="str">
            <v>内六角螺钉_GB/T70.1_M20×200_8.8-电镀锌</v>
          </cell>
          <cell r="C4648" t="str">
            <v>5425.64</v>
          </cell>
        </row>
        <row r="4649">
          <cell r="A4649" t="str">
            <v>AAO2020002</v>
          </cell>
          <cell r="B4649" t="str">
            <v>内六角螺钉_GB/T70.1_M20×200_不锈钢</v>
          </cell>
          <cell r="C4649" t="str">
            <v>15191.85</v>
          </cell>
        </row>
        <row r="4650">
          <cell r="A4650" t="str">
            <v>AAO2021501</v>
          </cell>
          <cell r="B4650" t="str">
            <v>内六角螺钉_GB/T70.1_M20×215_8.8-电镀锌</v>
          </cell>
          <cell r="C4650" t="str">
            <v>4978.19</v>
          </cell>
        </row>
        <row r="4651">
          <cell r="A4651" t="str">
            <v>AAO2404001</v>
          </cell>
          <cell r="B4651" t="str">
            <v>内六角螺钉_GB/T70.1_M24×40_8.8-电镀锌</v>
          </cell>
          <cell r="C4651" t="str">
            <v>3145.30</v>
          </cell>
        </row>
        <row r="4652">
          <cell r="A4652" t="str">
            <v>AAO2404002</v>
          </cell>
          <cell r="B4652" t="str">
            <v>内六角螺钉_GB/T70.1_M24×40_不锈钢</v>
          </cell>
          <cell r="C4652" t="str">
            <v>7863.25</v>
          </cell>
        </row>
        <row r="4653">
          <cell r="A4653" t="str">
            <v>AAO2404501</v>
          </cell>
          <cell r="B4653" t="str">
            <v>内六角螺钉_GB/T70.1_M24×45_8.8-电镀锌</v>
          </cell>
          <cell r="C4653" t="str">
            <v>3302.56</v>
          </cell>
        </row>
        <row r="4654">
          <cell r="A4654" t="str">
            <v>AAO2404502</v>
          </cell>
          <cell r="B4654" t="str">
            <v>内六角螺钉_GB/T70.1_M24×45_不锈钢</v>
          </cell>
          <cell r="C4654" t="str">
            <v>7876.07</v>
          </cell>
        </row>
        <row r="4655">
          <cell r="A4655" t="str">
            <v>AAO2405001</v>
          </cell>
          <cell r="B4655" t="str">
            <v>内六角螺钉_GB/T70.1_M24×50_8.8-电镀锌</v>
          </cell>
          <cell r="C4655" t="str">
            <v>3249.62</v>
          </cell>
        </row>
        <row r="4656">
          <cell r="A4656" t="str">
            <v>AAO2405002</v>
          </cell>
          <cell r="B4656" t="str">
            <v>内六角螺钉_GB/T70.1_M24×50_不锈钢</v>
          </cell>
          <cell r="C4656" t="str">
            <v>8649.57</v>
          </cell>
        </row>
        <row r="4657">
          <cell r="A4657" t="str">
            <v>AAO2405501</v>
          </cell>
          <cell r="B4657" t="str">
            <v>内六角螺钉_GB/T70.1_M24×55_8.8-电镀锌</v>
          </cell>
          <cell r="C4657" t="str">
            <v>3617.09</v>
          </cell>
        </row>
        <row r="4658">
          <cell r="A4658" t="str">
            <v>AAO2405502</v>
          </cell>
          <cell r="B4658" t="str">
            <v>内六角螺钉_GB/T70.1_M24×55_不锈钢</v>
          </cell>
          <cell r="C4658" t="str">
            <v>9042.74</v>
          </cell>
        </row>
        <row r="4659">
          <cell r="A4659" t="str">
            <v>AAO2405503</v>
          </cell>
          <cell r="B4659" t="str">
            <v>内六角螺钉_GB/T70.1_M24×55_12.9-氧化</v>
          </cell>
          <cell r="C4659" t="str">
            <v>5615.01</v>
          </cell>
        </row>
        <row r="4660">
          <cell r="A4660" t="str">
            <v>AAO2406001</v>
          </cell>
          <cell r="B4660" t="str">
            <v>内六角螺钉_GB/T70.1_M24×60_8.8-电镀锌</v>
          </cell>
          <cell r="C4660" t="str">
            <v>3672.27</v>
          </cell>
        </row>
        <row r="4661">
          <cell r="A4661" t="str">
            <v>AAO2406002</v>
          </cell>
          <cell r="B4661" t="str">
            <v>内六角螺钉_GB/T70.1_M24×60_不锈钢</v>
          </cell>
          <cell r="C4661" t="str">
            <v>9435.90</v>
          </cell>
        </row>
        <row r="4662">
          <cell r="A4662" t="str">
            <v>AAO2406501</v>
          </cell>
          <cell r="B4662" t="str">
            <v>内六角螺钉_GB/T70.1_M24×65_8.8-电镀锌</v>
          </cell>
          <cell r="C4662" t="str">
            <v>3873.62</v>
          </cell>
        </row>
        <row r="4663">
          <cell r="A4663" t="str">
            <v>AAO2406502</v>
          </cell>
          <cell r="B4663" t="str">
            <v>内六角螺钉_GB/T70.1_M24×65_不锈钢</v>
          </cell>
          <cell r="C4663" t="str">
            <v>9829.06</v>
          </cell>
        </row>
        <row r="4664">
          <cell r="A4664" t="str">
            <v>AAO2407001</v>
          </cell>
          <cell r="B4664" t="str">
            <v>内六角螺钉_GB/T70.1_M24×70_8.8-电镀锌</v>
          </cell>
          <cell r="C4664" t="str">
            <v>4091.33</v>
          </cell>
        </row>
        <row r="4665">
          <cell r="A4665" t="str">
            <v>AAO2407002</v>
          </cell>
          <cell r="B4665" t="str">
            <v>内六角螺钉_GB/T70.1_M24×70_不锈钢</v>
          </cell>
          <cell r="C4665" t="str">
            <v>10222.22</v>
          </cell>
        </row>
        <row r="4666">
          <cell r="A4666" t="str">
            <v>AAO2407003</v>
          </cell>
          <cell r="B4666" t="str">
            <v>内六角螺钉_GB/T70.1_M24×70_12.9-氧化</v>
          </cell>
          <cell r="C4666" t="str">
            <v>6906.36</v>
          </cell>
        </row>
        <row r="4667">
          <cell r="A4667" t="str">
            <v>AAO2407501</v>
          </cell>
          <cell r="B4667" t="str">
            <v>内六角螺钉_GB/T70.1_M24×75_8.8-电镀锌</v>
          </cell>
          <cell r="C4667" t="str">
            <v>4324.79</v>
          </cell>
        </row>
        <row r="4668">
          <cell r="A4668" t="str">
            <v>AAO2408001</v>
          </cell>
          <cell r="B4668" t="str">
            <v>内六角螺钉_GB/T70.1_M24×80_8.8-电镀锌</v>
          </cell>
          <cell r="C4668" t="str">
            <v>4506.80</v>
          </cell>
        </row>
        <row r="4669">
          <cell r="A4669" t="str">
            <v>AAO2408002</v>
          </cell>
          <cell r="B4669" t="str">
            <v>内六角螺钉_GB/T70.1_M24×80_不锈钢</v>
          </cell>
          <cell r="C4669" t="str">
            <v>10615.38</v>
          </cell>
        </row>
        <row r="4670">
          <cell r="A4670" t="str">
            <v>AAO2408003</v>
          </cell>
          <cell r="B4670" t="str">
            <v>内六角螺钉_GB/T70.1_M24×80_12.9-氧化</v>
          </cell>
          <cell r="C4670" t="str">
            <v>7636.31</v>
          </cell>
        </row>
        <row r="4671">
          <cell r="A4671" t="str">
            <v>AAO2409001</v>
          </cell>
          <cell r="B4671" t="str">
            <v>内六角螺钉_GB/T70.1_M24×90_8.8-电镀锌</v>
          </cell>
          <cell r="C4671" t="str">
            <v>4902.34</v>
          </cell>
        </row>
        <row r="4672">
          <cell r="A4672" t="str">
            <v>AAO2409002</v>
          </cell>
          <cell r="B4672" t="str">
            <v>内六角螺钉_GB/T70.1_M24×90_不锈钢</v>
          </cell>
          <cell r="C4672" t="str">
            <v>11794.87</v>
          </cell>
        </row>
        <row r="4673">
          <cell r="A4673" t="str">
            <v>AAO2409003</v>
          </cell>
          <cell r="B4673" t="str">
            <v>内六角螺钉_GB/T70.1_M24×90_12.9-氧化</v>
          </cell>
          <cell r="C4673" t="str">
            <v>7860.22</v>
          </cell>
        </row>
        <row r="4674">
          <cell r="A4674" t="str">
            <v>AAO2410002</v>
          </cell>
          <cell r="B4674" t="str">
            <v>内六角螺钉_GB/T70.1_M24×100_不锈钢</v>
          </cell>
          <cell r="C4674" t="str">
            <v>15726.50</v>
          </cell>
        </row>
        <row r="4675">
          <cell r="A4675" t="str">
            <v>AAO2410003</v>
          </cell>
          <cell r="B4675" t="str">
            <v>内六角螺钉_GB/T70.1_M24×100_12.9-氧化</v>
          </cell>
          <cell r="C4675" t="str">
            <v>8983.91</v>
          </cell>
        </row>
        <row r="4676">
          <cell r="A4676" t="str">
            <v>AAO2411001</v>
          </cell>
          <cell r="B4676" t="str">
            <v>内六角螺钉_GB/T70.1_M24×110_8.8-电镀锌</v>
          </cell>
          <cell r="C4676" t="str">
            <v>5713.34</v>
          </cell>
        </row>
        <row r="4677">
          <cell r="A4677" t="str">
            <v>AAO2411002</v>
          </cell>
          <cell r="B4677" t="str">
            <v>内六角螺钉_GB/T70.1_M24×110_不锈钢</v>
          </cell>
          <cell r="C4677" t="str">
            <v>16512.82</v>
          </cell>
        </row>
        <row r="4678">
          <cell r="A4678" t="str">
            <v>AAO2411003</v>
          </cell>
          <cell r="B4678" t="str">
            <v>内六角螺钉_GB/T70.1_M24×110_12.9-氧化</v>
          </cell>
          <cell r="C4678" t="str">
            <v>9954.33</v>
          </cell>
        </row>
        <row r="4679">
          <cell r="A4679" t="str">
            <v>AAO2411004</v>
          </cell>
          <cell r="B4679" t="str">
            <v>内六角螺钉_GB/T70.1_M24×2_8.8-氧化</v>
          </cell>
          <cell r="C4679" t="str">
            <v>7863.25</v>
          </cell>
        </row>
        <row r="4680">
          <cell r="A4680" t="str">
            <v>AAO2412001</v>
          </cell>
          <cell r="B4680" t="str">
            <v>内六角螺钉_GB/T70.1_M24×120_8.8-电镀锌</v>
          </cell>
          <cell r="C4680" t="str">
            <v>6158.72</v>
          </cell>
        </row>
        <row r="4681">
          <cell r="A4681" t="str">
            <v>AAO2412002</v>
          </cell>
          <cell r="B4681" t="str">
            <v>内六角螺钉_GB/T70.1_M24×120_不锈钢</v>
          </cell>
          <cell r="C4681" t="str">
            <v>17299.15</v>
          </cell>
        </row>
        <row r="4682">
          <cell r="A4682" t="str">
            <v>AAO2412003</v>
          </cell>
          <cell r="B4682" t="str">
            <v>内六角螺钉_GB/T70.1_M24×2×120_8.8-电镀锌</v>
          </cell>
          <cell r="C4682" t="str">
            <v>22017.09</v>
          </cell>
        </row>
        <row r="4683">
          <cell r="A4683" t="str">
            <v>AAO2412004</v>
          </cell>
          <cell r="B4683" t="str">
            <v>内六角螺钉_GB/T70.1_M24×120_12.9-氧化</v>
          </cell>
          <cell r="C4683" t="str">
            <v>10665.12</v>
          </cell>
        </row>
        <row r="4684">
          <cell r="A4684" t="str">
            <v>AAO2413001</v>
          </cell>
          <cell r="B4684" t="str">
            <v>内六角螺钉_GB/T70.1_M24×130_8.8-电镀锌</v>
          </cell>
          <cell r="C4684" t="str">
            <v>6444.61</v>
          </cell>
        </row>
        <row r="4685">
          <cell r="A4685" t="str">
            <v>AAO2413002</v>
          </cell>
          <cell r="B4685" t="str">
            <v>内六角螺钉_GB/T70.1_M24×130_不锈钢</v>
          </cell>
          <cell r="C4685" t="str">
            <v>16119.66</v>
          </cell>
        </row>
        <row r="4686">
          <cell r="A4686" t="str">
            <v>AAO2414001</v>
          </cell>
          <cell r="B4686" t="str">
            <v>内六角螺钉_GB/T70.1_M24×140_8.8-电镀锌</v>
          </cell>
          <cell r="C4686" t="str">
            <v>6909.92</v>
          </cell>
        </row>
        <row r="4687">
          <cell r="A4687" t="str">
            <v>AAO2414002</v>
          </cell>
          <cell r="B4687" t="str">
            <v>内六角螺钉_GB/T70.1_M24×140_不锈钢</v>
          </cell>
          <cell r="C4687" t="str">
            <v>18871.79</v>
          </cell>
        </row>
        <row r="4688">
          <cell r="A4688" t="str">
            <v>AAO2415001</v>
          </cell>
          <cell r="B4688" t="str">
            <v>内六角螺钉_GB/T70.1_M24×150_8.8-电镀锌</v>
          </cell>
          <cell r="C4688" t="str">
            <v>7285.52</v>
          </cell>
        </row>
        <row r="4689">
          <cell r="A4689" t="str">
            <v>AAO2415002</v>
          </cell>
          <cell r="B4689" t="str">
            <v>内六角螺钉_GB/T70.1_M24×150_不锈钢</v>
          </cell>
          <cell r="C4689" t="str">
            <v>20444.44</v>
          </cell>
        </row>
        <row r="4690">
          <cell r="A4690" t="str">
            <v>AAO2415003</v>
          </cell>
          <cell r="B4690" t="str">
            <v>内六角螺钉_GB/T70.1_M24×150_12.9-氧化</v>
          </cell>
          <cell r="C4690" t="str">
            <v>13588.14</v>
          </cell>
        </row>
        <row r="4691">
          <cell r="A4691" t="str">
            <v>AAO2416001</v>
          </cell>
          <cell r="B4691" t="str">
            <v>内六角螺钉_GB/T70.1_M24×160_8.8-电镀锌</v>
          </cell>
          <cell r="C4691" t="str">
            <v>7681.06</v>
          </cell>
        </row>
        <row r="4692">
          <cell r="A4692" t="str">
            <v>AAO2416002</v>
          </cell>
          <cell r="B4692" t="str">
            <v>内六角螺钉_GB/T70.1_M24×160_不锈钢</v>
          </cell>
          <cell r="C4692" t="str">
            <v>22017.09</v>
          </cell>
        </row>
        <row r="4693">
          <cell r="A4693" t="str">
            <v>AAO2416003</v>
          </cell>
          <cell r="B4693" t="str">
            <v>内六角螺钉_GB/T70.1_M24×160_12.9-氧化</v>
          </cell>
          <cell r="C4693" t="str">
            <v>14180.82</v>
          </cell>
        </row>
        <row r="4694">
          <cell r="A4694" t="str">
            <v>AAO2417001</v>
          </cell>
          <cell r="B4694" t="str">
            <v>内六角螺钉_GB/T70.1_M24×170_8.8-电镀锌</v>
          </cell>
          <cell r="C4694" t="str">
            <v>8046.69</v>
          </cell>
        </row>
        <row r="4695">
          <cell r="A4695" t="str">
            <v>AAO2417002</v>
          </cell>
          <cell r="B4695" t="str">
            <v>内六角螺钉_GB/T70.1_M24×170_不锈钢</v>
          </cell>
          <cell r="C4695" t="str">
            <v>23589.74</v>
          </cell>
        </row>
        <row r="4696">
          <cell r="A4696" t="str">
            <v>AAO2418002</v>
          </cell>
          <cell r="B4696" t="str">
            <v>内六角螺钉_GB/T70.1_M24×180_不锈钢</v>
          </cell>
          <cell r="C4696" t="str">
            <v>23589.74</v>
          </cell>
        </row>
        <row r="4697">
          <cell r="A4697" t="str">
            <v>AAO2418003</v>
          </cell>
          <cell r="B4697" t="str">
            <v>内六角螺钉_GB/T70.1_M24×180_12.9-氧化</v>
          </cell>
          <cell r="C4697" t="str">
            <v>15721.81</v>
          </cell>
        </row>
        <row r="4698">
          <cell r="A4698" t="str">
            <v>AAO2419001</v>
          </cell>
          <cell r="B4698" t="str">
            <v>内六角螺钉_GB/T70.1_M24×190_8.8-电镀锌</v>
          </cell>
          <cell r="C4698" t="str">
            <v>8887.60</v>
          </cell>
        </row>
        <row r="4699">
          <cell r="A4699" t="str">
            <v>AAO2419002</v>
          </cell>
          <cell r="B4699" t="str">
            <v>内六角螺钉_GB/T70.1_M24×190_不锈钢</v>
          </cell>
          <cell r="C4699" t="str">
            <v>23589.74</v>
          </cell>
        </row>
        <row r="4700">
          <cell r="A4700" t="str">
            <v>AAO2420001</v>
          </cell>
          <cell r="B4700" t="str">
            <v>内六角螺钉_GB/T70.1_M24×200_8.8-电镀锌</v>
          </cell>
          <cell r="C4700" t="str">
            <v>9293.11</v>
          </cell>
        </row>
        <row r="4701">
          <cell r="A4701" t="str">
            <v>AAO2420002</v>
          </cell>
          <cell r="B4701" t="str">
            <v>内六角螺钉_GB/T70.1_M24×200_不锈钢</v>
          </cell>
          <cell r="C4701" t="str">
            <v>23589.74</v>
          </cell>
        </row>
        <row r="4702">
          <cell r="A4702" t="str">
            <v>AAO2422003</v>
          </cell>
          <cell r="B4702" t="str">
            <v>内六角螺钉_GB/T70.1_M24×220_8.8-电镀锌</v>
          </cell>
          <cell r="C4702" t="str">
            <v>9435.90</v>
          </cell>
        </row>
        <row r="4703">
          <cell r="A4703" t="str">
            <v>AAO2709003</v>
          </cell>
          <cell r="B4703" t="str">
            <v>内六角螺钉_GB/T70.1_M27×90_12.9-氧化</v>
          </cell>
          <cell r="C4703" t="str">
            <v>14685.34</v>
          </cell>
        </row>
        <row r="4704">
          <cell r="A4704" t="str">
            <v>AAO2710003</v>
          </cell>
          <cell r="B4704" t="str">
            <v>内六角螺钉_GB/T70.1_M27×100_12.9-氧化</v>
          </cell>
          <cell r="C4704" t="str">
            <v>15405.71</v>
          </cell>
        </row>
        <row r="4705">
          <cell r="A4705" t="str">
            <v>AAO2710501</v>
          </cell>
          <cell r="B4705" t="str">
            <v>内六角螺钉_GB/T70.1_M27×105_8.8-电镀锌</v>
          </cell>
          <cell r="C4705" t="str">
            <v>10222.22</v>
          </cell>
        </row>
        <row r="4706">
          <cell r="A4706" t="str">
            <v>AAO2715002</v>
          </cell>
          <cell r="B4706" t="str">
            <v>内六角螺钉_GB/T70.1_M27×150_不锈钢</v>
          </cell>
          <cell r="C4706" t="str">
            <v>25162.39</v>
          </cell>
        </row>
        <row r="4707">
          <cell r="A4707" t="str">
            <v>AAO2715003</v>
          </cell>
          <cell r="B4707" t="str">
            <v>内六角螺钉_GB/T70.1_M27×150_8.8-氧化</v>
          </cell>
          <cell r="C4707" t="str">
            <v>7863.25</v>
          </cell>
        </row>
        <row r="4708">
          <cell r="A4708" t="str">
            <v>AAO2717003</v>
          </cell>
          <cell r="B4708" t="str">
            <v>内六角螺钉_GB/T70.1_M27×170_12.9-氧化</v>
          </cell>
          <cell r="C4708" t="str">
            <v>23138.33</v>
          </cell>
        </row>
        <row r="4709">
          <cell r="A4709" t="str">
            <v>AAO3004501</v>
          </cell>
          <cell r="B4709" t="str">
            <v>内六角螺钉_GB/T70.1_M30×45_8.8-电镀锌</v>
          </cell>
          <cell r="C4709" t="str">
            <v>6133.33</v>
          </cell>
        </row>
        <row r="4710">
          <cell r="A4710" t="str">
            <v>AAO3004502</v>
          </cell>
          <cell r="B4710" t="str">
            <v>内六角螺钉_GB/T70.1_M30×45_不锈钢</v>
          </cell>
          <cell r="C4710" t="str">
            <v>14940.17</v>
          </cell>
        </row>
        <row r="4711">
          <cell r="A4711" t="str">
            <v>AAO3005001</v>
          </cell>
          <cell r="B4711" t="str">
            <v>内六角螺钉_GB/T70.1_M30×50_8.8-电镀锌</v>
          </cell>
          <cell r="C4711" t="str">
            <v>6327.74</v>
          </cell>
        </row>
        <row r="4712">
          <cell r="A4712" t="str">
            <v>AAO3005002</v>
          </cell>
          <cell r="B4712" t="str">
            <v>内六角螺钉_GB/T70.1_M30×50_不锈钢</v>
          </cell>
          <cell r="C4712" t="str">
            <v>14940.17</v>
          </cell>
        </row>
        <row r="4713">
          <cell r="A4713" t="str">
            <v>AAO3005501</v>
          </cell>
          <cell r="B4713" t="str">
            <v>内六角螺钉_GB/T70.1_M30×55_8.8-电镀锌</v>
          </cell>
          <cell r="C4713" t="str">
            <v>6380.55</v>
          </cell>
        </row>
        <row r="4714">
          <cell r="A4714" t="str">
            <v>AAO3005502</v>
          </cell>
          <cell r="B4714" t="str">
            <v>内六角螺钉_GB/T70.1_M30×55_不锈钢</v>
          </cell>
          <cell r="C4714" t="str">
            <v>14940.17</v>
          </cell>
        </row>
        <row r="4715">
          <cell r="A4715" t="str">
            <v>AAO3006001</v>
          </cell>
          <cell r="B4715" t="str">
            <v>内六角螺钉_GB/T70.1_M30×60_8.8-电镀锌</v>
          </cell>
          <cell r="C4715" t="str">
            <v>6837.88</v>
          </cell>
        </row>
        <row r="4716">
          <cell r="A4716" t="str">
            <v>AAO3006002</v>
          </cell>
          <cell r="B4716" t="str">
            <v>内六角螺钉_GB/T70.1_M30×60_不锈钢</v>
          </cell>
          <cell r="C4716" t="str">
            <v>15726.50</v>
          </cell>
        </row>
        <row r="4717">
          <cell r="A4717" t="str">
            <v>AAO3006501</v>
          </cell>
          <cell r="B4717" t="str">
            <v>内六角螺钉_GB/T70.1_M30×65_8.8-电镀锌</v>
          </cell>
          <cell r="C4717" t="str">
            <v>7255.35</v>
          </cell>
        </row>
        <row r="4718">
          <cell r="A4718" t="str">
            <v>AAO3006502</v>
          </cell>
          <cell r="B4718" t="str">
            <v>内六角螺钉_GB/T70.1_M30×65_不锈钢</v>
          </cell>
          <cell r="C4718" t="str">
            <v>16512.82</v>
          </cell>
        </row>
        <row r="4719">
          <cell r="A4719" t="str">
            <v>AAO3007001</v>
          </cell>
          <cell r="B4719" t="str">
            <v>内六角螺钉_GB/T70.1_M30×70_8.8-电镀锌</v>
          </cell>
          <cell r="C4719" t="str">
            <v>7722.66</v>
          </cell>
        </row>
        <row r="4720">
          <cell r="A4720" t="str">
            <v>AAO3007002</v>
          </cell>
          <cell r="B4720" t="str">
            <v>内六角螺钉_GB/T70.1_M30×70_不锈钢</v>
          </cell>
          <cell r="C4720" t="str">
            <v>16905.98</v>
          </cell>
        </row>
        <row r="4721">
          <cell r="A4721" t="str">
            <v>AAO3008001</v>
          </cell>
          <cell r="B4721" t="str">
            <v>内六角螺钉_GB/T70.1_M30×80_8.8-电镀锌</v>
          </cell>
          <cell r="C4721" t="str">
            <v>8649.57</v>
          </cell>
        </row>
        <row r="4722">
          <cell r="A4722" t="str">
            <v>AAO3008002</v>
          </cell>
          <cell r="B4722" t="str">
            <v>内六角螺钉_GB/T70.1_M30×80_不锈钢</v>
          </cell>
          <cell r="C4722" t="str">
            <v>17299.15</v>
          </cell>
        </row>
        <row r="4723">
          <cell r="A4723" t="str">
            <v>AAO3009001</v>
          </cell>
          <cell r="B4723" t="str">
            <v>内六角螺钉_GB/T70.1_M30×90_8.8-电镀锌</v>
          </cell>
          <cell r="C4723" t="str">
            <v>9414.58</v>
          </cell>
        </row>
        <row r="4724">
          <cell r="A4724" t="str">
            <v>AAO3009002</v>
          </cell>
          <cell r="B4724" t="str">
            <v>内六角螺钉_GB/T70.1_M30×90_不锈钢</v>
          </cell>
          <cell r="C4724" t="str">
            <v>18871.79</v>
          </cell>
        </row>
        <row r="4725">
          <cell r="A4725" t="str">
            <v>AAO3010001</v>
          </cell>
          <cell r="B4725" t="str">
            <v>内六角螺钉_GB/T70.1_M30×100_8.8-电镀锌</v>
          </cell>
          <cell r="C4725" t="str">
            <v>11111.16</v>
          </cell>
        </row>
        <row r="4726">
          <cell r="A4726" t="str">
            <v>AAO3010002</v>
          </cell>
          <cell r="B4726" t="str">
            <v>内六角螺钉_GB/T70.1_M30×100_不锈钢</v>
          </cell>
          <cell r="C4726" t="str">
            <v>19658.12</v>
          </cell>
        </row>
        <row r="4727">
          <cell r="A4727" t="str">
            <v>AAO3011001</v>
          </cell>
          <cell r="B4727" t="str">
            <v>内六角螺钉_GB/T70.1_M30×110_8.8-电镀锌</v>
          </cell>
          <cell r="C4727" t="str">
            <v>12085.38</v>
          </cell>
        </row>
        <row r="4728">
          <cell r="A4728" t="str">
            <v>AAO3011002</v>
          </cell>
          <cell r="B4728" t="str">
            <v>内六角螺钉_GB/T70.1_M30×110_不锈钢</v>
          </cell>
          <cell r="C4728" t="str">
            <v>21623.93</v>
          </cell>
        </row>
        <row r="4729">
          <cell r="A4729" t="str">
            <v>AAO3012001</v>
          </cell>
          <cell r="B4729" t="str">
            <v>内六角螺钉_GB/T70.1_M30×120_8.8-电镀锌</v>
          </cell>
          <cell r="C4729" t="str">
            <v>12800.43</v>
          </cell>
        </row>
        <row r="4730">
          <cell r="A4730" t="str">
            <v>AAO3012002</v>
          </cell>
          <cell r="B4730" t="str">
            <v>内六角螺钉_GB/T70.1_M30×120_不锈钢</v>
          </cell>
          <cell r="C4730" t="str">
            <v>23589.74</v>
          </cell>
        </row>
        <row r="4731">
          <cell r="A4731" t="str">
            <v>AAO3012003</v>
          </cell>
          <cell r="B4731" t="str">
            <v>内六角螺钉_GB/T70.1_M30×120_12.9-氧化</v>
          </cell>
          <cell r="C4731" t="str">
            <v>20444.44</v>
          </cell>
        </row>
        <row r="4732">
          <cell r="A4732" t="str">
            <v>AAO3013001</v>
          </cell>
          <cell r="B4732" t="str">
            <v>内六角螺钉_GB/T70.1_M30×130_8.8-电镀锌</v>
          </cell>
          <cell r="C4732" t="str">
            <v>13615.16</v>
          </cell>
        </row>
        <row r="4733">
          <cell r="A4733" t="str">
            <v>AAO3013002</v>
          </cell>
          <cell r="B4733" t="str">
            <v>内六角螺钉_GB/T70.1_M30×130_不锈钢</v>
          </cell>
          <cell r="C4733" t="str">
            <v>24376.07</v>
          </cell>
        </row>
        <row r="4734">
          <cell r="A4734" t="str">
            <v>AAO3014001</v>
          </cell>
          <cell r="B4734" t="str">
            <v>内六角螺钉_GB/T70.1_M30×140_8.8-电镀锌</v>
          </cell>
          <cell r="C4734" t="str">
            <v>14429.89</v>
          </cell>
        </row>
        <row r="4735">
          <cell r="A4735" t="str">
            <v>AAO3014002</v>
          </cell>
          <cell r="B4735" t="str">
            <v>内六角螺钉_GB/T70.1_M30×140_不锈钢</v>
          </cell>
          <cell r="C4735" t="str">
            <v>25162.39</v>
          </cell>
        </row>
        <row r="4736">
          <cell r="A4736" t="str">
            <v>AAO3015001</v>
          </cell>
          <cell r="B4736" t="str">
            <v>内六角螺钉_GB/T70.1_M30×150_8.8-电镀锌</v>
          </cell>
          <cell r="C4736" t="str">
            <v>15045.26</v>
          </cell>
        </row>
        <row r="4737">
          <cell r="A4737" t="str">
            <v>AAO3015002</v>
          </cell>
          <cell r="B4737" t="str">
            <v>内六角螺钉_GB/T70.1_M30×150_不锈钢</v>
          </cell>
          <cell r="C4737" t="str">
            <v>25948.72</v>
          </cell>
        </row>
        <row r="4738">
          <cell r="A4738" t="str">
            <v>AAO3015003</v>
          </cell>
          <cell r="B4738" t="str">
            <v>内六角螺钉_GB/T70.1_M30×150_12.9-氧化</v>
          </cell>
          <cell r="C4738" t="str">
            <v>23589.74</v>
          </cell>
        </row>
        <row r="4739">
          <cell r="A4739" t="str">
            <v>AAO3016001</v>
          </cell>
          <cell r="B4739" t="str">
            <v>内六角螺钉_GB/T70.1_M30×160_8.8-电镀锌</v>
          </cell>
          <cell r="C4739" t="str">
            <v>15859.99</v>
          </cell>
        </row>
        <row r="4740">
          <cell r="A4740" t="str">
            <v>AAO3016002</v>
          </cell>
          <cell r="B4740" t="str">
            <v>内六角螺钉_GB/T70.1_M30×160_不锈钢</v>
          </cell>
          <cell r="C4740" t="str">
            <v>27521.37</v>
          </cell>
        </row>
        <row r="4741">
          <cell r="A4741" t="str">
            <v>AAO3017001</v>
          </cell>
          <cell r="B4741" t="str">
            <v>内六角螺钉_GB/T70.1_M30×170_8.8-电镀锌</v>
          </cell>
          <cell r="C4741" t="str">
            <v>16575.04</v>
          </cell>
        </row>
        <row r="4742">
          <cell r="A4742" t="str">
            <v>AAO3017002</v>
          </cell>
          <cell r="B4742" t="str">
            <v>内六角螺钉_GB/T70.1_M30×170_不锈钢</v>
          </cell>
          <cell r="C4742" t="str">
            <v>29094.02</v>
          </cell>
        </row>
        <row r="4743">
          <cell r="A4743" t="str">
            <v>AAO3018001</v>
          </cell>
          <cell r="B4743" t="str">
            <v>内六角螺钉_GB/T70.1_M30×180_8.8-电镀锌</v>
          </cell>
          <cell r="C4743" t="str">
            <v>17290.09</v>
          </cell>
        </row>
        <row r="4744">
          <cell r="A4744" t="str">
            <v>AAO3018002</v>
          </cell>
          <cell r="B4744" t="str">
            <v>内六角螺钉_GB/T70.1_M30×180_不锈钢</v>
          </cell>
          <cell r="C4744" t="str">
            <v>30666.67</v>
          </cell>
        </row>
        <row r="4745">
          <cell r="A4745" t="str">
            <v>AAO3019001</v>
          </cell>
          <cell r="B4745" t="str">
            <v>内六角螺钉_GB/T70.1_M30×190_8.8-电镀锌</v>
          </cell>
          <cell r="C4745" t="str">
            <v>18005.14</v>
          </cell>
        </row>
        <row r="4746">
          <cell r="A4746" t="str">
            <v>AAO3019002</v>
          </cell>
          <cell r="B4746" t="str">
            <v>内六角螺钉_GB/T70.1_M30×190_不锈钢</v>
          </cell>
          <cell r="C4746" t="str">
            <v>31452.99</v>
          </cell>
        </row>
        <row r="4747">
          <cell r="A4747" t="str">
            <v>AAO3020001</v>
          </cell>
          <cell r="B4747" t="str">
            <v>内六角螺钉_GB/T70.1_M30×200_8.8-电镀锌</v>
          </cell>
          <cell r="C4747" t="str">
            <v>18819.87</v>
          </cell>
        </row>
        <row r="4748">
          <cell r="A4748" t="str">
            <v>AAO3020002</v>
          </cell>
          <cell r="B4748" t="str">
            <v>内六角螺钉_GB/T70.1_M30×200_不锈钢</v>
          </cell>
          <cell r="C4748" t="str">
            <v>33025.64</v>
          </cell>
        </row>
        <row r="4749">
          <cell r="A4749" t="str">
            <v>AAO3605501</v>
          </cell>
          <cell r="B4749" t="str">
            <v>内六角螺钉_GB/T70.1_M36×55_8.8-电镀锌</v>
          </cell>
          <cell r="C4749" t="str">
            <v>9246.57</v>
          </cell>
        </row>
        <row r="4750">
          <cell r="A4750" t="str">
            <v>AAO3605502</v>
          </cell>
          <cell r="B4750" t="str">
            <v>内六角螺钉_GB/T70.1_M36×55_不锈钢</v>
          </cell>
          <cell r="C4750" t="str">
            <v>27566.24</v>
          </cell>
        </row>
        <row r="4751">
          <cell r="A4751" t="str">
            <v>AAO3606001</v>
          </cell>
          <cell r="B4751" t="str">
            <v>内六角螺钉_GB/T70.1_M36×60_8.8-电镀锌</v>
          </cell>
          <cell r="C4751" t="str">
            <v>9246.57</v>
          </cell>
        </row>
        <row r="4752">
          <cell r="A4752" t="str">
            <v>AAO3606002</v>
          </cell>
          <cell r="B4752" t="str">
            <v>内六角螺钉_GB/T70.1_M36×60_不锈钢</v>
          </cell>
          <cell r="C4752" t="str">
            <v>28058.49</v>
          </cell>
        </row>
        <row r="4753">
          <cell r="A4753" t="str">
            <v>AAO3606501</v>
          </cell>
          <cell r="B4753" t="str">
            <v>内六角螺钉_GB/T70.1_M36×65_8.8-电镀锌</v>
          </cell>
          <cell r="C4753" t="str">
            <v>9605.97</v>
          </cell>
        </row>
        <row r="4754">
          <cell r="A4754" t="str">
            <v>AAO3606502</v>
          </cell>
          <cell r="B4754" t="str">
            <v>内六角螺钉_GB/T70.1_M36×65_不锈钢</v>
          </cell>
          <cell r="C4754" t="str">
            <v>28747.65</v>
          </cell>
        </row>
        <row r="4755">
          <cell r="A4755" t="str">
            <v>AAO3607001</v>
          </cell>
          <cell r="B4755" t="str">
            <v>内六角螺钉_GB/T70.1_M36×70_8.8-电镀锌</v>
          </cell>
          <cell r="C4755" t="str">
            <v>9921.82</v>
          </cell>
        </row>
        <row r="4756">
          <cell r="A4756" t="str">
            <v>AAO3607002</v>
          </cell>
          <cell r="B4756" t="str">
            <v>内六角螺钉_GB/T70.1_M36×70_不锈钢</v>
          </cell>
          <cell r="C4756" t="str">
            <v>29535.26</v>
          </cell>
        </row>
        <row r="4757">
          <cell r="A4757" t="str">
            <v>AAO3608001</v>
          </cell>
          <cell r="B4757" t="str">
            <v>内六角螺钉_GB/T70.1_M36×80_8.8-电镀锌</v>
          </cell>
          <cell r="C4757" t="str">
            <v>11152.51</v>
          </cell>
        </row>
        <row r="4758">
          <cell r="A4758" t="str">
            <v>AAO3608002</v>
          </cell>
          <cell r="B4758" t="str">
            <v>内六角螺钉_GB/T70.1_M36×80_不锈钢</v>
          </cell>
          <cell r="C4758" t="str">
            <v>46393.16</v>
          </cell>
        </row>
        <row r="4759">
          <cell r="A4759" t="str">
            <v>AAO3609001</v>
          </cell>
          <cell r="B4759" t="str">
            <v>内六角螺钉_GB/T70.1_M36×90_8.8-电镀锌</v>
          </cell>
          <cell r="C4759" t="str">
            <v>12426.77</v>
          </cell>
        </row>
        <row r="4760">
          <cell r="A4760" t="str">
            <v>AAO3609002</v>
          </cell>
          <cell r="B4760" t="str">
            <v>内六角螺钉_GB/T70.1_M36×90_不锈钢</v>
          </cell>
          <cell r="C4760" t="str">
            <v>31504.27</v>
          </cell>
        </row>
        <row r="4761">
          <cell r="A4761" t="str">
            <v>AAO3610001</v>
          </cell>
          <cell r="B4761" t="str">
            <v>内六角螺钉_GB/T70.1_M36×100_8.8-电镀锌</v>
          </cell>
          <cell r="C4761" t="str">
            <v>14153.85</v>
          </cell>
        </row>
        <row r="4762">
          <cell r="A4762" t="str">
            <v>AAO3610002</v>
          </cell>
          <cell r="B4762" t="str">
            <v>内六角螺钉_GB/T70.1_M36×100_不锈钢</v>
          </cell>
          <cell r="C4762" t="str">
            <v>32488.78</v>
          </cell>
        </row>
        <row r="4763">
          <cell r="A4763" t="str">
            <v>AAO3611001</v>
          </cell>
          <cell r="B4763" t="str">
            <v>内六角螺钉_GB/T70.1_M36×110_8.8-电镀锌</v>
          </cell>
          <cell r="C4763" t="str">
            <v>14940.17</v>
          </cell>
        </row>
        <row r="4764">
          <cell r="A4764" t="str">
            <v>AAO3611002</v>
          </cell>
          <cell r="B4764" t="str">
            <v>内六角螺钉_GB/T70.1_M36×110_不锈钢</v>
          </cell>
          <cell r="C4764" t="str">
            <v>33768.64</v>
          </cell>
        </row>
        <row r="4765">
          <cell r="A4765" t="str">
            <v>AAO3612001</v>
          </cell>
          <cell r="B4765" t="str">
            <v>内六角螺钉_GB/T70.1_M36×120_8.8-电镀锌</v>
          </cell>
          <cell r="C4765" t="str">
            <v>16119.66</v>
          </cell>
        </row>
        <row r="4766">
          <cell r="A4766" t="str">
            <v>AAO3612002</v>
          </cell>
          <cell r="B4766" t="str">
            <v>内六角螺钉_GB/T70.1_M36×120_不锈钢</v>
          </cell>
          <cell r="C4766" t="str">
            <v>34851.60</v>
          </cell>
        </row>
        <row r="4767">
          <cell r="A4767" t="str">
            <v>AAO3613001</v>
          </cell>
          <cell r="B4767" t="str">
            <v>内六角螺钉_GB/T70.1_M36×130_8.8-电镀锌</v>
          </cell>
          <cell r="C4767" t="str">
            <v>17299.15</v>
          </cell>
        </row>
        <row r="4768">
          <cell r="A4768" t="str">
            <v>AAO3613002</v>
          </cell>
          <cell r="B4768" t="str">
            <v>内六角螺钉_GB/T70.1_M36×130_不锈钢</v>
          </cell>
          <cell r="C4768" t="str">
            <v>35934.56</v>
          </cell>
        </row>
        <row r="4769">
          <cell r="A4769" t="str">
            <v>AAO3614001</v>
          </cell>
          <cell r="B4769" t="str">
            <v>内六角螺钉_GB/T70.1_M36×140_8.8-电镀锌</v>
          </cell>
          <cell r="C4769" t="str">
            <v>18478.63</v>
          </cell>
        </row>
        <row r="4770">
          <cell r="A4770" t="str">
            <v>AAO3614002</v>
          </cell>
          <cell r="B4770" t="str">
            <v>内六角螺钉_GB/T70.1_M36×140_不锈钢</v>
          </cell>
          <cell r="C4770" t="str">
            <v>38529.91</v>
          </cell>
        </row>
        <row r="4771">
          <cell r="A4771" t="str">
            <v>AAO3615001</v>
          </cell>
          <cell r="B4771" t="str">
            <v>内六角螺钉_GB/T70.1_M36×150_8.8-电镀锌</v>
          </cell>
          <cell r="C4771" t="str">
            <v>19658.12</v>
          </cell>
        </row>
        <row r="4772">
          <cell r="A4772" t="str">
            <v>AAO3615002</v>
          </cell>
          <cell r="B4772" t="str">
            <v>内六角螺钉_GB/T70.1_M36×150_不锈钢</v>
          </cell>
          <cell r="C4772" t="str">
            <v>39316.24</v>
          </cell>
        </row>
        <row r="4773">
          <cell r="A4773" t="str">
            <v>AAO3615003</v>
          </cell>
          <cell r="B4773" t="str">
            <v>内六角螺钉_GB/T70.1_M36×150_12.9-氧化</v>
          </cell>
          <cell r="C4773" t="str">
            <v>44774.27</v>
          </cell>
        </row>
        <row r="4774">
          <cell r="A4774" t="str">
            <v>AAO3616001</v>
          </cell>
          <cell r="B4774" t="str">
            <v>内六角螺钉_GB/T70.1_M36×160_8.8-电镀锌</v>
          </cell>
          <cell r="C4774" t="str">
            <v>20051.28</v>
          </cell>
        </row>
        <row r="4775">
          <cell r="A4775" t="str">
            <v>AAO3616002</v>
          </cell>
          <cell r="B4775" t="str">
            <v>内六角螺钉_GB/T70.1_M36×160_不锈钢</v>
          </cell>
          <cell r="C4775" t="str">
            <v>40102.56</v>
          </cell>
        </row>
        <row r="4776">
          <cell r="A4776" t="str">
            <v>AAO3618001</v>
          </cell>
          <cell r="B4776" t="str">
            <v>内六角螺钉_GB/T70.1_M36×180_8.8-电镀锌</v>
          </cell>
          <cell r="C4776" t="str">
            <v>20444.44</v>
          </cell>
        </row>
        <row r="4777">
          <cell r="A4777" t="str">
            <v>AAO3618002</v>
          </cell>
          <cell r="B4777" t="str">
            <v>内六角螺钉_GB/T70.1_M36×180_不锈钢</v>
          </cell>
          <cell r="C4777" t="str">
            <v>41349.36</v>
          </cell>
        </row>
        <row r="4778">
          <cell r="A4778" t="str">
            <v>AAO3620001</v>
          </cell>
          <cell r="B4778" t="str">
            <v>内六角螺钉_GB/T70.1_M36×200_8.8-电镀锌</v>
          </cell>
          <cell r="C4778" t="str">
            <v>22017.09</v>
          </cell>
        </row>
        <row r="4779">
          <cell r="A4779" t="str">
            <v>AAO3620004</v>
          </cell>
          <cell r="B4779" t="str">
            <v>内六角螺钉_GB/T70.1_M36×200_12.9-氧化</v>
          </cell>
          <cell r="C4779" t="str">
            <v>62685.04</v>
          </cell>
        </row>
        <row r="4780">
          <cell r="A4780" t="str">
            <v>AAO4820003</v>
          </cell>
          <cell r="B4780" t="str">
            <v>内六角螺钉_GB/T70.1_M48×200_12.9-氧化</v>
          </cell>
          <cell r="C4780" t="str">
            <v>107104.68</v>
          </cell>
        </row>
        <row r="4781">
          <cell r="A4781" t="str">
            <v>AAO4824003</v>
          </cell>
          <cell r="B4781" t="str">
            <v>内六角螺钉_GB/T70.1_M48×240_12.9-氧化</v>
          </cell>
          <cell r="C4781" t="str">
            <v>172839.73</v>
          </cell>
        </row>
        <row r="4782">
          <cell r="A4782" t="str">
            <v>AAR0502001</v>
          </cell>
          <cell r="B4782" t="str">
            <v>十字槽自攻螺钉_GB/T845_ST5×20_电镀锌</v>
          </cell>
          <cell r="C4782" t="str">
            <v>0.05</v>
          </cell>
        </row>
        <row r="4783">
          <cell r="A4783" t="str">
            <v>AAV0403001</v>
          </cell>
          <cell r="B4783" t="str">
            <v>螺钉_GB/T818_M4×30_4.8-电镀锌</v>
          </cell>
          <cell r="C4783" t="str">
            <v>0.03</v>
          </cell>
        </row>
        <row r="4784">
          <cell r="A4784" t="str">
            <v>AAV0501201</v>
          </cell>
          <cell r="B4784" t="str">
            <v>螺钉_GB/T818_M5×12_4.8-电镀锌</v>
          </cell>
          <cell r="C4784" t="str">
            <v>0.02</v>
          </cell>
        </row>
        <row r="4785">
          <cell r="A4785" t="str">
            <v>AAV0602001</v>
          </cell>
          <cell r="B4785" t="str">
            <v>螺钉_GB/T818_M6×20_4.8-电镀锌</v>
          </cell>
          <cell r="C4785" t="str">
            <v>0.03</v>
          </cell>
        </row>
        <row r="4786">
          <cell r="A4786" t="str">
            <v>AAV0603001</v>
          </cell>
          <cell r="B4786" t="str">
            <v>螺钉_GB/T818_M6×30_4.8-电镀锌</v>
          </cell>
          <cell r="C4786" t="str">
            <v>0.09</v>
          </cell>
        </row>
        <row r="4787">
          <cell r="A4787" t="str">
            <v>AAW1008001</v>
          </cell>
          <cell r="B4787" t="str">
            <v>膨胀螺栓_JB/ZQ4763_M10×80_8.8-电镀锌</v>
          </cell>
          <cell r="C4787" t="str">
            <v>0.35</v>
          </cell>
        </row>
        <row r="4788">
          <cell r="A4788" t="str">
            <v>AAW1008002</v>
          </cell>
          <cell r="B4788" t="str">
            <v>膨胀螺栓_JB/ZQ4763_M10×80_不锈钢</v>
          </cell>
          <cell r="C4788" t="str">
            <v>1.71</v>
          </cell>
        </row>
        <row r="4789">
          <cell r="A4789" t="str">
            <v>AAW1008003</v>
          </cell>
          <cell r="B4789" t="str">
            <v>膨胀螺栓_JB/ZQ4763_M10×80_电镀锌_用AAW1008001替代</v>
          </cell>
          <cell r="C4789" t="str">
            <v>0.44</v>
          </cell>
        </row>
        <row r="4790">
          <cell r="A4790" t="str">
            <v>ABE0400601</v>
          </cell>
          <cell r="B4790" t="str">
            <v>螺钉_GB/T68_M4×6_8.8-电镀锌</v>
          </cell>
          <cell r="C4790" t="str">
            <v>0.03</v>
          </cell>
        </row>
        <row r="4791">
          <cell r="A4791" t="str">
            <v>ACF0100101</v>
          </cell>
          <cell r="B4791" t="str">
            <v>六角法兰面自钻自攻螺钉_GB/T15856.4_ST5.5×20_电镀锌</v>
          </cell>
          <cell r="C4791" t="str">
            <v>0.05</v>
          </cell>
        </row>
        <row r="4792">
          <cell r="A4792" t="str">
            <v>ACI1002502</v>
          </cell>
          <cell r="B4792" t="str">
            <v>内六角螺钉_GB/T2674_M10×25_不锈钢</v>
          </cell>
          <cell r="C4792" t="str">
            <v>655.80</v>
          </cell>
        </row>
        <row r="4793">
          <cell r="A4793" t="str">
            <v>AZZ1204004</v>
          </cell>
          <cell r="B4793" t="str">
            <v>钢结构用高强度螺栓副_GB/T1228_M12×40_10.9-磷化</v>
          </cell>
          <cell r="C4793" t="str">
            <v>1454.70</v>
          </cell>
        </row>
        <row r="4794">
          <cell r="A4794" t="str">
            <v>AZZ1604504</v>
          </cell>
          <cell r="B4794" t="str">
            <v>钢结构用高强度螺栓副_GB/T1228_M16×45_10.9-磷化</v>
          </cell>
          <cell r="C4794" t="str">
            <v>1709.40</v>
          </cell>
        </row>
        <row r="4795">
          <cell r="A4795" t="str">
            <v>AZZ1605004</v>
          </cell>
          <cell r="B4795" t="str">
            <v>钢结构用高强度螺栓副_GB/T1228_M16×50_10.9-磷化</v>
          </cell>
          <cell r="C4795" t="str">
            <v>1808.55</v>
          </cell>
        </row>
        <row r="4796">
          <cell r="A4796" t="str">
            <v>AZZ1605504</v>
          </cell>
          <cell r="B4796" t="str">
            <v>钢结构用高强度螺栓副_GB/T1228_M16×55_10.9-磷化</v>
          </cell>
          <cell r="C4796" t="str">
            <v>1808.55</v>
          </cell>
        </row>
        <row r="4797">
          <cell r="A4797" t="str">
            <v>AZZ1606004</v>
          </cell>
          <cell r="B4797" t="str">
            <v>钢结构用高强度螺栓副_GB/T1228_M16×60_10.9-磷化</v>
          </cell>
          <cell r="C4797" t="str">
            <v>1811.97</v>
          </cell>
        </row>
        <row r="4798">
          <cell r="A4798" t="str">
            <v>AZZ1607004</v>
          </cell>
          <cell r="B4798" t="str">
            <v>钢结构用高强度螺栓副_GB/T1228_M16×70_10.9-磷化</v>
          </cell>
          <cell r="C4798" t="str">
            <v>1914.53</v>
          </cell>
        </row>
        <row r="4799">
          <cell r="A4799" t="str">
            <v>AZZ2005004</v>
          </cell>
          <cell r="B4799" t="str">
            <v>钢结构用高强度螺栓副_GB/T1228_M20×50_10.9-磷化</v>
          </cell>
          <cell r="C4799" t="str">
            <v>2752.14</v>
          </cell>
        </row>
        <row r="4800">
          <cell r="A4800" t="str">
            <v>AZZ2005504</v>
          </cell>
          <cell r="B4800" t="str">
            <v>钢结构用高强度螺栓副_GB/T1228_M20×55_10.9-磷化</v>
          </cell>
          <cell r="C4800" t="str">
            <v>2830.77</v>
          </cell>
        </row>
        <row r="4801">
          <cell r="A4801" t="str">
            <v>AZZ2006004</v>
          </cell>
          <cell r="B4801" t="str">
            <v>钢结构用高强度螺栓副_GB/T1228_M20×60_10.9-磷化</v>
          </cell>
          <cell r="C4801" t="str">
            <v>2830.77</v>
          </cell>
        </row>
        <row r="4802">
          <cell r="A4802" t="str">
            <v>AZZ2006501</v>
          </cell>
          <cell r="B4802" t="str">
            <v>钢结构用高强度螺栓副_GB/T1228_M20×65_8.8-磷化</v>
          </cell>
          <cell r="C4802" t="str">
            <v>3255.38</v>
          </cell>
        </row>
        <row r="4803">
          <cell r="A4803" t="str">
            <v>AZZ2006504</v>
          </cell>
          <cell r="B4803" t="str">
            <v>钢结构用高强度螺栓副_GB/T1228_M20×65_10.9-磷化</v>
          </cell>
          <cell r="C4803" t="str">
            <v>2830.77</v>
          </cell>
        </row>
        <row r="4804">
          <cell r="A4804" t="str">
            <v>AZZ2007004</v>
          </cell>
          <cell r="B4804" t="str">
            <v>钢结构用高强度螺栓副_GB/T1228_M20×70_10.9-磷化</v>
          </cell>
          <cell r="C4804" t="str">
            <v>2988.03</v>
          </cell>
        </row>
        <row r="4805">
          <cell r="A4805" t="str">
            <v>AZZ2007504</v>
          </cell>
          <cell r="B4805" t="str">
            <v>钢结构用高强度螺栓副_GB/T1228_M20×75_10.9-磷化</v>
          </cell>
          <cell r="C4805" t="str">
            <v>2991.45</v>
          </cell>
        </row>
        <row r="4806">
          <cell r="A4806" t="str">
            <v>AZZ2008004</v>
          </cell>
          <cell r="B4806" t="str">
            <v>钢结构用高强度螺栓副_GB/T1228_M20×80_10.9-磷化</v>
          </cell>
          <cell r="C4806" t="str">
            <v>3145.30</v>
          </cell>
        </row>
        <row r="4807">
          <cell r="A4807" t="str">
            <v>AZZ2008504</v>
          </cell>
          <cell r="B4807" t="str">
            <v>钢结构用高强度螺栓副_GB/T1228_M20×85_10.9-磷化</v>
          </cell>
          <cell r="C4807" t="str">
            <v>3587.69</v>
          </cell>
        </row>
        <row r="4808">
          <cell r="A4808" t="str">
            <v>AZZ2009001</v>
          </cell>
          <cell r="B4808" t="str">
            <v>钢结构用高强度螺栓副_GB/T1228_M20×90_8.8-磷化</v>
          </cell>
          <cell r="C4808" t="str">
            <v>3673.85</v>
          </cell>
        </row>
        <row r="4809">
          <cell r="A4809" t="str">
            <v>AZZ2009004</v>
          </cell>
          <cell r="B4809" t="str">
            <v>钢结构用高强度螺栓副_GB/T1228_M20×90_10.9-磷化</v>
          </cell>
          <cell r="C4809" t="str">
            <v>3223.93</v>
          </cell>
        </row>
        <row r="4810">
          <cell r="A4810" t="str">
            <v>AZZ2009505</v>
          </cell>
          <cell r="B4810" t="str">
            <v>钢结构用高强度螺栓副_GB/T1228_M30×95_10.9-磷化</v>
          </cell>
          <cell r="C4810" t="str">
            <v>10919.78</v>
          </cell>
        </row>
        <row r="4811">
          <cell r="A4811" t="str">
            <v>AZZ2201104</v>
          </cell>
          <cell r="B4811" t="str">
            <v>钢结构用高强度螺栓副_GB/T1228_M22×110_10.9-磷化</v>
          </cell>
          <cell r="C4811" t="str">
            <v>4376.07</v>
          </cell>
        </row>
        <row r="4812">
          <cell r="A4812" t="str">
            <v>AZZ2206504</v>
          </cell>
          <cell r="B4812" t="str">
            <v>钢结构用高强度螺栓副_GB/T1228_M22×65_10.9-磷化</v>
          </cell>
          <cell r="C4812" t="str">
            <v>3717.95</v>
          </cell>
        </row>
        <row r="4813">
          <cell r="A4813" t="str">
            <v>AZZ2207004</v>
          </cell>
          <cell r="B4813" t="str">
            <v>钢结构用高强度螺栓副_GB/T1228_M22×70_10.9-磷化</v>
          </cell>
          <cell r="C4813" t="str">
            <v>4088.89</v>
          </cell>
        </row>
        <row r="4814">
          <cell r="A4814" t="str">
            <v>AZZ2207504</v>
          </cell>
          <cell r="B4814" t="str">
            <v>钢结构用高强度螺栓副_GB/T1228_M22×75_10.9-磷化</v>
          </cell>
          <cell r="C4814" t="str">
            <v>3760.68</v>
          </cell>
        </row>
        <row r="4815">
          <cell r="A4815" t="str">
            <v>AZZ2208004</v>
          </cell>
          <cell r="B4815" t="str">
            <v>钢结构用高强度螺栓副_GB/T1228_M22×80_10.9-磷化</v>
          </cell>
          <cell r="C4815" t="str">
            <v>3923.76</v>
          </cell>
        </row>
        <row r="4816">
          <cell r="A4816" t="str">
            <v>AZZ2208504</v>
          </cell>
          <cell r="B4816" t="str">
            <v>钢结构用高强度螺栓副_GB/T1228_M22×85_10.9-磷化</v>
          </cell>
          <cell r="C4816" t="str">
            <v>3931.62</v>
          </cell>
        </row>
        <row r="4817">
          <cell r="A4817" t="str">
            <v>AZZ2406504</v>
          </cell>
          <cell r="B4817" t="str">
            <v>钢结构用高强度螺栓副_GB/T1228_M24×65_10.9-磷化</v>
          </cell>
          <cell r="C4817" t="str">
            <v>5111.11</v>
          </cell>
        </row>
        <row r="4818">
          <cell r="A4818" t="str">
            <v>AZZ2407004</v>
          </cell>
          <cell r="B4818" t="str">
            <v>钢结构用高强度螺栓副_GB/T1228_M24×70_10.9-磷化</v>
          </cell>
          <cell r="C4818" t="str">
            <v>5111.11</v>
          </cell>
        </row>
        <row r="4819">
          <cell r="A4819" t="str">
            <v>AZZ2408504</v>
          </cell>
          <cell r="B4819" t="str">
            <v>钢结构用高强度螺栓副_GB/T1228_M24×85_10.9-磷化</v>
          </cell>
          <cell r="C4819" t="str">
            <v>5189.74</v>
          </cell>
        </row>
        <row r="4820">
          <cell r="A4820" t="str">
            <v>AZZ2413004</v>
          </cell>
          <cell r="B4820" t="str">
            <v>钢结构用高强度螺栓副_GB/T1228_M24×130_10.9-磷化</v>
          </cell>
          <cell r="C4820" t="str">
            <v>6133.33</v>
          </cell>
        </row>
        <row r="4821">
          <cell r="A4821" t="str">
            <v>AZZ2707504</v>
          </cell>
          <cell r="B4821" t="str">
            <v>钢结构用高强度螺栓副_GB/T1228_M27×75_10.9-磷化</v>
          </cell>
          <cell r="C4821" t="str">
            <v>7062.23</v>
          </cell>
        </row>
        <row r="4822">
          <cell r="A4822" t="str">
            <v>AZZ2709004</v>
          </cell>
          <cell r="B4822" t="str">
            <v>钢结构用高强度螺栓副_GB/T1228_M27×90_10.9-磷化</v>
          </cell>
          <cell r="C4822" t="str">
            <v>7578.98</v>
          </cell>
        </row>
        <row r="4823">
          <cell r="A4823" t="str">
            <v>AZZ2709504</v>
          </cell>
          <cell r="B4823" t="str">
            <v>钢结构用高强度螺栓副_GB/T1228_M27×95_10.9-磷化</v>
          </cell>
          <cell r="C4823" t="str">
            <v>7751.23</v>
          </cell>
        </row>
        <row r="4824">
          <cell r="A4824" t="str">
            <v>AZZ2710004</v>
          </cell>
          <cell r="B4824" t="str">
            <v>钢结构用高强度螺栓副_GB/T1228_M27×100_10.9-磷化</v>
          </cell>
          <cell r="C4824" t="str">
            <v>7923.48</v>
          </cell>
        </row>
        <row r="4825">
          <cell r="A4825" t="str">
            <v>AZZ3011004</v>
          </cell>
          <cell r="B4825" t="str">
            <v>钢结构用高强度螺栓副_GB/T1228_M30×110_10.9-磷化</v>
          </cell>
          <cell r="C4825" t="str">
            <v>11749.13</v>
          </cell>
        </row>
        <row r="4826">
          <cell r="A4826" t="str">
            <v>B05201355</v>
          </cell>
          <cell r="B4826" t="str">
            <v>无缝钢管_Φ89×5×L_20#</v>
          </cell>
          <cell r="C4826" t="str">
            <v>37.61</v>
          </cell>
        </row>
        <row r="4827">
          <cell r="A4827" t="str">
            <v>B05201396</v>
          </cell>
          <cell r="B4827" t="str">
            <v>无缝钢管_Φ114×6×L_20#</v>
          </cell>
          <cell r="C4827" t="str">
            <v>0.00</v>
          </cell>
        </row>
        <row r="4828">
          <cell r="A4828" t="str">
            <v>B05501100</v>
          </cell>
          <cell r="B4828" t="str">
            <v>电镀锌管_Φ21.3×2.75×6000_Q235B</v>
          </cell>
          <cell r="C4828" t="str">
            <v>3.86</v>
          </cell>
        </row>
        <row r="4829">
          <cell r="A4829" t="str">
            <v>B05501110</v>
          </cell>
          <cell r="B4829" t="str">
            <v>电镀锌管_Φ26.8×2.75×6000_Q235B</v>
          </cell>
          <cell r="C4829" t="str">
            <v>3.52</v>
          </cell>
        </row>
        <row r="4830">
          <cell r="A4830" t="str">
            <v>B05501120</v>
          </cell>
          <cell r="B4830" t="str">
            <v>电镀锌管_Φ33.5×3.25×6000_Q235B</v>
          </cell>
          <cell r="C4830" t="str">
            <v>3.52</v>
          </cell>
        </row>
        <row r="4831">
          <cell r="A4831" t="str">
            <v>B05501140</v>
          </cell>
          <cell r="B4831" t="str">
            <v>电镀锌管_Φ48×3.5×6000_Q235B</v>
          </cell>
          <cell r="C4831" t="str">
            <v>3.52</v>
          </cell>
        </row>
        <row r="4832">
          <cell r="A4832" t="str">
            <v>B05501150</v>
          </cell>
          <cell r="B4832" t="str">
            <v>电镀锌管_Φ60×3.5×6000_Q235B</v>
          </cell>
          <cell r="C4832" t="str">
            <v>3.72</v>
          </cell>
        </row>
        <row r="4833">
          <cell r="A4833" t="str">
            <v>B05502100</v>
          </cell>
          <cell r="B4833" t="str">
            <v>热镀锌管_Φ21.3×2.75×6000_Q235B</v>
          </cell>
          <cell r="C4833" t="str">
            <v>4.15</v>
          </cell>
        </row>
        <row r="4834">
          <cell r="A4834" t="str">
            <v>B05502110</v>
          </cell>
          <cell r="B4834" t="str">
            <v>热镀锌管_Φ26.8×2.75×6000_Q235B</v>
          </cell>
          <cell r="C4834" t="str">
            <v>4.06</v>
          </cell>
        </row>
        <row r="4835">
          <cell r="A4835" t="str">
            <v>B05502160</v>
          </cell>
          <cell r="B4835" t="str">
            <v>热镀锌管_Φ76×3.75×6000_Q235B</v>
          </cell>
          <cell r="C4835" t="str">
            <v>2.68</v>
          </cell>
        </row>
        <row r="4836">
          <cell r="A4836" t="str">
            <v>B06101020</v>
          </cell>
          <cell r="B4836" t="str">
            <v>热轧槽钢_8×6000_Q235B</v>
          </cell>
          <cell r="C4836" t="str">
            <v>3.41</v>
          </cell>
        </row>
        <row r="4837">
          <cell r="A4837" t="str">
            <v>B10102110</v>
          </cell>
          <cell r="B4837" t="str">
            <v>冷轧钢板_1.5×1250×2500_SPCC</v>
          </cell>
          <cell r="C4837" t="str">
            <v>5.09</v>
          </cell>
        </row>
        <row r="4838">
          <cell r="A4838" t="str">
            <v>BP0010001</v>
          </cell>
          <cell r="B4838" t="str">
            <v>标牌_45×12_塑料_黄底黑字_雕刻_通用</v>
          </cell>
          <cell r="C4838" t="str">
            <v>1.45</v>
          </cell>
        </row>
        <row r="4839">
          <cell r="A4839" t="str">
            <v>BP0010002</v>
          </cell>
          <cell r="B4839" t="str">
            <v>标牌_50×15_塑料_黄底黑字_雕刻_通用</v>
          </cell>
          <cell r="C4839" t="str">
            <v>1.45</v>
          </cell>
        </row>
        <row r="4840">
          <cell r="A4840" t="str">
            <v>BP0010003</v>
          </cell>
          <cell r="B4840" t="str">
            <v>刻度标牌_Φ10-Φ50_塑料_黄底黑字_电位器刻度0%-100%_雕刻_通用</v>
          </cell>
          <cell r="C4840" t="str">
            <v>7.26</v>
          </cell>
        </row>
        <row r="4841">
          <cell r="A4841" t="str">
            <v>BP0010004</v>
          </cell>
          <cell r="B4841" t="str">
            <v>铝标牌_120X55_通用_因故淘汰，不再使用</v>
          </cell>
          <cell r="C4841" t="str">
            <v>1.69</v>
          </cell>
        </row>
        <row r="4842">
          <cell r="A4842" t="str">
            <v>CC00000010</v>
          </cell>
          <cell r="B4842" t="str">
            <v>钢结构用高强度螺栓副_GB/T1228_M12×35_8.8-电镀锌</v>
          </cell>
          <cell r="C4842" t="str">
            <v>1408.38</v>
          </cell>
        </row>
        <row r="4843">
          <cell r="A4843" t="str">
            <v>CC00000011</v>
          </cell>
          <cell r="B4843" t="str">
            <v>钢结构用高强度螺栓副_GB/T1228_M12×40_8.8-电镀锌</v>
          </cell>
          <cell r="C4843" t="str">
            <v>1263.23</v>
          </cell>
        </row>
        <row r="4844">
          <cell r="A4844" t="str">
            <v>CC00000012</v>
          </cell>
          <cell r="B4844" t="str">
            <v>钢结构用高强度螺栓副_GB/T1228_M12×45_8.8-电镀锌</v>
          </cell>
          <cell r="C4844" t="str">
            <v>1263.23</v>
          </cell>
        </row>
        <row r="4845">
          <cell r="A4845" t="str">
            <v>CC00000013</v>
          </cell>
          <cell r="B4845" t="str">
            <v>钢结构用高强度螺栓副_GB/T1228_M12×50_8.8-电镀锌</v>
          </cell>
          <cell r="C4845" t="str">
            <v>1263.23</v>
          </cell>
        </row>
        <row r="4846">
          <cell r="A4846" t="str">
            <v>CC00000014</v>
          </cell>
          <cell r="B4846" t="str">
            <v>钢结构用高强度螺栓副_GB/T1228_M12×55_8.8-电镀锌</v>
          </cell>
          <cell r="C4846" t="str">
            <v>1263.23</v>
          </cell>
        </row>
        <row r="4847">
          <cell r="A4847" t="str">
            <v>CC00000015</v>
          </cell>
          <cell r="B4847" t="str">
            <v>钢结构用高强度螺栓副_GB/T1228_M16×40_8.8-电镀锌</v>
          </cell>
          <cell r="C4847" t="str">
            <v>1965.81</v>
          </cell>
        </row>
        <row r="4848">
          <cell r="A4848" t="str">
            <v>CC00000016</v>
          </cell>
          <cell r="B4848" t="str">
            <v>钢结构用高强度螺栓副_GB/T1228_M16×45_8.8-电镀锌</v>
          </cell>
          <cell r="C4848" t="str">
            <v>2005.13</v>
          </cell>
        </row>
        <row r="4849">
          <cell r="A4849" t="str">
            <v>CC00000017</v>
          </cell>
          <cell r="B4849" t="str">
            <v>钢结构用高强度螺栓副_GB/T1228_M16×50_8.8-电镀锌</v>
          </cell>
          <cell r="C4849" t="str">
            <v>2201.71</v>
          </cell>
        </row>
        <row r="4850">
          <cell r="A4850" t="str">
            <v>CC00000018</v>
          </cell>
          <cell r="B4850" t="str">
            <v>钢结构用高强度螺栓副_GB/T1228_M16×55_8.8-电镀锌</v>
          </cell>
          <cell r="C4850" t="str">
            <v>2044.44</v>
          </cell>
        </row>
        <row r="4851">
          <cell r="A4851" t="str">
            <v>CC00000019</v>
          </cell>
          <cell r="B4851" t="str">
            <v>钢结构用高强度螺栓副_GB/T1228_M16×60_8.8-电镀锌</v>
          </cell>
          <cell r="C4851" t="str">
            <v>2358.97</v>
          </cell>
        </row>
        <row r="4852">
          <cell r="A4852" t="str">
            <v>CC00000020</v>
          </cell>
          <cell r="B4852" t="str">
            <v>钢结构用高强度螺栓副_GB/T1228_M16×65_8.8-电镀锌</v>
          </cell>
          <cell r="C4852" t="str">
            <v>2437.61</v>
          </cell>
        </row>
        <row r="4853">
          <cell r="A4853" t="str">
            <v>CC00000021</v>
          </cell>
          <cell r="B4853" t="str">
            <v>钢结构用高强度螺栓副_GB/T1228_M16×70_8.8-电镀锌</v>
          </cell>
          <cell r="C4853" t="str">
            <v>2205.13</v>
          </cell>
        </row>
        <row r="4854">
          <cell r="A4854" t="str">
            <v>CC00000024</v>
          </cell>
          <cell r="B4854" t="str">
            <v>钢结构用高强度螺栓副_GB/T1228_M20×55_8.8-电镀锌</v>
          </cell>
          <cell r="C4854" t="str">
            <v>3381.20</v>
          </cell>
        </row>
        <row r="4855">
          <cell r="A4855" t="str">
            <v>CC00000025</v>
          </cell>
          <cell r="B4855" t="str">
            <v>钢结构用高强度螺栓副_GB/T1228_M20×60_8.8-电镀锌</v>
          </cell>
          <cell r="C4855" t="str">
            <v>3302.56</v>
          </cell>
        </row>
        <row r="4856">
          <cell r="A4856" t="str">
            <v>CC00000026</v>
          </cell>
          <cell r="B4856" t="str">
            <v>钢结构用高强度螺栓副_GB/T1228_M20×65_8.8-电镀锌</v>
          </cell>
          <cell r="C4856" t="str">
            <v>3247.86</v>
          </cell>
        </row>
        <row r="4857">
          <cell r="A4857" t="str">
            <v>CC00000331</v>
          </cell>
          <cell r="B4857" t="str">
            <v>槽式桥架垂直等径上弯通_500×200_喷塑_含盖板_通用</v>
          </cell>
          <cell r="C4857" t="str">
            <v>119.30</v>
          </cell>
        </row>
        <row r="4858">
          <cell r="A4858" t="str">
            <v>CC00000753</v>
          </cell>
          <cell r="B4858" t="str">
            <v>阻燃控制电缆_ZR-KYJV22-16×1.5_通用</v>
          </cell>
          <cell r="C4858" t="str">
            <v>11.82</v>
          </cell>
        </row>
        <row r="4859">
          <cell r="A4859" t="str">
            <v>CC00000754</v>
          </cell>
          <cell r="B4859" t="str">
            <v>阻燃控制电缆_ZR-KYJV22-24×1.5_通用</v>
          </cell>
          <cell r="C4859" t="str">
            <v>17.10</v>
          </cell>
        </row>
        <row r="4860">
          <cell r="A4860" t="str">
            <v>CC00000765</v>
          </cell>
          <cell r="B4860" t="str">
            <v>钢结构用高强度螺栓副_GB/T1228_M12×60_8.8-电镀锌</v>
          </cell>
          <cell r="C4860" t="str">
            <v>1395.33</v>
          </cell>
        </row>
        <row r="4861">
          <cell r="A4861" t="str">
            <v>CC00000786</v>
          </cell>
          <cell r="B4861" t="str">
            <v>钢结构用高强度螺栓副_GB/T1228_M12×40_10.9-达克罗</v>
          </cell>
          <cell r="C4861" t="str">
            <v>1537.85</v>
          </cell>
        </row>
        <row r="4862">
          <cell r="A4862" t="str">
            <v>CC00000787</v>
          </cell>
          <cell r="B4862" t="str">
            <v>钢结构用高强度螺栓副_GB/T1228_M12×45_10.9-达克罗</v>
          </cell>
          <cell r="C4862" t="str">
            <v>1572.65</v>
          </cell>
        </row>
        <row r="4863">
          <cell r="A4863" t="str">
            <v>CC00000788</v>
          </cell>
          <cell r="B4863" t="str">
            <v>钢结构用高强度螺栓副_GB/T1228_M12×50_10.9-达克罗</v>
          </cell>
          <cell r="C4863" t="str">
            <v>1572.65</v>
          </cell>
        </row>
        <row r="4864">
          <cell r="A4864" t="str">
            <v>CC00000789</v>
          </cell>
          <cell r="B4864" t="str">
            <v>钢结构用高强度螺栓副_GB/T1228_M16×45_10.9-达克罗</v>
          </cell>
          <cell r="C4864" t="str">
            <v>2866.97</v>
          </cell>
        </row>
        <row r="4865">
          <cell r="A4865" t="str">
            <v>CC00000790</v>
          </cell>
          <cell r="B4865" t="str">
            <v>钢结构用高强度螺栓副_GB/T1228_M16×50_10.9-达克罗</v>
          </cell>
          <cell r="C4865" t="str">
            <v>2924.31</v>
          </cell>
        </row>
        <row r="4866">
          <cell r="A4866" t="str">
            <v>CC00000791</v>
          </cell>
          <cell r="B4866" t="str">
            <v>钢结构用高强度螺栓副_GB/T1228_M16×55_10.9-达克罗</v>
          </cell>
          <cell r="C4866" t="str">
            <v>3250.01</v>
          </cell>
        </row>
        <row r="4867">
          <cell r="A4867" t="str">
            <v>CC00000792</v>
          </cell>
          <cell r="B4867" t="str">
            <v>钢结构用高强度螺栓副_GB/T1228_M16×65_10.9-达克罗</v>
          </cell>
          <cell r="C4867" t="str">
            <v>3429.56</v>
          </cell>
        </row>
        <row r="4868">
          <cell r="A4868" t="str">
            <v>CC00000888</v>
          </cell>
          <cell r="B4868" t="str">
            <v>钢结构用高强度螺栓副_GB/T1228_M16×60_10.9-达克罗</v>
          </cell>
          <cell r="C4868" t="str">
            <v>3429.56</v>
          </cell>
        </row>
        <row r="4869">
          <cell r="A4869" t="str">
            <v>CC00000890</v>
          </cell>
          <cell r="B4869" t="str">
            <v>钢结构用高强度螺栓副_GB/T1228_M20×55_10.9-达克罗</v>
          </cell>
          <cell r="C4869" t="str">
            <v>4359.38</v>
          </cell>
        </row>
        <row r="4870">
          <cell r="A4870" t="str">
            <v>CC00000929</v>
          </cell>
          <cell r="B4870" t="str">
            <v>钢结构用高强度螺栓副_GB/T1228_M22×75_10.9-达克罗</v>
          </cell>
          <cell r="C4870" t="str">
            <v>6004.92</v>
          </cell>
        </row>
        <row r="4871">
          <cell r="A4871" t="str">
            <v>CC00000930</v>
          </cell>
          <cell r="B4871" t="str">
            <v>钢结构用高强度螺栓副_GB/T1228_M22×60_10.9-达克罗</v>
          </cell>
          <cell r="C4871" t="str">
            <v>5651.69</v>
          </cell>
        </row>
        <row r="4872">
          <cell r="A4872" t="str">
            <v>CC00000952</v>
          </cell>
          <cell r="B4872" t="str">
            <v>钢结构用高强度螺栓副_GB/T1228_M22×80_10.9-达克罗</v>
          </cell>
          <cell r="C4872" t="str">
            <v>6142.77</v>
          </cell>
        </row>
        <row r="4873">
          <cell r="A4873" t="str">
            <v>CC00001133</v>
          </cell>
          <cell r="B4873" t="str">
            <v>垫圈_GB/T97.1_42_达克罗</v>
          </cell>
          <cell r="C4873" t="str">
            <v>1354.68</v>
          </cell>
        </row>
        <row r="4874">
          <cell r="A4874" t="str">
            <v>CC00001136</v>
          </cell>
          <cell r="B4874" t="str">
            <v>垫圈_GB/T97.1_22_达克罗</v>
          </cell>
          <cell r="C4874" t="str">
            <v>157.26</v>
          </cell>
        </row>
        <row r="4875">
          <cell r="A4875" t="str">
            <v>CC00001162</v>
          </cell>
          <cell r="B4875" t="str">
            <v>钢结构用高强度螺栓副_GB/T1228_M16×40_10.9-达克罗</v>
          </cell>
          <cell r="C4875" t="str">
            <v>2810.75</v>
          </cell>
        </row>
        <row r="4876">
          <cell r="A4876" t="str">
            <v>CC00001163</v>
          </cell>
          <cell r="B4876" t="str">
            <v>钢结构用高强度螺栓副_GB/T1228_M20×60_10.9-达克罗</v>
          </cell>
          <cell r="C4876" t="str">
            <v>4445.54</v>
          </cell>
        </row>
        <row r="4877">
          <cell r="A4877" t="str">
            <v>CC00001164</v>
          </cell>
          <cell r="B4877" t="str">
            <v>钢结构用高强度螺栓副_GB/T1228_M20×75_10.9-达克罗</v>
          </cell>
          <cell r="C4877" t="str">
            <v>4790.15</v>
          </cell>
        </row>
        <row r="4878">
          <cell r="A4878" t="str">
            <v>CC00001165</v>
          </cell>
          <cell r="B4878" t="str">
            <v>钢结构用高强度螺栓副_GB/T1228_M20×80_10.9-达克罗</v>
          </cell>
          <cell r="C4878" t="str">
            <v>4902.15</v>
          </cell>
        </row>
        <row r="4879">
          <cell r="A4879" t="str">
            <v>CC00001195</v>
          </cell>
          <cell r="B4879" t="str">
            <v>钢结构用高强度螺栓副_GB/T1228_M20×65_10.9-达克罗</v>
          </cell>
          <cell r="C4879" t="str">
            <v>4557.54</v>
          </cell>
        </row>
        <row r="4880">
          <cell r="A4880" t="str">
            <v>CC00001196</v>
          </cell>
          <cell r="B4880" t="str">
            <v>钢结构用高强度螺栓副_GB/T1228_M20×70_10.9-达克罗</v>
          </cell>
          <cell r="C4880" t="str">
            <v>4669.54</v>
          </cell>
        </row>
        <row r="4881">
          <cell r="A4881" t="str">
            <v>CC00001216</v>
          </cell>
          <cell r="B4881" t="str">
            <v>螺栓_GB/T5783_M8×10_8.8-达克罗</v>
          </cell>
          <cell r="C4881" t="str">
            <v>107.97</v>
          </cell>
        </row>
        <row r="4882">
          <cell r="A4882" t="str">
            <v>CC00001219</v>
          </cell>
          <cell r="B4882" t="str">
            <v>螺栓_GB/T5780_M8×50_4.8-达克罗</v>
          </cell>
          <cell r="C4882" t="str">
            <v>144.62</v>
          </cell>
        </row>
        <row r="4883">
          <cell r="A4883" t="str">
            <v>CC00001302</v>
          </cell>
          <cell r="B4883" t="str">
            <v>控制电缆_KVVR22-3×0.75_通用</v>
          </cell>
          <cell r="C4883" t="str">
            <v>2.56</v>
          </cell>
        </row>
        <row r="4884">
          <cell r="A4884" t="str">
            <v>CC00001304</v>
          </cell>
          <cell r="B4884" t="str">
            <v>控制电缆_KVVR22-7×0.75_通用</v>
          </cell>
          <cell r="C4884" t="str">
            <v>3.89</v>
          </cell>
        </row>
        <row r="4885">
          <cell r="A4885" t="str">
            <v>CC00001305</v>
          </cell>
          <cell r="B4885" t="str">
            <v>控制电缆_KVVR22-12×0.75_通用</v>
          </cell>
          <cell r="C4885" t="str">
            <v>5.43</v>
          </cell>
        </row>
        <row r="4886">
          <cell r="A4886" t="str">
            <v>CC00001306</v>
          </cell>
          <cell r="B4886" t="str">
            <v>控制电缆_KVVR22-16×0.75_通用</v>
          </cell>
          <cell r="C4886" t="str">
            <v>6.87</v>
          </cell>
        </row>
        <row r="4887">
          <cell r="A4887" t="str">
            <v>CC00001307</v>
          </cell>
          <cell r="B4887" t="str">
            <v>控制电缆_KVVR22-24×0.75_通用</v>
          </cell>
          <cell r="C4887" t="str">
            <v>10.05</v>
          </cell>
        </row>
        <row r="4888">
          <cell r="A4888" t="str">
            <v>DBB52061701</v>
          </cell>
          <cell r="B4888" t="str">
            <v>轴承座_SNL520-617_带测温传感器_SKF</v>
          </cell>
          <cell r="C4888" t="str">
            <v>897.44</v>
          </cell>
        </row>
        <row r="4889">
          <cell r="A4889" t="str">
            <v>DBB52061702</v>
          </cell>
          <cell r="B4889" t="str">
            <v>温度传感器_WZP/P500_广州昆仑</v>
          </cell>
          <cell r="C4889" t="str">
            <v>176.92</v>
          </cell>
        </row>
        <row r="4890">
          <cell r="A4890" t="str">
            <v>DBB52061703</v>
          </cell>
          <cell r="B4890" t="str">
            <v>称重传感器_XSCB10KG_柯力</v>
          </cell>
          <cell r="C4890" t="str">
            <v>196.58</v>
          </cell>
        </row>
        <row r="4891">
          <cell r="A4891" t="str">
            <v>DG0049001-M</v>
          </cell>
          <cell r="B4891" t="str">
            <v>"沂水金锣散装仓工程_PVC模块_0.18_因故淘汰,不再使用"</v>
          </cell>
          <cell r="C4891" t="str">
            <v>184.62</v>
          </cell>
        </row>
        <row r="4892">
          <cell r="A4892" t="str">
            <v>DG6527001-1</v>
          </cell>
          <cell r="B4892" t="str">
            <v>河北兴达工程MCC1_仿威图电柜2000×800×600_因故淘汰，不再使用</v>
          </cell>
          <cell r="C4892" t="str">
            <v>3700.00</v>
          </cell>
        </row>
        <row r="4893">
          <cell r="A4893" t="str">
            <v>DG7096004-1</v>
          </cell>
          <cell r="B4893" t="str">
            <v>"哈尔滨丰登工程MCCP_仿威图电柜_2200×4200×650_因故淘汰,不再</v>
          </cell>
          <cell r="C4893" t="str">
            <v>10940.17</v>
          </cell>
        </row>
        <row r="4894">
          <cell r="A4894" t="str">
            <v>DG7096004-M</v>
          </cell>
          <cell r="B4894" t="str">
            <v>"哈尔滨丰登工程_PVC模块_5.4_因故淘汰,不再使用"</v>
          </cell>
          <cell r="C4894" t="str">
            <v>5538.46</v>
          </cell>
        </row>
        <row r="4895">
          <cell r="A4895" t="str">
            <v>DK0000001</v>
          </cell>
          <cell r="B4895" t="str">
            <v>MMC卡_6ES7-953-8LJ30-0AA0_西门子</v>
          </cell>
          <cell r="C4895" t="str">
            <v>866.67</v>
          </cell>
        </row>
        <row r="4896">
          <cell r="A4896" t="str">
            <v>DK0000002</v>
          </cell>
          <cell r="B4896" t="str">
            <v>电箱壳体_300×250×140_喷塑_防雨型_通用</v>
          </cell>
          <cell r="C4896" t="str">
            <v>118.38</v>
          </cell>
        </row>
        <row r="4897">
          <cell r="A4897" t="str">
            <v>DK0000003</v>
          </cell>
          <cell r="B4897" t="str">
            <v>电箱壳体_400×300×140_喷塑_防雨型_通用</v>
          </cell>
          <cell r="C4897" t="str">
            <v>173.12</v>
          </cell>
        </row>
        <row r="4898">
          <cell r="A4898" t="str">
            <v>DK0000004</v>
          </cell>
          <cell r="B4898" t="str">
            <v>电箱壳体_600×500×140_喷塑_防雨型_通用</v>
          </cell>
          <cell r="C4898" t="str">
            <v>335.91</v>
          </cell>
        </row>
        <row r="4899">
          <cell r="A4899" t="str">
            <v>DK0000006</v>
          </cell>
          <cell r="B4899" t="str">
            <v>自耦变压器_QZB-55kW-380V/50Hz_通用</v>
          </cell>
          <cell r="C4899" t="str">
            <v>1241.88</v>
          </cell>
        </row>
        <row r="4900">
          <cell r="A4900" t="str">
            <v>DK0000007</v>
          </cell>
          <cell r="B4900" t="str">
            <v>电流互感器_LMK3-0.66-1500/5-0.5级-60Hz_槽102×3…</v>
          </cell>
          <cell r="C4900" t="str">
            <v>70.94</v>
          </cell>
        </row>
        <row r="4901">
          <cell r="A4901" t="str">
            <v>DK0000009</v>
          </cell>
          <cell r="B4901" t="str">
            <v>电气箱内门 735×550</v>
          </cell>
          <cell r="C4901" t="str">
            <v>153.85</v>
          </cell>
        </row>
        <row r="4902">
          <cell r="A4902" t="str">
            <v>DK0000010</v>
          </cell>
          <cell r="B4902" t="str">
            <v>附件-电柜侧板_2200×650_不锈钢_通用</v>
          </cell>
          <cell r="C4902" t="str">
            <v>726.50</v>
          </cell>
        </row>
        <row r="4903">
          <cell r="A4903" t="str">
            <v>DK0000011</v>
          </cell>
          <cell r="B4903" t="str">
            <v>电箱壳体_300×250×180_不锈钢_通用</v>
          </cell>
          <cell r="C4903" t="str">
            <v>598.29</v>
          </cell>
        </row>
        <row r="4904">
          <cell r="A4904" t="str">
            <v>DK0000012</v>
          </cell>
          <cell r="B4904" t="str">
            <v>电箱壳体_400×300×180_不锈钢_通用</v>
          </cell>
          <cell r="C4904" t="str">
            <v>811.97</v>
          </cell>
        </row>
        <row r="4905">
          <cell r="A4905" t="str">
            <v>DK0000013</v>
          </cell>
          <cell r="B4905" t="str">
            <v>电箱壳体_800×600×180_不锈钢_通用</v>
          </cell>
          <cell r="C4905" t="str">
            <v>1410.26</v>
          </cell>
        </row>
        <row r="4906">
          <cell r="A4906" t="str">
            <v>DK0000014</v>
          </cell>
          <cell r="B4906" t="str">
            <v>电箱壳体_1000×800×180_不锈钢_通用</v>
          </cell>
          <cell r="C4906" t="str">
            <v>1794.87</v>
          </cell>
        </row>
        <row r="4907">
          <cell r="A4907" t="str">
            <v>DK0000015</v>
          </cell>
          <cell r="B4907" t="str">
            <v>不锈钢按钮盒_1508/06</v>
          </cell>
          <cell r="C4907" t="str">
            <v>153.85</v>
          </cell>
        </row>
        <row r="4908">
          <cell r="A4908" t="str">
            <v>DK0000016</v>
          </cell>
          <cell r="B4908" t="str">
            <v>电脑_MT390/G630/2G/500G/DVD_DELL</v>
          </cell>
          <cell r="C4908" t="str">
            <v>2264.96</v>
          </cell>
        </row>
        <row r="4909">
          <cell r="A4909" t="str">
            <v>DK0000018</v>
          </cell>
          <cell r="B4909" t="str">
            <v>电箱壳体_800×600×370_喷塑_双层门-外门有机玻璃_通用</v>
          </cell>
          <cell r="C4909" t="str">
            <v>1124.11</v>
          </cell>
        </row>
        <row r="4910">
          <cell r="A4910" t="str">
            <v>DK0000019</v>
          </cell>
          <cell r="B4910" t="str">
            <v>按钮_XB2BP45C_红色_防水_施耐德</v>
          </cell>
          <cell r="C4910" t="str">
            <v>24.59</v>
          </cell>
        </row>
        <row r="4911">
          <cell r="A4911" t="str">
            <v>DK0000021</v>
          </cell>
          <cell r="B4911" t="str">
            <v>防爆控制箱_200×200_成品_上海中兴防爆_因故淘汰，不再使用</v>
          </cell>
          <cell r="C4911" t="str">
            <v>700.85</v>
          </cell>
        </row>
        <row r="4912">
          <cell r="A4912" t="str">
            <v>DK0000022</v>
          </cell>
          <cell r="B4912" t="str">
            <v>防爆控制箱_200×300_成品_上海中兴防爆_因故淘汰，不再使用</v>
          </cell>
          <cell r="C4912" t="str">
            <v>820.00</v>
          </cell>
        </row>
        <row r="4913">
          <cell r="A4913" t="str">
            <v>DK0000023</v>
          </cell>
          <cell r="B4913" t="str">
            <v>防爆控制箱_300×300_成品_上海中兴防爆_因故淘汰，不再使用</v>
          </cell>
          <cell r="C4913" t="str">
            <v>960.00</v>
          </cell>
        </row>
        <row r="4914">
          <cell r="A4914" t="str">
            <v>DK0000024</v>
          </cell>
          <cell r="B4914" t="str">
            <v>防爆控制箱_300×400_成品_上海中兴防爆_因故淘汰，不再使用</v>
          </cell>
          <cell r="C4914" t="str">
            <v>1025.64</v>
          </cell>
        </row>
        <row r="4915">
          <cell r="A4915" t="str">
            <v>DK0000025</v>
          </cell>
          <cell r="B4915" t="str">
            <v>水晶头_4-554720-3_AMP</v>
          </cell>
          <cell r="C4915" t="str">
            <v>1.15</v>
          </cell>
        </row>
        <row r="4916">
          <cell r="A4916" t="str">
            <v>DK0000026</v>
          </cell>
          <cell r="B4916" t="str">
            <v>AMP网线 6-219586-4</v>
          </cell>
          <cell r="C4916" t="str">
            <v>2.48</v>
          </cell>
        </row>
        <row r="4917">
          <cell r="A4917" t="str">
            <v>DK0000027</v>
          </cell>
          <cell r="B4917" t="str">
            <v>安普永兴网线 YD-T1019-2001_因故淘汰，不在使用</v>
          </cell>
          <cell r="C4917" t="str">
            <v>2.20</v>
          </cell>
        </row>
        <row r="4918">
          <cell r="A4918" t="str">
            <v>DK0000028</v>
          </cell>
          <cell r="B4918" t="str">
            <v>电箱壳体_600×500×230_喷塑_防雨型_通用</v>
          </cell>
          <cell r="C4918" t="str">
            <v>551.57</v>
          </cell>
        </row>
        <row r="4919">
          <cell r="A4919" t="str">
            <v>DK0000029</v>
          </cell>
          <cell r="B4919" t="str">
            <v>附件-端子联接件_Q10-AK24_10位_魏德米勒</v>
          </cell>
          <cell r="C4919" t="str">
            <v>5.98</v>
          </cell>
        </row>
        <row r="4920">
          <cell r="A4920" t="str">
            <v>DK0000030</v>
          </cell>
          <cell r="B4920" t="str">
            <v>附件-端子联接件_Q10-SAK2.5_10位_魏德米勒</v>
          </cell>
          <cell r="C4920" t="str">
            <v>4.64</v>
          </cell>
        </row>
        <row r="4921">
          <cell r="A4921" t="str">
            <v>DK0000031</v>
          </cell>
          <cell r="B4921" t="str">
            <v>水晶头_1502585-3_AMP</v>
          </cell>
          <cell r="C4921" t="str">
            <v>4.70</v>
          </cell>
        </row>
        <row r="4922">
          <cell r="A4922" t="str">
            <v>DK0000032</v>
          </cell>
          <cell r="B4922" t="str">
            <v>网线_219413-2_屏蔽_安普</v>
          </cell>
          <cell r="C4922" t="str">
            <v>3.47</v>
          </cell>
        </row>
        <row r="4923">
          <cell r="A4923" t="str">
            <v>DK0000033</v>
          </cell>
          <cell r="B4923" t="str">
            <v>接线端子_USK-2.5N_上海友邦</v>
          </cell>
          <cell r="C4923" t="str">
            <v>0.56</v>
          </cell>
        </row>
        <row r="4924">
          <cell r="A4924" t="str">
            <v>DK0000034</v>
          </cell>
          <cell r="B4924" t="str">
            <v>接线端子_USK-4N_上海友邦</v>
          </cell>
          <cell r="C4924" t="str">
            <v>0.68</v>
          </cell>
        </row>
        <row r="4925">
          <cell r="A4925" t="str">
            <v>DK0000038</v>
          </cell>
          <cell r="B4925" t="str">
            <v>工控机610MB/763VG/E5300/2G/320G/DVD/K_研华</v>
          </cell>
          <cell r="C4925" t="str">
            <v>5128.21</v>
          </cell>
        </row>
        <row r="4926">
          <cell r="A4926" t="str">
            <v>DK0000039</v>
          </cell>
          <cell r="B4926" t="str">
            <v>多屏专业卡_NVS440_丽台</v>
          </cell>
          <cell r="C4926" t="str">
            <v>786.32</v>
          </cell>
        </row>
        <row r="4927">
          <cell r="A4927" t="str">
            <v>DK0000040</v>
          </cell>
          <cell r="B4927" t="str">
            <v>电脑790MT_I3/2120/2G/250G/集显_因故淘汰，不再使用</v>
          </cell>
          <cell r="C4927" t="str">
            <v>2703.15</v>
          </cell>
        </row>
        <row r="4928">
          <cell r="A4928" t="str">
            <v>DK0000041</v>
          </cell>
          <cell r="B4928" t="str">
            <v>电脑_790MT-i3-2120/2G/250G_双显×1_戴尔</v>
          </cell>
          <cell r="C4928" t="str">
            <v>2991.45</v>
          </cell>
        </row>
        <row r="4929">
          <cell r="A4929" t="str">
            <v>DK0000043</v>
          </cell>
          <cell r="B4929" t="str">
            <v>T3500/W3503/4G/500G/双显×2/网口/串口_DELL</v>
          </cell>
          <cell r="C4929" t="str">
            <v>6196.58</v>
          </cell>
        </row>
        <row r="4930">
          <cell r="A4930" t="str">
            <v>DK0000044</v>
          </cell>
          <cell r="B4930" t="str">
            <v>MPI电缆_6E901-OBF00-OAAO</v>
          </cell>
          <cell r="C4930" t="str">
            <v>216.24</v>
          </cell>
        </row>
        <row r="4931">
          <cell r="A4931" t="str">
            <v>DK0000045</v>
          </cell>
          <cell r="B4931" t="str">
            <v>屏蔽线_RVVP4*0.5_通用_用H01150003替代</v>
          </cell>
          <cell r="C4931" t="str">
            <v>2.31</v>
          </cell>
        </row>
        <row r="4932">
          <cell r="A4932" t="str">
            <v>DK0000046</v>
          </cell>
          <cell r="B4932" t="str">
            <v>小型断路器_C65N-4P-C50A_施耐德</v>
          </cell>
          <cell r="C4932" t="str">
            <v>135.48</v>
          </cell>
        </row>
        <row r="4933">
          <cell r="A4933" t="str">
            <v>DK0000050</v>
          </cell>
          <cell r="B4933" t="str">
            <v>电箱壳体_400×300×230_喷塑_通用</v>
          </cell>
          <cell r="C4933" t="str">
            <v>183.05</v>
          </cell>
        </row>
        <row r="4934">
          <cell r="A4934" t="str">
            <v>DK0000051</v>
          </cell>
          <cell r="B4934" t="str">
            <v>变频器_FC301-P30K-T4-P20-H2-X-N-C_标准30kW_丹…</v>
          </cell>
          <cell r="C4934" t="str">
            <v>13067.52</v>
          </cell>
        </row>
        <row r="4935">
          <cell r="A4935" t="str">
            <v>DK0000052</v>
          </cell>
          <cell r="B4935" t="str">
            <v>频率表_99T1_0-120Hz_4-20mA_指针式_上海精英</v>
          </cell>
          <cell r="C4935" t="str">
            <v>51.28</v>
          </cell>
        </row>
        <row r="4936">
          <cell r="A4936" t="str">
            <v>DK0000053</v>
          </cell>
          <cell r="B4936" t="str">
            <v>交换机_1783-US05T_因故淘汰，不再使用</v>
          </cell>
          <cell r="C4936" t="str">
            <v>991.45</v>
          </cell>
        </row>
        <row r="4937">
          <cell r="A4937" t="str">
            <v>DK0000055</v>
          </cell>
          <cell r="B4937" t="str">
            <v>附件-仿威图电柜柜门_2200×800_喷塑_通用</v>
          </cell>
          <cell r="C4937" t="str">
            <v>615.38</v>
          </cell>
        </row>
        <row r="4938">
          <cell r="A4938" t="str">
            <v>DK0000056</v>
          </cell>
          <cell r="B4938" t="str">
            <v>该编码停用</v>
          </cell>
          <cell r="C4938" t="str">
            <v>826.67</v>
          </cell>
        </row>
        <row r="4939">
          <cell r="A4939" t="str">
            <v>DK0000057</v>
          </cell>
          <cell r="B4939" t="str">
            <v>电流表_99T1-15/5A_50Hz_指针式_通用</v>
          </cell>
          <cell r="C4939" t="str">
            <v>21.37</v>
          </cell>
        </row>
        <row r="4940">
          <cell r="A4940" t="str">
            <v>DK0000058</v>
          </cell>
          <cell r="B4940" t="str">
            <v>按钮堵头_Φ22_通用</v>
          </cell>
          <cell r="C4940" t="str">
            <v>0.85</v>
          </cell>
        </row>
        <row r="4941">
          <cell r="A4941" t="str">
            <v>DK0000059</v>
          </cell>
          <cell r="B4941" t="str">
            <v>加法盒壳体_200×120×65_宏程_因故淘汰，不再使用</v>
          </cell>
          <cell r="C4941" t="str">
            <v>18.80</v>
          </cell>
        </row>
        <row r="4942">
          <cell r="A4942" t="str">
            <v>DK0000061</v>
          </cell>
          <cell r="B4942" t="str">
            <v>接线端子_8500L_通用_因故淘汰，不再使用</v>
          </cell>
          <cell r="C4942" t="str">
            <v>1.03</v>
          </cell>
        </row>
        <row r="4943">
          <cell r="A4943" t="str">
            <v>DK00000618</v>
          </cell>
          <cell r="B4943" t="str">
            <v>有机玻璃_300×245×4_因故淘汰，不再使用</v>
          </cell>
          <cell r="C4943" t="str">
            <v>12.82</v>
          </cell>
        </row>
        <row r="4944">
          <cell r="A4944" t="str">
            <v>DK00000619</v>
          </cell>
          <cell r="B4944" t="str">
            <v>有机玻璃固定螺杆_因故淘汰，不再使用</v>
          </cell>
          <cell r="C4944" t="str">
            <v>3.00</v>
          </cell>
        </row>
        <row r="4945">
          <cell r="A4945" t="str">
            <v>DK0000062</v>
          </cell>
          <cell r="B4945" t="str">
            <v>电位器_3296_进口_通用</v>
          </cell>
          <cell r="C4945" t="str">
            <v>0.00</v>
          </cell>
        </row>
        <row r="4946">
          <cell r="A4946" t="str">
            <v>DK00000620</v>
          </cell>
          <cell r="B4946" t="str">
            <v>电箱壳体_600×800×200_喷塑_双层门-外门有机玻璃_防水型_通用</v>
          </cell>
          <cell r="C4946" t="str">
            <v>1258.97</v>
          </cell>
        </row>
        <row r="4947">
          <cell r="A4947" t="str">
            <v>DK00000621</v>
          </cell>
          <cell r="B4947" t="str">
            <v>电箱壳体_500×600×200_喷塑_双层门-外门有机玻璃_通用</v>
          </cell>
          <cell r="C4947" t="str">
            <v>683.85</v>
          </cell>
        </row>
        <row r="4948">
          <cell r="A4948" t="str">
            <v>DK0000063</v>
          </cell>
          <cell r="B4948" t="str">
            <v>称重仪表_WM6800_梅特勒托利多</v>
          </cell>
          <cell r="C4948" t="str">
            <v>1965.81</v>
          </cell>
        </row>
        <row r="4949">
          <cell r="A4949" t="str">
            <v>DK0000064</v>
          </cell>
          <cell r="B4949" t="str">
            <v>电流互感器_LMK3-0.66-2000/5-0.5级-60Hz_通用</v>
          </cell>
          <cell r="C4949" t="str">
            <v>86.33</v>
          </cell>
        </row>
        <row r="4950">
          <cell r="A4950" t="str">
            <v>DK0000065</v>
          </cell>
          <cell r="B4950" t="str">
            <v>母线框_AMJ2-8×100_单母排_海坦</v>
          </cell>
          <cell r="C4950" t="str">
            <v>20.51</v>
          </cell>
        </row>
        <row r="4951">
          <cell r="A4951" t="str">
            <v>DK0000066</v>
          </cell>
          <cell r="B4951" t="str">
            <v>控制变压器_JBK5-6300VA_440V/220V-50Hz_通用</v>
          </cell>
          <cell r="C4951" t="str">
            <v>2496.15</v>
          </cell>
        </row>
        <row r="4952">
          <cell r="A4952" t="str">
            <v>DK0000067</v>
          </cell>
          <cell r="B4952" t="str">
            <v>UPS_C1K_含电池_山特</v>
          </cell>
          <cell r="C4952" t="str">
            <v>1111.11</v>
          </cell>
        </row>
        <row r="4953">
          <cell r="A4953" t="str">
            <v>DK0000068</v>
          </cell>
          <cell r="B4953" t="str">
            <v>频率表_42L6_0-120Hz_0-5V_指针式_通用</v>
          </cell>
          <cell r="C4953" t="str">
            <v>42.74</v>
          </cell>
        </row>
        <row r="4954">
          <cell r="A4954" t="str">
            <v>DK0000069</v>
          </cell>
          <cell r="B4954" t="str">
            <v>电流表_99T1-10/5A_50Hz_指针式_通用</v>
          </cell>
          <cell r="C4954" t="str">
            <v>21.37</v>
          </cell>
        </row>
        <row r="4955">
          <cell r="A4955" t="str">
            <v>DK0000070</v>
          </cell>
          <cell r="B4955" t="str">
            <v>母线槽系统_南京邦基</v>
          </cell>
          <cell r="C4955" t="str">
            <v>154738.46</v>
          </cell>
        </row>
        <row r="4956">
          <cell r="A4956" t="str">
            <v>DK0000071</v>
          </cell>
          <cell r="B4956" t="str">
            <v>紧固接头_M27X1.5_通用_因故淘汰，不再使用</v>
          </cell>
          <cell r="C4956" t="str">
            <v>2.39</v>
          </cell>
        </row>
        <row r="4957">
          <cell r="A4957" t="str">
            <v>DK0000072</v>
          </cell>
          <cell r="B4957" t="str">
            <v>紧固接头_M36X1.5_通用_因故淘汰，不再使用</v>
          </cell>
          <cell r="C4957" t="str">
            <v>3.85</v>
          </cell>
        </row>
        <row r="4958">
          <cell r="A4958" t="str">
            <v>DK0000073</v>
          </cell>
          <cell r="B4958" t="str">
            <v>紧固接头_M63X1.5_通用_因故淘汰，不再使用</v>
          </cell>
          <cell r="C4958" t="str">
            <v>6.84</v>
          </cell>
        </row>
        <row r="4959">
          <cell r="A4959" t="str">
            <v>DK0000074</v>
          </cell>
          <cell r="B4959" t="str">
            <v>紧固接头_M90X1.5_通用</v>
          </cell>
          <cell r="C4959" t="str">
            <v>73.50</v>
          </cell>
        </row>
        <row r="4960">
          <cell r="A4960" t="str">
            <v>DK0000075</v>
          </cell>
          <cell r="B4960" t="str">
            <v>手用工具_开孔器_ф90_通用</v>
          </cell>
          <cell r="C4960" t="str">
            <v>100.00</v>
          </cell>
        </row>
        <row r="4961">
          <cell r="A4961" t="str">
            <v>DK0000076</v>
          </cell>
          <cell r="B4961" t="str">
            <v>接线端子_SAK-2.5EN/35_接地型_魏德米勒</v>
          </cell>
          <cell r="C4961" t="str">
            <v>1.30</v>
          </cell>
        </row>
        <row r="4962">
          <cell r="A4962" t="str">
            <v>DK0000077</v>
          </cell>
          <cell r="B4962" t="str">
            <v>透明塑胶标牌_18X8_通用_因故淘汰，不再使用</v>
          </cell>
          <cell r="C4962" t="str">
            <v>7.27</v>
          </cell>
        </row>
        <row r="4963">
          <cell r="A4963" t="str">
            <v>DK0000078</v>
          </cell>
          <cell r="B4963" t="str">
            <v>透明塑胶标牌_10X3_通用_因故淘汰，不再使用</v>
          </cell>
          <cell r="C4963" t="str">
            <v>2.56</v>
          </cell>
        </row>
        <row r="4964">
          <cell r="A4964" t="str">
            <v>DK0000079</v>
          </cell>
          <cell r="B4964" t="str">
            <v>透明塑胶标牌_5X2_通用_因故淘汰，不再使用</v>
          </cell>
          <cell r="C4964" t="str">
            <v>1.71</v>
          </cell>
        </row>
        <row r="4965">
          <cell r="A4965" t="str">
            <v>DK0000081</v>
          </cell>
          <cell r="B4965" t="str">
            <v>紧固接头_M32X1.5_通用_因故淘汰，不再使用</v>
          </cell>
          <cell r="C4965" t="str">
            <v>2.74</v>
          </cell>
        </row>
        <row r="4966">
          <cell r="A4966" t="str">
            <v>DK0000082</v>
          </cell>
          <cell r="B4966" t="str">
            <v>附件-端子标记条_DEK5/6_魏德米勒</v>
          </cell>
          <cell r="C4966" t="str">
            <v>0.14</v>
          </cell>
        </row>
        <row r="4967">
          <cell r="A4967" t="str">
            <v>DK0000083</v>
          </cell>
          <cell r="B4967" t="str">
            <v>附件-端子固定架_EW35_魏德米勒</v>
          </cell>
          <cell r="C4967" t="str">
            <v>0.97</v>
          </cell>
        </row>
        <row r="4968">
          <cell r="A4968" t="str">
            <v>DK0000084</v>
          </cell>
          <cell r="B4968" t="str">
            <v>带塑套冷压端子_IT4-3_通用_因故淘汰，不再使用</v>
          </cell>
          <cell r="C4968" t="str">
            <v>0.31</v>
          </cell>
        </row>
        <row r="4969">
          <cell r="A4969" t="str">
            <v>DK0000085</v>
          </cell>
          <cell r="B4969" t="str">
            <v>带塑套冷压端子_IT6-4_通用_因故淘汰，不再使用</v>
          </cell>
          <cell r="C4969" t="str">
            <v>0.39</v>
          </cell>
        </row>
        <row r="4970">
          <cell r="A4970" t="str">
            <v>DK0000086</v>
          </cell>
          <cell r="B4970" t="str">
            <v>冷压端子_IT10-8_通用_用25060100133替代</v>
          </cell>
          <cell r="C4970" t="str">
            <v>0.56</v>
          </cell>
        </row>
        <row r="4971">
          <cell r="A4971" t="str">
            <v>DK0000087</v>
          </cell>
          <cell r="B4971" t="str">
            <v>带塑套冷压端子_IT1.5-3_通用_因故淘汰，不再使用</v>
          </cell>
          <cell r="C4971" t="str">
            <v>0.09</v>
          </cell>
        </row>
        <row r="4972">
          <cell r="A4972" t="str">
            <v>DK0000088</v>
          </cell>
          <cell r="B4972" t="str">
            <v>锂电池_1769-BA_AB</v>
          </cell>
          <cell r="C4972" t="str">
            <v>174.36</v>
          </cell>
        </row>
        <row r="4973">
          <cell r="A4973" t="str">
            <v>DK0000089</v>
          </cell>
          <cell r="B4973" t="str">
            <v>按钮盒_CA-BX5-22_不含按钮_通用</v>
          </cell>
          <cell r="C4973" t="str">
            <v>16.24</v>
          </cell>
        </row>
        <row r="4974">
          <cell r="A4974" t="str">
            <v>DK0000091</v>
          </cell>
          <cell r="B4974" t="str">
            <v>公牛插座_GN-401_因故淘汰，不再使用</v>
          </cell>
          <cell r="C4974" t="str">
            <v>15.39</v>
          </cell>
        </row>
        <row r="4975">
          <cell r="A4975" t="str">
            <v>DK0000092</v>
          </cell>
          <cell r="B4975" t="str">
            <v>电烙铁_40W_广州黄花_因故淘汰，不再使用</v>
          </cell>
          <cell r="C4975" t="str">
            <v>22.22</v>
          </cell>
        </row>
        <row r="4976">
          <cell r="A4976" t="str">
            <v>DK0000093</v>
          </cell>
          <cell r="B4976" t="str">
            <v>焊锡条</v>
          </cell>
          <cell r="C4976" t="str">
            <v>26.50</v>
          </cell>
        </row>
        <row r="4977">
          <cell r="A4977" t="str">
            <v>DK0000094</v>
          </cell>
          <cell r="B4977" t="str">
            <v>博士电动起子头一字</v>
          </cell>
          <cell r="C4977" t="str">
            <v>6.41</v>
          </cell>
        </row>
        <row r="4978">
          <cell r="A4978" t="str">
            <v>DK0000095</v>
          </cell>
          <cell r="B4978" t="str">
            <v>博士电动起子头十字</v>
          </cell>
          <cell r="C4978" t="str">
            <v>6.41</v>
          </cell>
        </row>
        <row r="4979">
          <cell r="A4979" t="str">
            <v>DK0000096</v>
          </cell>
          <cell r="B4979" t="str">
            <v>公牛插头两眼_因故淘汰，不再使用</v>
          </cell>
          <cell r="C4979" t="str">
            <v>5.56</v>
          </cell>
        </row>
        <row r="4980">
          <cell r="A4980" t="str">
            <v>DK0000097</v>
          </cell>
          <cell r="B4980" t="str">
            <v>公牛插头三眼_用JM000699替代</v>
          </cell>
          <cell r="C4980" t="str">
            <v>6.41</v>
          </cell>
        </row>
        <row r="4981">
          <cell r="A4981" t="str">
            <v>DK0000098</v>
          </cell>
          <cell r="B4981" t="str">
            <v>母线框_AMJ2-10×60_双母排_海坦</v>
          </cell>
          <cell r="C4981" t="str">
            <v>33.76</v>
          </cell>
        </row>
        <row r="4982">
          <cell r="A4982" t="str">
            <v>DK0000099</v>
          </cell>
          <cell r="B4982" t="str">
            <v>线槽盖板_3345_因故淘汰，不再使用_因故淘汰，不再使用</v>
          </cell>
          <cell r="C4982" t="str">
            <v>2.56</v>
          </cell>
        </row>
        <row r="4983">
          <cell r="A4983" t="str">
            <v>DK0000100</v>
          </cell>
          <cell r="B4983" t="str">
            <v>配件-液压钳模具_15T_通用</v>
          </cell>
          <cell r="C4983" t="str">
            <v>1111.11</v>
          </cell>
        </row>
        <row r="4984">
          <cell r="A4984" t="str">
            <v>DK0000101</v>
          </cell>
          <cell r="B4984" t="str">
            <v>电缆紧固头_PG16_通用_因故淘汰，不再使用</v>
          </cell>
          <cell r="C4984" t="str">
            <v>1.60</v>
          </cell>
        </row>
        <row r="4985">
          <cell r="A4985" t="str">
            <v>DK0000102</v>
          </cell>
          <cell r="B4985" t="str">
            <v>电缆紧固头_PG25_通用</v>
          </cell>
          <cell r="C4985" t="str">
            <v>2.50</v>
          </cell>
        </row>
        <row r="4986">
          <cell r="A4986" t="str">
            <v>DK0000103</v>
          </cell>
          <cell r="B4986" t="str">
            <v>焊锡膏(上海金鸡)_因故淘汰，不再使用</v>
          </cell>
          <cell r="C4986" t="str">
            <v>2.91</v>
          </cell>
        </row>
        <row r="4987">
          <cell r="A4987" t="str">
            <v>DK0000104</v>
          </cell>
          <cell r="B4987" t="str">
            <v>铜接线端子_DT-120㎜?_通用_因故淘汰，不再使用</v>
          </cell>
          <cell r="C4987" t="str">
            <v>16.24</v>
          </cell>
        </row>
        <row r="4988">
          <cell r="A4988" t="str">
            <v>DK0000105</v>
          </cell>
          <cell r="B4988" t="str">
            <v>铜接线端子_DT-150㎜?_通用_因故淘汰，不再使用</v>
          </cell>
          <cell r="C4988" t="str">
            <v>19.23</v>
          </cell>
        </row>
        <row r="4989">
          <cell r="A4989" t="str">
            <v>DK0000106</v>
          </cell>
          <cell r="B4989" t="str">
            <v>铜开口接线端子_95A_因故淘汰，不再使用</v>
          </cell>
          <cell r="C4989" t="str">
            <v>3.46</v>
          </cell>
        </row>
        <row r="4990">
          <cell r="A4990" t="str">
            <v>DK0000107</v>
          </cell>
          <cell r="B4990" t="str">
            <v>绝缘软护套_120mm²_PVC-绿色_通用</v>
          </cell>
          <cell r="C4990" t="str">
            <v>38.46</v>
          </cell>
        </row>
        <row r="4991">
          <cell r="A4991" t="str">
            <v>DK0000108</v>
          </cell>
          <cell r="B4991" t="str">
            <v>绝缘软护套_120mm²_PVC-红色_通用</v>
          </cell>
          <cell r="C4991" t="str">
            <v>38.46</v>
          </cell>
        </row>
        <row r="4992">
          <cell r="A4992" t="str">
            <v>DK0000109</v>
          </cell>
          <cell r="B4992" t="str">
            <v>绝缘软护套_120mm²_PVC-黄色_通用</v>
          </cell>
          <cell r="C4992" t="str">
            <v>38.46</v>
          </cell>
        </row>
        <row r="4993">
          <cell r="A4993" t="str">
            <v>DK0000110</v>
          </cell>
          <cell r="B4993" t="str">
            <v>服务器_T710-E5640-24G/2T×3SATA/RAID5_戴尔</v>
          </cell>
          <cell r="C4993" t="str">
            <v>21965.81</v>
          </cell>
        </row>
        <row r="4994">
          <cell r="A4994" t="str">
            <v>DK0000111</v>
          </cell>
          <cell r="B4994" t="str">
            <v>因故淘汰，不再使用_T3500/W3503/4G/500G/双显×1/网口/串…</v>
          </cell>
          <cell r="C4994" t="str">
            <v>5769.22</v>
          </cell>
        </row>
        <row r="4995">
          <cell r="A4995" t="str">
            <v>DK0000112</v>
          </cell>
          <cell r="B4995" t="str">
            <v>无线路由器_DIR-605_D-LINK</v>
          </cell>
          <cell r="C4995" t="str">
            <v>162.39</v>
          </cell>
        </row>
        <row r="4996">
          <cell r="A4996" t="str">
            <v>DK0000113</v>
          </cell>
          <cell r="B4996" t="str">
            <v>液晶显示器_S24A350H_三星</v>
          </cell>
          <cell r="C4996" t="str">
            <v>1324.79</v>
          </cell>
        </row>
        <row r="4997">
          <cell r="A4997" t="str">
            <v>DK0000114</v>
          </cell>
          <cell r="B4997" t="str">
            <v>交换机_TL-SF1016D_TP-LINK</v>
          </cell>
          <cell r="C4997" t="str">
            <v>1495.73</v>
          </cell>
        </row>
        <row r="4998">
          <cell r="A4998" t="str">
            <v>DK0000115</v>
          </cell>
          <cell r="B4998" t="str">
            <v>应变传感器模拟器_RANGER-A_宁波柯力_因故淘汰，不再使用</v>
          </cell>
          <cell r="C4998" t="str">
            <v>1025.64</v>
          </cell>
        </row>
        <row r="4999">
          <cell r="A4999" t="str">
            <v>DK0000116</v>
          </cell>
          <cell r="B4999" t="str">
            <v>模拟器_KL-A2_宁波柯力_因故淘汰，不再使用</v>
          </cell>
          <cell r="C4999" t="str">
            <v>59.83</v>
          </cell>
        </row>
        <row r="5000">
          <cell r="A5000" t="str">
            <v>DK0000117</v>
          </cell>
          <cell r="B5000" t="str">
            <v>工控机_610MB/763VG/E5300/2G/500G/DVD刻录/512M</v>
          </cell>
          <cell r="C5000" t="str">
            <v>6068.38</v>
          </cell>
        </row>
        <row r="5001">
          <cell r="A5001" t="str">
            <v>DK0000118</v>
          </cell>
          <cell r="B5001" t="str">
            <v>包装箱_45×35×50_因故淘汰，不再使用</v>
          </cell>
          <cell r="C5001" t="str">
            <v>5.72</v>
          </cell>
        </row>
        <row r="5002">
          <cell r="A5002" t="str">
            <v>DK0000119</v>
          </cell>
          <cell r="B5002" t="str">
            <v>通讯模块_1769-SDN_AB</v>
          </cell>
          <cell r="C5002" t="str">
            <v>2481.71</v>
          </cell>
        </row>
        <row r="5003">
          <cell r="A5003" t="str">
            <v>DK0000120</v>
          </cell>
          <cell r="B5003" t="str">
            <v>电源模块_6EP1-334-3BA01_西门子</v>
          </cell>
          <cell r="C5003" t="str">
            <v>1100.00</v>
          </cell>
        </row>
        <row r="5004">
          <cell r="A5004" t="str">
            <v>DK0000122</v>
          </cell>
          <cell r="B5004" t="str">
            <v>交换机_HES16-SC_苏州恒启</v>
          </cell>
          <cell r="C5004" t="str">
            <v>1495.73</v>
          </cell>
        </row>
        <row r="5005">
          <cell r="A5005" t="str">
            <v>DK0000123</v>
          </cell>
          <cell r="B5005" t="str">
            <v>硬盘_160G_SATA串行接口_研华</v>
          </cell>
          <cell r="C5005" t="str">
            <v>21.36</v>
          </cell>
        </row>
        <row r="5006">
          <cell r="A5006" t="str">
            <v>DK0000124</v>
          </cell>
          <cell r="B5006" t="str">
            <v>附件-电柜安装板_120×700_镀锌_通用</v>
          </cell>
          <cell r="C5006" t="str">
            <v>51.28</v>
          </cell>
        </row>
        <row r="5007">
          <cell r="A5007" t="str">
            <v>DK0000125</v>
          </cell>
          <cell r="B5007" t="str">
            <v>电柜门把手_PS柜_宏程_暂时无法清洗，即将停用</v>
          </cell>
          <cell r="C5007" t="str">
            <v>102.57</v>
          </cell>
        </row>
        <row r="5008">
          <cell r="A5008" t="str">
            <v>DK0000126</v>
          </cell>
          <cell r="B5008" t="str">
            <v>防水控制箱门锁_宏程_因故淘汰，不再使用</v>
          </cell>
          <cell r="C5008" t="str">
            <v>21.37</v>
          </cell>
        </row>
        <row r="5009">
          <cell r="A5009" t="str">
            <v>DK0000127</v>
          </cell>
          <cell r="B5009" t="str">
            <v>传感器_cwc-0.55_梅特勒-托利多_因故淘汰，不再使用</v>
          </cell>
          <cell r="C5009" t="str">
            <v>5111.11</v>
          </cell>
        </row>
        <row r="5010">
          <cell r="A5010" t="str">
            <v>DK0000129</v>
          </cell>
          <cell r="B5010" t="str">
            <v>进口压线钳_因故淘汰，不再使用</v>
          </cell>
          <cell r="C5010" t="str">
            <v>307.69</v>
          </cell>
        </row>
        <row r="5011">
          <cell r="A5011" t="str">
            <v>DK0000130</v>
          </cell>
          <cell r="B5011" t="str">
            <v>进口剥线钳_因故淘汰，不再使用</v>
          </cell>
          <cell r="C5011" t="str">
            <v>43.59</v>
          </cell>
        </row>
        <row r="5012">
          <cell r="A5012" t="str">
            <v>DK0000131</v>
          </cell>
          <cell r="B5012" t="str">
            <v>起子NCL6×100一字_因故淘汰，不再使用</v>
          </cell>
          <cell r="C5012" t="str">
            <v>6.32</v>
          </cell>
        </row>
        <row r="5013">
          <cell r="A5013" t="str">
            <v>DK0000132</v>
          </cell>
          <cell r="B5013" t="str">
            <v>起子NCL6×100十字_因故淘汰，不再使用</v>
          </cell>
          <cell r="C5013" t="str">
            <v>6.32</v>
          </cell>
        </row>
        <row r="5014">
          <cell r="A5014" t="str">
            <v>DK0000133</v>
          </cell>
          <cell r="B5014" t="str">
            <v>世达起3×75一字起_因故淘汰，不再使用</v>
          </cell>
          <cell r="C5014" t="str">
            <v>7.26</v>
          </cell>
        </row>
        <row r="5015">
          <cell r="A5015" t="str">
            <v>DK0000134</v>
          </cell>
          <cell r="B5015" t="str">
            <v>内六角扳手TPS-10</v>
          </cell>
          <cell r="C5015" t="str">
            <v>27.86</v>
          </cell>
        </row>
        <row r="5016">
          <cell r="A5016" t="str">
            <v>DK0000135</v>
          </cell>
          <cell r="B5016" t="str">
            <v>内六角扳手TPS-8</v>
          </cell>
          <cell r="C5016" t="str">
            <v>25.64</v>
          </cell>
        </row>
        <row r="5017">
          <cell r="A5017" t="str">
            <v>DK0000136</v>
          </cell>
          <cell r="B5017" t="str">
            <v>内六角扳手TPS-6</v>
          </cell>
          <cell r="C5017" t="str">
            <v>19.74</v>
          </cell>
        </row>
        <row r="5018">
          <cell r="A5018" t="str">
            <v>DK0000137</v>
          </cell>
          <cell r="B5018" t="str">
            <v>包装木箱_900×600×630</v>
          </cell>
          <cell r="C5018" t="str">
            <v>81.20</v>
          </cell>
        </row>
        <row r="5019">
          <cell r="A5019" t="str">
            <v>DK0000138</v>
          </cell>
          <cell r="B5019" t="str">
            <v>该编码停用,请用25980200002</v>
          </cell>
          <cell r="C5019" t="str">
            <v>41.03</v>
          </cell>
        </row>
        <row r="5020">
          <cell r="A5020" t="str">
            <v>DK0000139</v>
          </cell>
          <cell r="B5020" t="str">
            <v>硬盘_160G_IDE接口_研华</v>
          </cell>
          <cell r="C5020" t="str">
            <v>358.97</v>
          </cell>
        </row>
        <row r="5021">
          <cell r="A5021" t="str">
            <v>DK0000140</v>
          </cell>
          <cell r="B5021" t="str">
            <v>电流表_CD194I-DX1-50/5A_220VAC/50Hz_数显式_江阴…</v>
          </cell>
          <cell r="C5021" t="str">
            <v>149.57</v>
          </cell>
        </row>
        <row r="5022">
          <cell r="A5022" t="str">
            <v>DK0000141</v>
          </cell>
          <cell r="B5022" t="str">
            <v>称重传感器_HSXA-200kg_不含附件_宁波柯力</v>
          </cell>
          <cell r="C5022" t="str">
            <v>410.26</v>
          </cell>
        </row>
        <row r="5023">
          <cell r="A5023" t="str">
            <v>DK0000142</v>
          </cell>
          <cell r="B5023" t="str">
            <v>该编码停用,请用25980200011</v>
          </cell>
          <cell r="C5023" t="str">
            <v>26.50</v>
          </cell>
        </row>
        <row r="5024">
          <cell r="A5024" t="str">
            <v>DK0000143</v>
          </cell>
          <cell r="B5024" t="str">
            <v>触摸屏平板电脑_IPPC6152A/PM2.0G/1G/320G/_研华_因故淘</v>
          </cell>
          <cell r="C5024" t="str">
            <v>9145.30</v>
          </cell>
        </row>
        <row r="5025">
          <cell r="A5025" t="str">
            <v>DK0000146</v>
          </cell>
          <cell r="B5025" t="str">
            <v>热缩管Φ30_因故淘汰，不再使用</v>
          </cell>
          <cell r="C5025" t="str">
            <v>64.10</v>
          </cell>
        </row>
        <row r="5026">
          <cell r="A5026" t="str">
            <v>DK0000147</v>
          </cell>
          <cell r="B5026" t="str">
            <v>美工刀片</v>
          </cell>
          <cell r="C5026" t="str">
            <v>23.08</v>
          </cell>
        </row>
        <row r="5027">
          <cell r="A5027" t="str">
            <v>DK0000148</v>
          </cell>
          <cell r="B5027" t="str">
            <v>闭口铜鼻_240M㎡_浙江凤凰_因故淘汰，不再使用</v>
          </cell>
          <cell r="C5027" t="str">
            <v>29.92</v>
          </cell>
        </row>
        <row r="5028">
          <cell r="A5028" t="str">
            <v>DK0000149</v>
          </cell>
          <cell r="B5028" t="str">
            <v>该编码停用,请用25980200004</v>
          </cell>
          <cell r="C5028" t="str">
            <v>33.33</v>
          </cell>
        </row>
        <row r="5029">
          <cell r="A5029" t="str">
            <v>DK0000150</v>
          </cell>
          <cell r="B5029" t="str">
            <v>该编码停用,请用25980200007</v>
          </cell>
          <cell r="C5029" t="str">
            <v>33.33</v>
          </cell>
        </row>
        <row r="5030">
          <cell r="A5030" t="str">
            <v>DK0000151</v>
          </cell>
          <cell r="B5030" t="str">
            <v>冷压端子_UT2.5-5_通用_用25060100097替代</v>
          </cell>
          <cell r="C5030" t="str">
            <v>57.69</v>
          </cell>
        </row>
        <row r="5031">
          <cell r="A5031" t="str">
            <v>DK0000152</v>
          </cell>
          <cell r="B5031" t="str">
            <v>改编码已停用</v>
          </cell>
          <cell r="C5031" t="str">
            <v>94.02</v>
          </cell>
        </row>
        <row r="5032">
          <cell r="A5032" t="str">
            <v>DK0000153</v>
          </cell>
          <cell r="B5032" t="str">
            <v>母排_TMY10×120×1600_镀锡_通用</v>
          </cell>
          <cell r="C5032" t="str">
            <v>672.81</v>
          </cell>
        </row>
        <row r="5033">
          <cell r="A5033" t="str">
            <v>DK0000154</v>
          </cell>
          <cell r="B5033" t="str">
            <v>母排_TMY10×120×2400_镀锡_通用</v>
          </cell>
          <cell r="C5033" t="str">
            <v>1196.08</v>
          </cell>
        </row>
        <row r="5034">
          <cell r="A5034" t="str">
            <v>DK0000155</v>
          </cell>
          <cell r="B5034" t="str">
            <v>母排_TMY10×120×3200_镀锡_通用</v>
          </cell>
          <cell r="C5034" t="str">
            <v>2187.26</v>
          </cell>
        </row>
        <row r="5035">
          <cell r="A5035" t="str">
            <v>DK0000156</v>
          </cell>
          <cell r="B5035" t="str">
            <v>母排_TMY10×120×4000_镀锡_通用</v>
          </cell>
          <cell r="C5035" t="str">
            <v>2077.90</v>
          </cell>
        </row>
        <row r="5036">
          <cell r="A5036" t="str">
            <v>DK0000157</v>
          </cell>
          <cell r="B5036" t="str">
            <v>母排_TMY10×120×4800_镀锡_通用</v>
          </cell>
          <cell r="C5036" t="str">
            <v>2323.27</v>
          </cell>
        </row>
        <row r="5037">
          <cell r="A5037" t="str">
            <v>DK0000158</v>
          </cell>
          <cell r="B5037" t="str">
            <v>母排_TMY10×120×5600_镀锡_通用</v>
          </cell>
          <cell r="C5037" t="str">
            <v>4073.10</v>
          </cell>
        </row>
        <row r="5038">
          <cell r="A5038" t="str">
            <v>DK0000159</v>
          </cell>
          <cell r="B5038" t="str">
            <v>母排_TMY10×120×5200_镀锡_通用</v>
          </cell>
          <cell r="C5038" t="str">
            <v>4044.19</v>
          </cell>
        </row>
        <row r="5039">
          <cell r="A5039" t="str">
            <v>DK0000160</v>
          </cell>
          <cell r="B5039" t="str">
            <v>母排_TMY10×120×5300_镀锡_通用</v>
          </cell>
          <cell r="C5039" t="str">
            <v>4141.69</v>
          </cell>
        </row>
        <row r="5040">
          <cell r="A5040" t="str">
            <v>DK0000161</v>
          </cell>
          <cell r="B5040" t="str">
            <v>母排_TMY10×120×1100_镀锡_通用</v>
          </cell>
          <cell r="C5040" t="str">
            <v>859.60</v>
          </cell>
        </row>
        <row r="5041">
          <cell r="A5041" t="str">
            <v>DK0000162</v>
          </cell>
          <cell r="B5041" t="str">
            <v>母排_TMY10×120×1000_镀锡_通用</v>
          </cell>
          <cell r="C5041" t="str">
            <v>436.68</v>
          </cell>
        </row>
        <row r="5042">
          <cell r="A5042" t="str">
            <v>DK0000163</v>
          </cell>
          <cell r="B5042" t="str">
            <v>母排_TMY10×120×1800_镀锡_通用</v>
          </cell>
          <cell r="C5042" t="str">
            <v>945.38</v>
          </cell>
        </row>
        <row r="5043">
          <cell r="A5043" t="str">
            <v>DK0000164</v>
          </cell>
          <cell r="B5043" t="str">
            <v>母排_TMY10×120×2600_镀锡_通用</v>
          </cell>
          <cell r="C5043" t="str">
            <v>1350.63</v>
          </cell>
        </row>
        <row r="5044">
          <cell r="A5044" t="str">
            <v>DK0000165</v>
          </cell>
          <cell r="B5044" t="str">
            <v>母排_TMY10×120×3400_镀锡_通用</v>
          </cell>
          <cell r="C5044" t="str">
            <v>1766.21</v>
          </cell>
        </row>
        <row r="5045">
          <cell r="A5045" t="str">
            <v>DK0000166</v>
          </cell>
          <cell r="B5045" t="str">
            <v>母排_TMY10×120×4200_镀锡_通用</v>
          </cell>
          <cell r="C5045" t="str">
            <v>1945.95</v>
          </cell>
        </row>
        <row r="5046">
          <cell r="A5046" t="str">
            <v>DK0000167</v>
          </cell>
          <cell r="B5046" t="str">
            <v>母排_TMY10×120×5000_镀锡_通用</v>
          </cell>
          <cell r="C5046" t="str">
            <v>3417.60</v>
          </cell>
        </row>
        <row r="5047">
          <cell r="A5047" t="str">
            <v>DK0000168</v>
          </cell>
          <cell r="B5047" t="str">
            <v>母排_TMY10×120×5800_镀锡_通用</v>
          </cell>
          <cell r="C5047" t="str">
            <v>4217.34</v>
          </cell>
        </row>
        <row r="5048">
          <cell r="A5048" t="str">
            <v>DK0000169</v>
          </cell>
          <cell r="B5048" t="str">
            <v>母排_TMY10×120×5500_镀锡_通用</v>
          </cell>
          <cell r="C5048" t="str">
            <v>4277.52</v>
          </cell>
        </row>
        <row r="5049">
          <cell r="A5049" t="str">
            <v>DK0000170</v>
          </cell>
          <cell r="B5049" t="str">
            <v>母排_TMY10×120×1300_镀锡_通用</v>
          </cell>
          <cell r="C5049" t="str">
            <v>1011.11</v>
          </cell>
        </row>
        <row r="5050">
          <cell r="A5050" t="str">
            <v>DK0000171</v>
          </cell>
          <cell r="B5050" t="str">
            <v>母排_TMY10×120×1500_镀锡_通用</v>
          </cell>
          <cell r="C5050" t="str">
            <v>1166.67</v>
          </cell>
        </row>
        <row r="5051">
          <cell r="A5051" t="str">
            <v>DK0000172</v>
          </cell>
          <cell r="B5051" t="str">
            <v>母排_TMY8×120×1600_镀锡_通用</v>
          </cell>
          <cell r="C5051" t="str">
            <v>785.17</v>
          </cell>
        </row>
        <row r="5052">
          <cell r="A5052" t="str">
            <v>DK0000173</v>
          </cell>
          <cell r="B5052" t="str">
            <v>母排_TMY8×120×2400_镀锡_通用</v>
          </cell>
          <cell r="C5052" t="str">
            <v>1177.76</v>
          </cell>
        </row>
        <row r="5053">
          <cell r="A5053" t="str">
            <v>DK0000174</v>
          </cell>
          <cell r="B5053" t="str">
            <v>母排_TMY8×120×3200_镀锡_通用</v>
          </cell>
          <cell r="C5053" t="str">
            <v>1619.42</v>
          </cell>
        </row>
        <row r="5054">
          <cell r="A5054" t="str">
            <v>DK0000175</v>
          </cell>
          <cell r="B5054" t="str">
            <v>母排_TMY8×120×4000_镀锡_通用</v>
          </cell>
          <cell r="C5054" t="str">
            <v>2505.32</v>
          </cell>
        </row>
        <row r="5055">
          <cell r="A5055" t="str">
            <v>DK0000176</v>
          </cell>
          <cell r="B5055" t="str">
            <v>母排_TMY8×120×4800_镀锡_通用</v>
          </cell>
          <cell r="C5055" t="str">
            <v>3006.38</v>
          </cell>
        </row>
        <row r="5056">
          <cell r="A5056" t="str">
            <v>DK0000177</v>
          </cell>
          <cell r="B5056" t="str">
            <v>母排_TMY8×120×5600_镀锡_通用</v>
          </cell>
          <cell r="C5056" t="str">
            <v>3484.27</v>
          </cell>
        </row>
        <row r="5057">
          <cell r="A5057" t="str">
            <v>DK0000178</v>
          </cell>
          <cell r="B5057" t="str">
            <v>母排_TMY8×120×5200_镀锡_通用</v>
          </cell>
          <cell r="C5057" t="str">
            <v>3235.39</v>
          </cell>
        </row>
        <row r="5058">
          <cell r="A5058" t="str">
            <v>DK0000179</v>
          </cell>
          <cell r="B5058" t="str">
            <v>母排_TMY8×120×5300_镀锡_通用</v>
          </cell>
          <cell r="C5058" t="str">
            <v>3297.61</v>
          </cell>
        </row>
        <row r="5059">
          <cell r="A5059" t="str">
            <v>DK0000180</v>
          </cell>
          <cell r="B5059" t="str">
            <v>母排_TMY8×120×1100_镀锡_通用</v>
          </cell>
          <cell r="C5059" t="str">
            <v>684.45</v>
          </cell>
        </row>
        <row r="5060">
          <cell r="A5060" t="str">
            <v>DK0000181</v>
          </cell>
          <cell r="B5060" t="str">
            <v>母排_TMY8×120×1800_镀锡_通用</v>
          </cell>
          <cell r="C5060" t="str">
            <v>883.32</v>
          </cell>
        </row>
        <row r="5061">
          <cell r="A5061" t="str">
            <v>DK0000182</v>
          </cell>
          <cell r="B5061" t="str">
            <v>母排_TMY8×120×2600_镀锡_通用</v>
          </cell>
          <cell r="C5061" t="str">
            <v>1275.90</v>
          </cell>
        </row>
        <row r="5062">
          <cell r="A5062" t="str">
            <v>DK0000183</v>
          </cell>
          <cell r="B5062" t="str">
            <v>母排_TMY8×120×3400_镀锡_通用</v>
          </cell>
          <cell r="C5062" t="str">
            <v>2115.47</v>
          </cell>
        </row>
        <row r="5063">
          <cell r="A5063" t="str">
            <v>DK0000184</v>
          </cell>
          <cell r="B5063" t="str">
            <v>母排_TMY8×120×4200_镀锡_通用</v>
          </cell>
          <cell r="C5063" t="str">
            <v>2630.00</v>
          </cell>
        </row>
        <row r="5064">
          <cell r="A5064" t="str">
            <v>DK0000185</v>
          </cell>
          <cell r="B5064" t="str">
            <v>母排_TMY8×120×5000_镀锡_通用</v>
          </cell>
          <cell r="C5064" t="str">
            <v>3110.94</v>
          </cell>
        </row>
        <row r="5065">
          <cell r="A5065" t="str">
            <v>DK0000186</v>
          </cell>
          <cell r="B5065" t="str">
            <v>母排_TMY8×120×5800_镀锡_通用</v>
          </cell>
          <cell r="C5065" t="str">
            <v>3608.72</v>
          </cell>
        </row>
        <row r="5066">
          <cell r="A5066" t="str">
            <v>DK0000187</v>
          </cell>
          <cell r="B5066" t="str">
            <v>母排_TMY8×120×5500_镀锡_通用</v>
          </cell>
          <cell r="C5066" t="str">
            <v>3422.05</v>
          </cell>
        </row>
        <row r="5067">
          <cell r="A5067" t="str">
            <v>DK0000188</v>
          </cell>
          <cell r="B5067" t="str">
            <v>母排_TMY8×120×1300_镀锡_通用</v>
          </cell>
          <cell r="C5067" t="str">
            <v>808.89</v>
          </cell>
        </row>
        <row r="5068">
          <cell r="A5068" t="str">
            <v>DK0000189</v>
          </cell>
          <cell r="B5068" t="str">
            <v>母排_TMY8×120×1500_镀锡_通用</v>
          </cell>
          <cell r="C5068" t="str">
            <v>933.33</v>
          </cell>
        </row>
        <row r="5069">
          <cell r="A5069" t="str">
            <v>DK0000190</v>
          </cell>
          <cell r="B5069" t="str">
            <v>母排_TMY10×100×1600_镀锡_通用</v>
          </cell>
          <cell r="C5069" t="str">
            <v>700.28</v>
          </cell>
        </row>
        <row r="5070">
          <cell r="A5070" t="str">
            <v>DK0000191</v>
          </cell>
          <cell r="B5070" t="str">
            <v>母排_TMY10×100×2400_镀锡_通用</v>
          </cell>
          <cell r="C5070" t="str">
            <v>1050.42</v>
          </cell>
        </row>
        <row r="5071">
          <cell r="A5071" t="str">
            <v>DK0000192</v>
          </cell>
          <cell r="B5071" t="str">
            <v>母排_TMY10×100×3200_镀锡_通用</v>
          </cell>
          <cell r="C5071" t="str">
            <v>1307.60</v>
          </cell>
        </row>
        <row r="5072">
          <cell r="A5072" t="str">
            <v>DK0000193</v>
          </cell>
          <cell r="B5072" t="str">
            <v>母排_TMY10×100×4000_镀锡_通用</v>
          </cell>
          <cell r="C5072" t="str">
            <v>1430.15</v>
          </cell>
        </row>
        <row r="5073">
          <cell r="A5073" t="str">
            <v>DK0000194</v>
          </cell>
          <cell r="B5073" t="str">
            <v>母排_TMY10×100×4800_镀锡_通用</v>
          </cell>
          <cell r="C5073" t="str">
            <v>1682.01</v>
          </cell>
        </row>
        <row r="5074">
          <cell r="A5074" t="str">
            <v>DK0000195</v>
          </cell>
          <cell r="B5074" t="str">
            <v>母排_TMY10×100×5600_镀锡_通用</v>
          </cell>
          <cell r="C5074" t="str">
            <v>2631.51</v>
          </cell>
        </row>
        <row r="5075">
          <cell r="A5075" t="str">
            <v>DK0000196</v>
          </cell>
          <cell r="B5075" t="str">
            <v>母排_TMY10×100×5200_镀锡_通用</v>
          </cell>
          <cell r="C5075" t="str">
            <v>2443.55</v>
          </cell>
        </row>
        <row r="5076">
          <cell r="A5076" t="str">
            <v>DK0000197</v>
          </cell>
          <cell r="B5076" t="str">
            <v>母排_TMY10×100×5300_镀锡_通用</v>
          </cell>
          <cell r="C5076" t="str">
            <v>3212.38</v>
          </cell>
        </row>
        <row r="5077">
          <cell r="A5077" t="str">
            <v>DK0000198</v>
          </cell>
          <cell r="B5077" t="str">
            <v>母排_TMY10×100×1100_镀锡_通用</v>
          </cell>
          <cell r="C5077" t="str">
            <v>512.00</v>
          </cell>
        </row>
        <row r="5078">
          <cell r="A5078" t="str">
            <v>DK0000199</v>
          </cell>
          <cell r="B5078" t="str">
            <v>母排_TMY10×100×1800_镀锡_通用</v>
          </cell>
          <cell r="C5078" t="str">
            <v>787.82</v>
          </cell>
        </row>
        <row r="5079">
          <cell r="A5079" t="str">
            <v>DK0000200</v>
          </cell>
          <cell r="B5079" t="str">
            <v>母排_TMY10×100×2600_镀锡_通用</v>
          </cell>
          <cell r="C5079" t="str">
            <v>934.56</v>
          </cell>
        </row>
        <row r="5080">
          <cell r="A5080" t="str">
            <v>DK0000201</v>
          </cell>
          <cell r="B5080" t="str">
            <v>母排_TMY10×100×3400_镀锡_通用</v>
          </cell>
          <cell r="C5080" t="str">
            <v>1738.01</v>
          </cell>
        </row>
        <row r="5081">
          <cell r="A5081" t="str">
            <v>DK0000202</v>
          </cell>
          <cell r="B5081" t="str">
            <v>母排_TMY10×100×4200_镀锡_通用</v>
          </cell>
          <cell r="C5081" t="str">
            <v>1838.24</v>
          </cell>
        </row>
        <row r="5082">
          <cell r="A5082" t="str">
            <v>DK0000203</v>
          </cell>
          <cell r="B5082" t="str">
            <v>母排_TMY10×100×5000_镀锡_通用</v>
          </cell>
          <cell r="C5082" t="str">
            <v>2188.38</v>
          </cell>
        </row>
        <row r="5083">
          <cell r="A5083" t="str">
            <v>DK0000204</v>
          </cell>
          <cell r="B5083" t="str">
            <v>母排_TMY10×100×5800_镀锡_通用</v>
          </cell>
          <cell r="C5083" t="str">
            <v>2663.17</v>
          </cell>
        </row>
        <row r="5084">
          <cell r="A5084" t="str">
            <v>DK0000205</v>
          </cell>
          <cell r="B5084" t="str">
            <v>母排_TMY10×100×5500_镀锡_通用</v>
          </cell>
          <cell r="C5084" t="str">
            <v>2407.22</v>
          </cell>
        </row>
        <row r="5085">
          <cell r="A5085" t="str">
            <v>DK0000206</v>
          </cell>
          <cell r="B5085" t="str">
            <v>母排_TMY10×100×1300_镀锡_通用</v>
          </cell>
          <cell r="C5085" t="str">
            <v>555.72</v>
          </cell>
        </row>
        <row r="5086">
          <cell r="A5086" t="str">
            <v>DK0000207</v>
          </cell>
          <cell r="B5086" t="str">
            <v>母排_TMY10×100×1000_镀锡_通用</v>
          </cell>
          <cell r="C5086" t="str">
            <v>469.91</v>
          </cell>
        </row>
        <row r="5087">
          <cell r="A5087" t="str">
            <v>DK0000208</v>
          </cell>
          <cell r="B5087" t="str">
            <v>母排_TMY10×100×1500_镀锡_通用</v>
          </cell>
          <cell r="C5087" t="str">
            <v>544.17</v>
          </cell>
        </row>
        <row r="5088">
          <cell r="A5088" t="str">
            <v>DK0000209</v>
          </cell>
          <cell r="B5088" t="str">
            <v>母排_TMY10×80×1600_镀锡_通用</v>
          </cell>
          <cell r="C5088" t="str">
            <v>541.17</v>
          </cell>
        </row>
        <row r="5089">
          <cell r="A5089" t="str">
            <v>DK0000210</v>
          </cell>
          <cell r="B5089" t="str">
            <v>母排_TMY10×80×2400_镀锡_通用</v>
          </cell>
          <cell r="C5089" t="str">
            <v>840.34</v>
          </cell>
        </row>
        <row r="5090">
          <cell r="A5090" t="str">
            <v>DK0000211</v>
          </cell>
          <cell r="B5090" t="str">
            <v>母排_TMY10×80×3200_镀锡_通用</v>
          </cell>
          <cell r="C5090" t="str">
            <v>1202.98</v>
          </cell>
        </row>
        <row r="5091">
          <cell r="A5091" t="str">
            <v>DK0000212</v>
          </cell>
          <cell r="B5091" t="str">
            <v>母排_TMY10×80×4000_镀锡_通用</v>
          </cell>
          <cell r="C5091" t="str">
            <v>1503.72</v>
          </cell>
        </row>
        <row r="5092">
          <cell r="A5092" t="str">
            <v>DK0000213</v>
          </cell>
          <cell r="B5092" t="str">
            <v>母排_TMY10×80×4800_镀锡_通用</v>
          </cell>
          <cell r="C5092" t="str">
            <v>1662.32</v>
          </cell>
        </row>
        <row r="5093">
          <cell r="A5093" t="str">
            <v>DK0000214</v>
          </cell>
          <cell r="B5093" t="str">
            <v>母排_TMY10×80×5600_镀锡_通用</v>
          </cell>
          <cell r="C5093" t="str">
            <v>2105.21</v>
          </cell>
        </row>
        <row r="5094">
          <cell r="A5094" t="str">
            <v>DK0000215</v>
          </cell>
          <cell r="B5094" t="str">
            <v>母排_TMY10×80×5200_镀锡_通用</v>
          </cell>
          <cell r="C5094" t="str">
            <v>1778.29</v>
          </cell>
        </row>
        <row r="5095">
          <cell r="A5095" t="str">
            <v>DK0000216</v>
          </cell>
          <cell r="B5095" t="str">
            <v>母排_TMY10×80×5300_镀锡_通用</v>
          </cell>
          <cell r="C5095" t="str">
            <v>2756.00</v>
          </cell>
        </row>
        <row r="5096">
          <cell r="A5096" t="str">
            <v>DK0000217</v>
          </cell>
          <cell r="B5096" t="str">
            <v>母排_TMY10×80×1800_镀锡_通用</v>
          </cell>
          <cell r="C5096" t="str">
            <v>649.77</v>
          </cell>
        </row>
        <row r="5097">
          <cell r="A5097" t="str">
            <v>DK0000218</v>
          </cell>
          <cell r="B5097" t="str">
            <v>母排_TMY10×80×2600_镀锡_通用</v>
          </cell>
          <cell r="C5097" t="str">
            <v>977.42</v>
          </cell>
        </row>
        <row r="5098">
          <cell r="A5098" t="str">
            <v>DK0000219</v>
          </cell>
          <cell r="B5098" t="str">
            <v>母排_TMY10×80×3400_镀锡_通用</v>
          </cell>
          <cell r="C5098" t="str">
            <v>1170.10</v>
          </cell>
        </row>
        <row r="5099">
          <cell r="A5099" t="str">
            <v>DK0000220</v>
          </cell>
          <cell r="B5099" t="str">
            <v>母排_TMY10×80×4200_镀锡_通用</v>
          </cell>
          <cell r="C5099" t="str">
            <v>1420.58</v>
          </cell>
        </row>
        <row r="5100">
          <cell r="A5100" t="str">
            <v>DK0000221</v>
          </cell>
          <cell r="B5100" t="str">
            <v>母排_TMY10×80×5000_镀锡_通用</v>
          </cell>
          <cell r="C5100" t="str">
            <v>1750.70</v>
          </cell>
        </row>
        <row r="5101">
          <cell r="A5101" t="str">
            <v>DK0000222</v>
          </cell>
          <cell r="B5101" t="str">
            <v>母排_TMY10×80×5800_镀锡_通用</v>
          </cell>
          <cell r="C5101" t="str">
            <v>1657.73</v>
          </cell>
        </row>
        <row r="5102">
          <cell r="A5102" t="str">
            <v>DK0000223</v>
          </cell>
          <cell r="B5102" t="str">
            <v>母排_TMY10×80×5500_镀锡_通用</v>
          </cell>
          <cell r="C5102" t="str">
            <v>2067.62</v>
          </cell>
        </row>
        <row r="5103">
          <cell r="A5103" t="str">
            <v>DK0000224</v>
          </cell>
          <cell r="B5103" t="str">
            <v>母排_TMY10×80×1100_镀锡_通用</v>
          </cell>
          <cell r="C5103" t="str">
            <v>310.19</v>
          </cell>
        </row>
        <row r="5104">
          <cell r="A5104" t="str">
            <v>DK0000225</v>
          </cell>
          <cell r="B5104" t="str">
            <v>母排_TMY10×80×1300_镀锡_通用</v>
          </cell>
          <cell r="C5104" t="str">
            <v>439.70</v>
          </cell>
        </row>
        <row r="5105">
          <cell r="A5105" t="str">
            <v>DK0000226</v>
          </cell>
          <cell r="B5105" t="str">
            <v>母排_TMY10×80×1500_镀锡_通用</v>
          </cell>
          <cell r="C5105" t="str">
            <v>507.35</v>
          </cell>
        </row>
        <row r="5106">
          <cell r="A5106" t="str">
            <v>DK0000227</v>
          </cell>
          <cell r="B5106" t="str">
            <v>母排_TMY8×80×1600_镀锡_通用</v>
          </cell>
          <cell r="C5106" t="str">
            <v>448.18</v>
          </cell>
        </row>
        <row r="5107">
          <cell r="A5107" t="str">
            <v>DK0000228</v>
          </cell>
          <cell r="B5107" t="str">
            <v>母排_TMY8×80×2400_镀锡_通用</v>
          </cell>
          <cell r="C5107" t="str">
            <v>672.27</v>
          </cell>
        </row>
        <row r="5108">
          <cell r="A5108" t="str">
            <v>DK0000229</v>
          </cell>
          <cell r="B5108" t="str">
            <v>母排_TMY8×80×3200_镀锡_通用</v>
          </cell>
          <cell r="C5108" t="str">
            <v>876.05</v>
          </cell>
        </row>
        <row r="5109">
          <cell r="A5109" t="str">
            <v>DK0000230</v>
          </cell>
          <cell r="B5109" t="str">
            <v>母排_TMY8×80×4000_镀锡_通用</v>
          </cell>
          <cell r="C5109" t="str">
            <v>1202.98</v>
          </cell>
        </row>
        <row r="5110">
          <cell r="A5110" t="str">
            <v>DK0000231</v>
          </cell>
          <cell r="B5110" t="str">
            <v>母排_TMY8×80×4800_镀锡_通用</v>
          </cell>
          <cell r="C5110" t="str">
            <v>1313.20</v>
          </cell>
        </row>
        <row r="5111">
          <cell r="A5111" t="str">
            <v>DK0000232</v>
          </cell>
          <cell r="B5111" t="str">
            <v>母排_TMY8×80×5600_镀锡_通用</v>
          </cell>
          <cell r="C5111" t="str">
            <v>1533.08</v>
          </cell>
        </row>
        <row r="5112">
          <cell r="A5112" t="str">
            <v>DK0000233</v>
          </cell>
          <cell r="B5112" t="str">
            <v>母排_TMY8×80×5200_镀锡_通用</v>
          </cell>
          <cell r="C5112" t="str">
            <v>1196.24</v>
          </cell>
        </row>
        <row r="5113">
          <cell r="A5113" t="str">
            <v>DK0000234</v>
          </cell>
          <cell r="B5113" t="str">
            <v>母排_TMY8×80×5300_镀锡_通用</v>
          </cell>
          <cell r="C5113" t="str">
            <v>2198.38</v>
          </cell>
        </row>
        <row r="5114">
          <cell r="A5114" t="str">
            <v>DK0000235</v>
          </cell>
          <cell r="B5114" t="str">
            <v>母排_TMY8×80×1100_镀锡_通用</v>
          </cell>
          <cell r="C5114" t="str">
            <v>248.16</v>
          </cell>
        </row>
        <row r="5115">
          <cell r="A5115" t="str">
            <v>DK0000236</v>
          </cell>
          <cell r="B5115" t="str">
            <v>母排_TMY8×80×1800_镀锡_通用</v>
          </cell>
          <cell r="C5115" t="str">
            <v>541.34</v>
          </cell>
        </row>
        <row r="5116">
          <cell r="A5116" t="str">
            <v>DK0000237</v>
          </cell>
          <cell r="B5116" t="str">
            <v>母排_TMY8×80×2600_镀锡_通用</v>
          </cell>
          <cell r="C5116" t="str">
            <v>850.60</v>
          </cell>
        </row>
        <row r="5117">
          <cell r="A5117" t="str">
            <v>DK0000238</v>
          </cell>
          <cell r="B5117" t="str">
            <v>母排_TMY8×80×3400_镀锡_通用</v>
          </cell>
          <cell r="C5117" t="str">
            <v>1022.53</v>
          </cell>
        </row>
        <row r="5118">
          <cell r="A5118" t="str">
            <v>DK0000239</v>
          </cell>
          <cell r="B5118" t="str">
            <v>母排_TMY8×80×4200_镀锡_通用</v>
          </cell>
          <cell r="C5118" t="str">
            <v>1163.62</v>
          </cell>
        </row>
        <row r="5119">
          <cell r="A5119" t="str">
            <v>DK0000240</v>
          </cell>
          <cell r="B5119" t="str">
            <v>母排_TMY8×80×5000_镀锡_通用</v>
          </cell>
          <cell r="C5119" t="str">
            <v>1400.56</v>
          </cell>
        </row>
        <row r="5120">
          <cell r="A5120" t="str">
            <v>DK0000241</v>
          </cell>
          <cell r="B5120" t="str">
            <v>母排_TMY8×80×5800_镀锡_通用</v>
          </cell>
          <cell r="C5120" t="str">
            <v>1744.32</v>
          </cell>
        </row>
        <row r="5121">
          <cell r="A5121" t="str">
            <v>DK0000242</v>
          </cell>
          <cell r="B5121" t="str">
            <v>母排_TMY8×80×5500_镀锡_通用</v>
          </cell>
          <cell r="C5121" t="str">
            <v>1265.22</v>
          </cell>
        </row>
        <row r="5122">
          <cell r="A5122" t="str">
            <v>DK0000243</v>
          </cell>
          <cell r="B5122" t="str">
            <v>母排_TMY8×80×1300_镀锡_通用</v>
          </cell>
          <cell r="C5122" t="str">
            <v>438.59</v>
          </cell>
        </row>
        <row r="5123">
          <cell r="A5123" t="str">
            <v>DK0000244</v>
          </cell>
          <cell r="B5123" t="str">
            <v>母排_TMY8×80×1500_镀锡_通用</v>
          </cell>
          <cell r="C5123" t="str">
            <v>342.98</v>
          </cell>
        </row>
        <row r="5124">
          <cell r="A5124" t="str">
            <v>DK0000245</v>
          </cell>
          <cell r="B5124" t="str">
            <v>母排_TMY10×60×1600_镀锡_通用</v>
          </cell>
          <cell r="C5124" t="str">
            <v>403.73</v>
          </cell>
        </row>
        <row r="5125">
          <cell r="A5125" t="str">
            <v>DK0000246</v>
          </cell>
          <cell r="B5125" t="str">
            <v>母排_TMY10×60×2400_镀锡_通用</v>
          </cell>
          <cell r="C5125" t="str">
            <v>676.68</v>
          </cell>
        </row>
        <row r="5126">
          <cell r="A5126" t="str">
            <v>DK0000247</v>
          </cell>
          <cell r="B5126" t="str">
            <v>母排_TMY10×60×3200_镀锡_通用</v>
          </cell>
          <cell r="C5126" t="str">
            <v>1012.14</v>
          </cell>
        </row>
        <row r="5127">
          <cell r="A5127" t="str">
            <v>DK0000248</v>
          </cell>
          <cell r="B5127" t="str">
            <v>母排_TMY10×60×4000_镀锡_通用</v>
          </cell>
          <cell r="C5127" t="str">
            <v>1050.42</v>
          </cell>
        </row>
        <row r="5128">
          <cell r="A5128" t="str">
            <v>DK0000249</v>
          </cell>
          <cell r="B5128" t="str">
            <v>母排_TMY10×60×4800_镀锡_通用</v>
          </cell>
          <cell r="C5128" t="str">
            <v>1217.64</v>
          </cell>
        </row>
        <row r="5129">
          <cell r="A5129" t="str">
            <v>DK0000250</v>
          </cell>
          <cell r="B5129" t="str">
            <v>母排_TMY10×60×5600_镀锡_通用</v>
          </cell>
          <cell r="C5129" t="str">
            <v>2177.69</v>
          </cell>
        </row>
        <row r="5130">
          <cell r="A5130" t="str">
            <v>DK0000251</v>
          </cell>
          <cell r="B5130" t="str">
            <v>母排_TMY10×60×5300_镀锡_通用</v>
          </cell>
          <cell r="C5130" t="str">
            <v>2061.03</v>
          </cell>
        </row>
        <row r="5131">
          <cell r="A5131" t="str">
            <v>DK0000252</v>
          </cell>
          <cell r="B5131" t="str">
            <v>母排_TMY10×60×5200_镀锡_通用</v>
          </cell>
          <cell r="C5131" t="str">
            <v>1319.11</v>
          </cell>
        </row>
        <row r="5132">
          <cell r="A5132" t="str">
            <v>DK0000253</v>
          </cell>
          <cell r="B5132" t="str">
            <v>母排_TMY10×60×1800_镀锡_通用</v>
          </cell>
          <cell r="C5132" t="str">
            <v>502.69</v>
          </cell>
        </row>
        <row r="5133">
          <cell r="A5133" t="str">
            <v>DK0000254</v>
          </cell>
          <cell r="B5133" t="str">
            <v>母排_TMY10×60×2600_镀锡_通用</v>
          </cell>
          <cell r="C5133" t="str">
            <v>544.91</v>
          </cell>
        </row>
        <row r="5134">
          <cell r="A5134" t="str">
            <v>DK0000255</v>
          </cell>
          <cell r="B5134" t="str">
            <v>母排_TMY10×60×3400_镀锡_通用</v>
          </cell>
          <cell r="C5134" t="str">
            <v>861.74</v>
          </cell>
        </row>
        <row r="5135">
          <cell r="A5135" t="str">
            <v>DK0000256</v>
          </cell>
          <cell r="B5135" t="str">
            <v>母排_TMY10×60×4200_镀锡_通用</v>
          </cell>
          <cell r="C5135" t="str">
            <v>1633.25</v>
          </cell>
        </row>
        <row r="5136">
          <cell r="A5136" t="str">
            <v>DK0000257</v>
          </cell>
          <cell r="B5136" t="str">
            <v>母排_TMY10×60×5000_镀锡_通用</v>
          </cell>
          <cell r="C5136" t="str">
            <v>1711.55</v>
          </cell>
        </row>
        <row r="5137">
          <cell r="A5137" t="str">
            <v>DK0000258</v>
          </cell>
          <cell r="B5137" t="str">
            <v>母排_TMY10×60×5800_镀锡_通用</v>
          </cell>
          <cell r="C5137" t="str">
            <v>1266.30</v>
          </cell>
        </row>
        <row r="5138">
          <cell r="A5138" t="str">
            <v>DK0000259</v>
          </cell>
          <cell r="B5138" t="str">
            <v>母排_TMY10×60×5500_镀锡_通用</v>
          </cell>
          <cell r="C5138" t="str">
            <v>2138.80</v>
          </cell>
        </row>
        <row r="5139">
          <cell r="A5139" t="str">
            <v>DK0000260</v>
          </cell>
          <cell r="B5139" t="str">
            <v>母排_TMY10×60×1100_镀锡_通用</v>
          </cell>
          <cell r="C5139" t="str">
            <v>307.20</v>
          </cell>
        </row>
        <row r="5140">
          <cell r="A5140" t="str">
            <v>DK0000261</v>
          </cell>
          <cell r="B5140" t="str">
            <v>母排_TMY10×60×1500_镀锡_通用</v>
          </cell>
          <cell r="C5140" t="str">
            <v>583.33</v>
          </cell>
        </row>
        <row r="5141">
          <cell r="A5141" t="str">
            <v>DK0000262</v>
          </cell>
          <cell r="B5141" t="str">
            <v>母排_TMY8×60×1600_镀锡_通用</v>
          </cell>
          <cell r="C5141" t="str">
            <v>322.98</v>
          </cell>
        </row>
        <row r="5142">
          <cell r="A5142" t="str">
            <v>DK0000263</v>
          </cell>
          <cell r="B5142" t="str">
            <v>母排_TMY8×60×2400_镀锡_通用</v>
          </cell>
          <cell r="C5142" t="str">
            <v>488.61</v>
          </cell>
        </row>
        <row r="5143">
          <cell r="A5143" t="str">
            <v>DK0000264</v>
          </cell>
          <cell r="B5143" t="str">
            <v>母排_TMY8×60×3200_镀锡_通用</v>
          </cell>
          <cell r="C5143" t="str">
            <v>541.43</v>
          </cell>
        </row>
        <row r="5144">
          <cell r="A5144" t="str">
            <v>DK0000265</v>
          </cell>
          <cell r="B5144" t="str">
            <v>母排_TMY8×60×4000_镀锡_通用</v>
          </cell>
          <cell r="C5144" t="str">
            <v>784.56</v>
          </cell>
        </row>
        <row r="5145">
          <cell r="A5145" t="str">
            <v>DK0000266</v>
          </cell>
          <cell r="B5145" t="str">
            <v>母排_TMY8×60×4800_镀锡_通用</v>
          </cell>
          <cell r="C5145" t="str">
            <v>1214.56</v>
          </cell>
        </row>
        <row r="5146">
          <cell r="A5146" t="str">
            <v>DK0000267</v>
          </cell>
          <cell r="B5146" t="str">
            <v>母排_TMY8×60×5600_镀锡_通用</v>
          </cell>
          <cell r="C5146" t="str">
            <v>966.19</v>
          </cell>
        </row>
        <row r="5147">
          <cell r="A5147" t="str">
            <v>DK0000268</v>
          </cell>
          <cell r="B5147" t="str">
            <v>母排_TMY8×60×5200_镀锡_通用</v>
          </cell>
          <cell r="C5147" t="str">
            <v>1617.69</v>
          </cell>
        </row>
        <row r="5148">
          <cell r="A5148" t="str">
            <v>DK0000269</v>
          </cell>
          <cell r="B5148" t="str">
            <v>母排_TMY8×60×5300_镀锡_通用</v>
          </cell>
          <cell r="C5148" t="str">
            <v>1648.80</v>
          </cell>
        </row>
        <row r="5149">
          <cell r="A5149" t="str">
            <v>DK0000270</v>
          </cell>
          <cell r="B5149" t="str">
            <v>母排_TMY8×60×1100_镀锡_通用</v>
          </cell>
          <cell r="C5149" t="str">
            <v>185.02</v>
          </cell>
        </row>
        <row r="5150">
          <cell r="A5150" t="str">
            <v>DK0000271</v>
          </cell>
          <cell r="B5150" t="str">
            <v>母排_TMY8×60×1800_镀锡_通用</v>
          </cell>
          <cell r="C5150" t="str">
            <v>491.90</v>
          </cell>
        </row>
        <row r="5151">
          <cell r="A5151" t="str">
            <v>DK0000272</v>
          </cell>
          <cell r="B5151" t="str">
            <v>母排_TMY8×60×2600_镀锡_通用</v>
          </cell>
          <cell r="C5151" t="str">
            <v>710.53</v>
          </cell>
        </row>
        <row r="5152">
          <cell r="A5152" t="str">
            <v>DK0000273</v>
          </cell>
          <cell r="B5152" t="str">
            <v>母排_TMY8×60×3400_镀锡_通用</v>
          </cell>
          <cell r="C5152" t="str">
            <v>714.29</v>
          </cell>
        </row>
        <row r="5153">
          <cell r="A5153" t="str">
            <v>DK0000274</v>
          </cell>
          <cell r="B5153" t="str">
            <v>母排_TMY8×60×4200_镀锡_通用</v>
          </cell>
          <cell r="C5153" t="str">
            <v>851.60</v>
          </cell>
        </row>
        <row r="5154">
          <cell r="A5154" t="str">
            <v>DK0000275</v>
          </cell>
          <cell r="B5154" t="str">
            <v>母排_TMY8×60×5000_镀锡_通用</v>
          </cell>
          <cell r="C5154" t="str">
            <v>838.33</v>
          </cell>
        </row>
        <row r="5155">
          <cell r="A5155" t="str">
            <v>DK0000276</v>
          </cell>
          <cell r="B5155" t="str">
            <v>母排_TMY8×60×5800_镀锡_通用</v>
          </cell>
          <cell r="C5155" t="str">
            <v>1585.02</v>
          </cell>
        </row>
        <row r="5156">
          <cell r="A5156" t="str">
            <v>DK0000277</v>
          </cell>
          <cell r="B5156" t="str">
            <v>母排_TMY8×60×5500_镀锡_通用</v>
          </cell>
          <cell r="C5156" t="str">
            <v>1711.03</v>
          </cell>
        </row>
        <row r="5157">
          <cell r="A5157" t="str">
            <v>DK0000278</v>
          </cell>
          <cell r="B5157" t="str">
            <v>母排_TMY8×60×1500_镀锡_通用</v>
          </cell>
          <cell r="C5157" t="str">
            <v>466.67</v>
          </cell>
        </row>
        <row r="5158">
          <cell r="A5158" t="str">
            <v>DK0000279</v>
          </cell>
          <cell r="B5158" t="str">
            <v>母排_TMY5×40×1600_镀锡_通用</v>
          </cell>
          <cell r="C5158" t="str">
            <v>149.26</v>
          </cell>
        </row>
        <row r="5159">
          <cell r="A5159" t="str">
            <v>DK0000280</v>
          </cell>
          <cell r="B5159" t="str">
            <v>母排_TMY5×40×2400_镀锡_通用</v>
          </cell>
          <cell r="C5159" t="str">
            <v>207.79</v>
          </cell>
        </row>
        <row r="5160">
          <cell r="A5160" t="str">
            <v>DK0000281</v>
          </cell>
          <cell r="B5160" t="str">
            <v>母排_TMY5×40×3200_镀锡_通用</v>
          </cell>
          <cell r="C5160" t="str">
            <v>327.15</v>
          </cell>
        </row>
        <row r="5161">
          <cell r="A5161" t="str">
            <v>DK0000282</v>
          </cell>
          <cell r="B5161" t="str">
            <v>母排_TMY5×40×4000_镀锡_通用</v>
          </cell>
          <cell r="C5161" t="str">
            <v>350.14</v>
          </cell>
        </row>
        <row r="5162">
          <cell r="A5162" t="str">
            <v>DK0000283</v>
          </cell>
          <cell r="B5162" t="str">
            <v>母排_TMY5×40×4800_镀锡_通用</v>
          </cell>
          <cell r="C5162" t="str">
            <v>405.88</v>
          </cell>
        </row>
        <row r="5163">
          <cell r="A5163" t="str">
            <v>DK0000284</v>
          </cell>
          <cell r="B5163" t="str">
            <v>母排_TMY5×40×5600_镀锡_通用</v>
          </cell>
          <cell r="C5163" t="str">
            <v>665.21</v>
          </cell>
        </row>
        <row r="5164">
          <cell r="A5164" t="str">
            <v>DK0000285</v>
          </cell>
          <cell r="B5164" t="str">
            <v>母排_TMY5×40×1800_镀锡_通用</v>
          </cell>
          <cell r="C5164" t="str">
            <v>136.10</v>
          </cell>
        </row>
        <row r="5165">
          <cell r="A5165" t="str">
            <v>DK0000286</v>
          </cell>
          <cell r="B5165" t="str">
            <v>母排_TMY5×40×2600_镀锡_通用</v>
          </cell>
          <cell r="C5165" t="str">
            <v>228.33</v>
          </cell>
        </row>
        <row r="5166">
          <cell r="A5166" t="str">
            <v>DK0000287</v>
          </cell>
          <cell r="B5166" t="str">
            <v>母排_TMY5×40×3400_镀锡_通用</v>
          </cell>
          <cell r="C5166" t="str">
            <v>387.33</v>
          </cell>
        </row>
        <row r="5167">
          <cell r="A5167" t="str">
            <v>DK0000288</v>
          </cell>
          <cell r="B5167" t="str">
            <v>母排_TMY5×40×4200_镀锡_通用</v>
          </cell>
          <cell r="C5167" t="str">
            <v>367.65</v>
          </cell>
        </row>
        <row r="5168">
          <cell r="A5168" t="str">
            <v>DK0000289</v>
          </cell>
          <cell r="B5168" t="str">
            <v>母排_TMY5×40×5000_镀锡_通用</v>
          </cell>
          <cell r="C5168" t="str">
            <v>422.79</v>
          </cell>
        </row>
        <row r="5169">
          <cell r="A5169" t="str">
            <v>DK0000290</v>
          </cell>
          <cell r="B5169" t="str">
            <v>母排_TMY5×40×5800_镀锡_通用</v>
          </cell>
          <cell r="C5169" t="str">
            <v>416.96</v>
          </cell>
        </row>
        <row r="5170">
          <cell r="A5170" t="str">
            <v>DK0000291</v>
          </cell>
          <cell r="B5170" t="str">
            <v>母排_TMY5×40×2000_镀锡_通用</v>
          </cell>
          <cell r="C5170" t="str">
            <v>174.07</v>
          </cell>
        </row>
        <row r="5171">
          <cell r="A5171" t="str">
            <v>DK0000292</v>
          </cell>
          <cell r="B5171" t="str">
            <v>母排_TMY5×40×2800_镀锡_通用</v>
          </cell>
          <cell r="C5171" t="str">
            <v>318.98</v>
          </cell>
        </row>
        <row r="5172">
          <cell r="A5172" t="str">
            <v>DK0000293</v>
          </cell>
          <cell r="B5172" t="str">
            <v>母排_TMY5×40×3600_镀锡_通用</v>
          </cell>
          <cell r="C5172" t="str">
            <v>302.79</v>
          </cell>
        </row>
        <row r="5173">
          <cell r="A5173" t="str">
            <v>DK0000294</v>
          </cell>
          <cell r="B5173" t="str">
            <v>母排_TMY5×40×4400_镀锡_通用</v>
          </cell>
          <cell r="C5173" t="str">
            <v>525.34</v>
          </cell>
        </row>
        <row r="5174">
          <cell r="A5174" t="str">
            <v>DK0000295</v>
          </cell>
          <cell r="B5174" t="str">
            <v>母排_TMY5×40×5200_镀锡_通用</v>
          </cell>
          <cell r="C5174" t="str">
            <v>592.38</v>
          </cell>
        </row>
        <row r="5175">
          <cell r="A5175" t="str">
            <v>DK0000296</v>
          </cell>
          <cell r="B5175" t="str">
            <v>母排_TMY5×40×6000_镀锡_通用</v>
          </cell>
          <cell r="C5175" t="str">
            <v>614.36</v>
          </cell>
        </row>
        <row r="5176">
          <cell r="A5176" t="str">
            <v>DK0000297</v>
          </cell>
          <cell r="B5176" t="str">
            <v>母排_TMY5×40×800_镀锡_通用</v>
          </cell>
          <cell r="C5176" t="str">
            <v>74.29</v>
          </cell>
        </row>
        <row r="5177">
          <cell r="A5177" t="str">
            <v>DK0000298</v>
          </cell>
          <cell r="B5177" t="str">
            <v>标签_TZ611_叶卡_因故淘汰，不再使用_因故淘汰，不再使用</v>
          </cell>
          <cell r="C5177" t="str">
            <v>59.83</v>
          </cell>
        </row>
        <row r="5178">
          <cell r="A5178" t="str">
            <v>DK0000300</v>
          </cell>
          <cell r="B5178" t="str">
            <v>路由_WR703N_D-LINK_因故淘汰，不再使用</v>
          </cell>
          <cell r="C5178" t="str">
            <v>111.11</v>
          </cell>
        </row>
        <row r="5179">
          <cell r="A5179" t="str">
            <v>DK0000302</v>
          </cell>
          <cell r="B5179" t="str">
            <v>附件-断路器相间隔板_P048599_施耐德</v>
          </cell>
          <cell r="C5179" t="str">
            <v>454.60</v>
          </cell>
        </row>
        <row r="5180">
          <cell r="A5180" t="str">
            <v>DK0000303</v>
          </cell>
          <cell r="B5180" t="str">
            <v>附件-电柜检修灯_T5-12W_AC220V/50Hz_通用</v>
          </cell>
          <cell r="C5180" t="str">
            <v>25.64</v>
          </cell>
        </row>
        <row r="5181">
          <cell r="A5181" t="str">
            <v>DK0000304</v>
          </cell>
          <cell r="B5181" t="str">
            <v>附件-电柜行程开关_JW2-11H_通用</v>
          </cell>
          <cell r="C5181" t="str">
            <v>17.09</v>
          </cell>
        </row>
        <row r="5182">
          <cell r="A5182" t="str">
            <v>DK0000305</v>
          </cell>
          <cell r="B5182" t="str">
            <v>附件-电柜门锁_830_把手锁_通用</v>
          </cell>
          <cell r="C5182" t="str">
            <v>102.56</v>
          </cell>
        </row>
        <row r="5183">
          <cell r="A5183" t="str">
            <v>DK0000306</v>
          </cell>
          <cell r="B5183" t="str">
            <v>带塑套冷压端子_OT2.5-10_通用_因故淘汰，不再使用</v>
          </cell>
          <cell r="C5183" t="str">
            <v>0.32</v>
          </cell>
        </row>
        <row r="5184">
          <cell r="A5184" t="str">
            <v>DK0000307</v>
          </cell>
          <cell r="B5184" t="str">
            <v>带塑套冷压端子_OT4-10_通用_因故淘汰，不再使用</v>
          </cell>
          <cell r="C5184" t="str">
            <v>0.41</v>
          </cell>
        </row>
        <row r="5185">
          <cell r="A5185" t="str">
            <v>DK0000308</v>
          </cell>
          <cell r="B5185" t="str">
            <v>带塑套冷压端子_OT10-10_通用_因故淘汰，不再使用</v>
          </cell>
          <cell r="C5185" t="str">
            <v>1.37</v>
          </cell>
        </row>
        <row r="5186">
          <cell r="A5186" t="str">
            <v>DK0000309</v>
          </cell>
          <cell r="B5186" t="str">
            <v>带塑套冷压端子_OT16-10_通用_因故淘汰，不再使用</v>
          </cell>
          <cell r="C5186" t="str">
            <v>1.62</v>
          </cell>
        </row>
        <row r="5187">
          <cell r="A5187" t="str">
            <v>DK0000310</v>
          </cell>
          <cell r="B5187" t="str">
            <v>电脑_T3500-W3505/4G/500G_双显×1/网口/串口_戴尔</v>
          </cell>
          <cell r="C5187" t="str">
            <v>7350.43</v>
          </cell>
        </row>
        <row r="5188">
          <cell r="A5188" t="str">
            <v>DK0000311</v>
          </cell>
          <cell r="B5188" t="str">
            <v>软件_WinSvrStd/2008R2/10用户_因故淘汰，不再使用</v>
          </cell>
          <cell r="C5188" t="str">
            <v>7733.34</v>
          </cell>
        </row>
        <row r="5189">
          <cell r="A5189" t="str">
            <v>DK0000312</v>
          </cell>
          <cell r="B5189" t="str">
            <v>母线框_AMJ2-10×100_双母排_海坦</v>
          </cell>
          <cell r="C5189" t="str">
            <v>35.05</v>
          </cell>
        </row>
        <row r="5190">
          <cell r="A5190" t="str">
            <v>DK0000313</v>
          </cell>
          <cell r="B5190" t="str">
            <v>母排_TMY6×60×2000_镀锡_通用</v>
          </cell>
          <cell r="C5190" t="str">
            <v>315.13</v>
          </cell>
        </row>
        <row r="5191">
          <cell r="A5191" t="str">
            <v>DK0000314</v>
          </cell>
          <cell r="B5191" t="str">
            <v>母排_TMY6×60×3000_镀锡_通用</v>
          </cell>
          <cell r="C5191" t="str">
            <v>552.07</v>
          </cell>
        </row>
        <row r="5192">
          <cell r="A5192" t="str">
            <v>DK0000315</v>
          </cell>
          <cell r="B5192" t="str">
            <v>吸盘_25×25_因故淘汰，不再使用</v>
          </cell>
          <cell r="C5192" t="str">
            <v>0.17</v>
          </cell>
        </row>
        <row r="5193">
          <cell r="A5193" t="str">
            <v>DK0000316</v>
          </cell>
          <cell r="B5193" t="str">
            <v>该编码停用</v>
          </cell>
          <cell r="C5193" t="str">
            <v>0.03</v>
          </cell>
        </row>
        <row r="5194">
          <cell r="A5194" t="str">
            <v>DK0000317</v>
          </cell>
          <cell r="B5194" t="str">
            <v>该编码停用</v>
          </cell>
          <cell r="C5194" t="str">
            <v>0.07</v>
          </cell>
        </row>
        <row r="5195">
          <cell r="A5195" t="str">
            <v>DK0000318</v>
          </cell>
          <cell r="B5195" t="str">
            <v>该编码停用</v>
          </cell>
          <cell r="C5195" t="str">
            <v>0.02</v>
          </cell>
        </row>
        <row r="5196">
          <cell r="A5196" t="str">
            <v>DK0000319</v>
          </cell>
          <cell r="B5196" t="str">
            <v>该编码停用</v>
          </cell>
          <cell r="C5196" t="str">
            <v>0.03</v>
          </cell>
        </row>
        <row r="5197">
          <cell r="A5197" t="str">
            <v>DK0000320</v>
          </cell>
          <cell r="B5197" t="str">
            <v>接线端子_WFF-35_双螺柱型_魏德米勒</v>
          </cell>
          <cell r="C5197" t="str">
            <v>32.06</v>
          </cell>
        </row>
        <row r="5198">
          <cell r="A5198" t="str">
            <v>DK0000321</v>
          </cell>
          <cell r="B5198" t="str">
            <v>电流表_6L2-10/5A_50Hz_指针式_通用</v>
          </cell>
          <cell r="C5198" t="str">
            <v>17.09</v>
          </cell>
        </row>
        <row r="5199">
          <cell r="A5199" t="str">
            <v>DK0000323</v>
          </cell>
          <cell r="B5199" t="str">
            <v>母排_TMY10×100×4400_镀锡_通用</v>
          </cell>
          <cell r="C5199" t="str">
            <v>1925.77</v>
          </cell>
        </row>
        <row r="5200">
          <cell r="A5200" t="str">
            <v>DK0000324</v>
          </cell>
          <cell r="B5200" t="str">
            <v>母排_TMY8×50×1800_镀锡_通用</v>
          </cell>
          <cell r="C5200" t="str">
            <v>302.79</v>
          </cell>
        </row>
        <row r="5201">
          <cell r="A5201" t="str">
            <v>DK0000325</v>
          </cell>
          <cell r="B5201" t="str">
            <v>母排_TMY5×40×1100_镀锡_通用</v>
          </cell>
          <cell r="C5201" t="str">
            <v>91.37</v>
          </cell>
        </row>
        <row r="5202">
          <cell r="A5202" t="str">
            <v>DK0000326</v>
          </cell>
          <cell r="B5202" t="str">
            <v>母排_TMY5×30×2000_镀锡_通用</v>
          </cell>
          <cell r="C5202" t="str">
            <v>140.53</v>
          </cell>
        </row>
        <row r="5203">
          <cell r="A5203" t="str">
            <v>DK0000327</v>
          </cell>
          <cell r="B5203" t="str">
            <v>母排_TMY4×25×2000_镀锡_通用</v>
          </cell>
          <cell r="C5203" t="str">
            <v>93.17</v>
          </cell>
        </row>
        <row r="5204">
          <cell r="A5204" t="str">
            <v>DK0000329</v>
          </cell>
          <cell r="B5204" t="str">
            <v>母排_TMY5×40×3000_镀锡_通用</v>
          </cell>
          <cell r="C5204" t="str">
            <v>341.76</v>
          </cell>
        </row>
        <row r="5205">
          <cell r="A5205" t="str">
            <v>DK0000332</v>
          </cell>
          <cell r="B5205" t="str">
            <v>控制变压器_JBK5-800VA_220V/110V-50Hz_通用</v>
          </cell>
          <cell r="C5205" t="str">
            <v>401.71</v>
          </cell>
        </row>
        <row r="5206">
          <cell r="A5206" t="str">
            <v>DK0000333</v>
          </cell>
          <cell r="B5206" t="str">
            <v>交流接触器_LC1E1810F5N_110V/50Hz_施耐德</v>
          </cell>
          <cell r="C5206" t="str">
            <v>32.79</v>
          </cell>
        </row>
        <row r="5207">
          <cell r="A5207" t="str">
            <v>DK0000335</v>
          </cell>
          <cell r="B5207" t="str">
            <v>CPU_1756-L61_AB</v>
          </cell>
          <cell r="C5207" t="str">
            <v>20444.44</v>
          </cell>
        </row>
        <row r="5208">
          <cell r="A5208" t="str">
            <v>DK0000336</v>
          </cell>
          <cell r="B5208" t="str">
            <v>以太网模块_1756-EN2T_AB</v>
          </cell>
          <cell r="C5208" t="str">
            <v>10495.73</v>
          </cell>
        </row>
        <row r="5209">
          <cell r="A5209" t="str">
            <v>DK0000337</v>
          </cell>
          <cell r="B5209" t="str">
            <v>数字量输入模块_1756-IB32_AB</v>
          </cell>
          <cell r="C5209" t="str">
            <v>1528.55</v>
          </cell>
        </row>
        <row r="5210">
          <cell r="A5210" t="str">
            <v>DK0000338</v>
          </cell>
          <cell r="B5210" t="str">
            <v>数字量输出模块_1756-OB32_AB</v>
          </cell>
          <cell r="C5210" t="str">
            <v>2451.28</v>
          </cell>
        </row>
        <row r="5211">
          <cell r="A5211" t="str">
            <v>DK0000339</v>
          </cell>
          <cell r="B5211" t="str">
            <v>模拟量输入模块_1756-IF8_AB</v>
          </cell>
          <cell r="C5211" t="str">
            <v>3931.62</v>
          </cell>
        </row>
        <row r="5212">
          <cell r="A5212" t="str">
            <v>DK0000340</v>
          </cell>
          <cell r="B5212" t="str">
            <v>模拟量输出模块_1756-OF4_AB</v>
          </cell>
          <cell r="C5212" t="str">
            <v>4376.07</v>
          </cell>
        </row>
        <row r="5213">
          <cell r="A5213" t="str">
            <v>DK0000341</v>
          </cell>
          <cell r="B5213" t="str">
            <v>该编码停用</v>
          </cell>
          <cell r="C5213" t="str">
            <v>13589.74</v>
          </cell>
        </row>
        <row r="5214">
          <cell r="A5214" t="str">
            <v>DK0000342</v>
          </cell>
          <cell r="B5214" t="str">
            <v>工控机_IPC610-763VG/E5300/4G/320G/KM/S/集显_…</v>
          </cell>
          <cell r="C5214" t="str">
            <v>4064.59</v>
          </cell>
        </row>
        <row r="5215">
          <cell r="A5215" t="str">
            <v>DK0000344</v>
          </cell>
          <cell r="B5215" t="str">
            <v>因故淘汰，不再使用_单芯电线_BVR-240_黑色_通用</v>
          </cell>
          <cell r="C5215" t="str">
            <v>143.89</v>
          </cell>
        </row>
        <row r="5216">
          <cell r="A5216" t="str">
            <v>DK0000345</v>
          </cell>
          <cell r="B5216" t="str">
            <v>仪表_MBG-PJ12-GI4 PT100_50_150摄氏度</v>
          </cell>
          <cell r="C5216" t="str">
            <v>316.24</v>
          </cell>
        </row>
        <row r="5217">
          <cell r="A5217" t="str">
            <v>DK0000347</v>
          </cell>
          <cell r="B5217" t="str">
            <v>变频器_ATV312HU30N4_标准3kW_施耐德</v>
          </cell>
          <cell r="C5217" t="str">
            <v>1833.21</v>
          </cell>
        </row>
        <row r="5218">
          <cell r="A5218" t="str">
            <v>DK0000348</v>
          </cell>
          <cell r="B5218" t="str">
            <v>变频器_ATV312HU15N4_标准1.5kW_施耐德</v>
          </cell>
          <cell r="C5218" t="str">
            <v>1245.77</v>
          </cell>
        </row>
        <row r="5219">
          <cell r="A5219" t="str">
            <v>DK0000349</v>
          </cell>
          <cell r="B5219" t="str">
            <v>变频器_ATV312HU55N4_标准5.5kW_施耐德</v>
          </cell>
          <cell r="C5219" t="str">
            <v>2481.41</v>
          </cell>
        </row>
        <row r="5220">
          <cell r="A5220" t="str">
            <v>DK0000350</v>
          </cell>
          <cell r="B5220" t="str">
            <v>因故淘汰，不再使用_铜排_TMY100×10×1200_通用(请使用DK0000</v>
          </cell>
          <cell r="C5220" t="str">
            <v>392.14</v>
          </cell>
        </row>
        <row r="5221">
          <cell r="A5221" t="str">
            <v>DK0000351</v>
          </cell>
          <cell r="B5221" t="str">
            <v>按钮堵头_Φ16_通用</v>
          </cell>
          <cell r="C5221" t="str">
            <v>0.51</v>
          </cell>
        </row>
        <row r="5222">
          <cell r="A5222" t="str">
            <v>DK0000352</v>
          </cell>
          <cell r="B5222" t="str">
            <v>该编码停用</v>
          </cell>
          <cell r="C5222" t="str">
            <v>0.10</v>
          </cell>
        </row>
        <row r="5223">
          <cell r="A5223" t="str">
            <v>DK0000353</v>
          </cell>
          <cell r="B5223" t="str">
            <v>该编码停用</v>
          </cell>
          <cell r="C5223" t="str">
            <v>2.14</v>
          </cell>
        </row>
        <row r="5224">
          <cell r="A5224" t="str">
            <v>DK0000354</v>
          </cell>
          <cell r="B5224" t="str">
            <v>选择开关_XB2BD73C_3位_施耐德</v>
          </cell>
          <cell r="C5224" t="str">
            <v>30.02</v>
          </cell>
        </row>
        <row r="5225">
          <cell r="A5225" t="str">
            <v>DK0000355</v>
          </cell>
          <cell r="B5225" t="str">
            <v>绝缘软护套_2.5mm²_PVC-白色_通用</v>
          </cell>
          <cell r="C5225" t="str">
            <v>18.80</v>
          </cell>
        </row>
        <row r="5226">
          <cell r="A5226" t="str">
            <v>DK0000356</v>
          </cell>
          <cell r="B5226" t="str">
            <v>绝缘软护套_2.5mm²_PVC-蓝色_通用</v>
          </cell>
          <cell r="C5226" t="str">
            <v>18.80</v>
          </cell>
        </row>
        <row r="5227">
          <cell r="A5227" t="str">
            <v>DK0000357</v>
          </cell>
          <cell r="B5227" t="str">
            <v>绝缘软护套_4mm²_PVC-白色_通用</v>
          </cell>
          <cell r="C5227" t="str">
            <v>28.21</v>
          </cell>
        </row>
        <row r="5228">
          <cell r="A5228" t="str">
            <v>DK0000358</v>
          </cell>
          <cell r="B5228" t="str">
            <v>绝缘软护套_4mm²_PVC-蓝色_通用</v>
          </cell>
          <cell r="C5228" t="str">
            <v>28.21</v>
          </cell>
        </row>
        <row r="5229">
          <cell r="A5229" t="str">
            <v>DK0000359</v>
          </cell>
          <cell r="B5229" t="str">
            <v>T型_16MM套筒扳手（电控）</v>
          </cell>
          <cell r="C5229" t="str">
            <v>30.77</v>
          </cell>
        </row>
        <row r="5230">
          <cell r="A5230" t="str">
            <v>DK0000361</v>
          </cell>
          <cell r="B5230" t="str">
            <v>网络柜_1930×900×1000_宏程_因故淘汰，不再使用</v>
          </cell>
          <cell r="C5230" t="str">
            <v>3820.51</v>
          </cell>
        </row>
        <row r="5231">
          <cell r="A5231" t="str">
            <v>DK0000362</v>
          </cell>
          <cell r="B5231" t="str">
            <v>电缆挂牌_通用_因故淘汰，不再使用</v>
          </cell>
          <cell r="C5231" t="str">
            <v>5.50</v>
          </cell>
        </row>
        <row r="5232">
          <cell r="A5232" t="str">
            <v>DK0000363</v>
          </cell>
          <cell r="B5232" t="str">
            <v>带塑套冷压端子_IT2.5-3_通用_因故淘汰，不再使用</v>
          </cell>
          <cell r="C5232" t="str">
            <v>0.15</v>
          </cell>
        </row>
        <row r="5233">
          <cell r="A5233" t="str">
            <v>DK0000364</v>
          </cell>
          <cell r="B5233" t="str">
            <v>母排_TMY5×40×1000_镀锡_通用</v>
          </cell>
          <cell r="C5233" t="str">
            <v>93.79</v>
          </cell>
        </row>
        <row r="5234">
          <cell r="A5234" t="str">
            <v>DK0000365</v>
          </cell>
          <cell r="B5234" t="str">
            <v>母排_TMY8×50×1100_镀锡_通用</v>
          </cell>
          <cell r="C5234" t="str">
            <v>206.76</v>
          </cell>
        </row>
        <row r="5235">
          <cell r="A5235" t="str">
            <v>DK0000366</v>
          </cell>
          <cell r="B5235" t="str">
            <v>母排_TMY8×50×1200_镀锡_通用</v>
          </cell>
          <cell r="C5235" t="str">
            <v>225.56</v>
          </cell>
        </row>
        <row r="5236">
          <cell r="A5236" t="str">
            <v>DK0000370</v>
          </cell>
          <cell r="B5236" t="str">
            <v>母排_TMY10×100×3600_镀锡_通用</v>
          </cell>
          <cell r="C5236" t="str">
            <v>1287.14</v>
          </cell>
        </row>
        <row r="5237">
          <cell r="A5237" t="str">
            <v>DK0000371</v>
          </cell>
          <cell r="B5237" t="str">
            <v>防爆操作柱_LBZ-A6D3_不含元件_中兴防爆</v>
          </cell>
          <cell r="C5237" t="str">
            <v>940.17</v>
          </cell>
        </row>
        <row r="5238">
          <cell r="A5238" t="str">
            <v>DK0000372</v>
          </cell>
          <cell r="B5238" t="str">
            <v>液晶电视_46E65SGLED_不含底座_创维</v>
          </cell>
          <cell r="C5238" t="str">
            <v>5502.14</v>
          </cell>
        </row>
        <row r="5239">
          <cell r="A5239" t="str">
            <v>DK0000373</v>
          </cell>
          <cell r="B5239" t="str">
            <v>液晶电视_46E65SGLED_含底座_创维</v>
          </cell>
          <cell r="C5239" t="str">
            <v>59.83</v>
          </cell>
        </row>
        <row r="5240">
          <cell r="A5240" t="str">
            <v>DK0000374</v>
          </cell>
          <cell r="B5240" t="str">
            <v>电流表_DP3-200/5A_220VAC/50Hz_数显式_上海精英</v>
          </cell>
          <cell r="C5240" t="str">
            <v>73.50</v>
          </cell>
        </row>
        <row r="5241">
          <cell r="A5241" t="str">
            <v>DK0000375</v>
          </cell>
          <cell r="B5241" t="str">
            <v>5孔插座面板_By-86五孔_博鹰_因故淘汰，不再使用</v>
          </cell>
          <cell r="C5241" t="str">
            <v>20.00</v>
          </cell>
        </row>
        <row r="5242">
          <cell r="A5242" t="str">
            <v>DK0000376</v>
          </cell>
          <cell r="B5242" t="str">
            <v>5孔插座接线盒_86明盒_博鹰_因故淘汰，不再使用</v>
          </cell>
          <cell r="C5242" t="str">
            <v>20.00</v>
          </cell>
        </row>
        <row r="5243">
          <cell r="A5243" t="str">
            <v>DK0000377</v>
          </cell>
          <cell r="B5243" t="str">
            <v>液晶显示器_MWV1190T/190V3L/93_飞利浦</v>
          </cell>
          <cell r="C5243" t="str">
            <v>553.84</v>
          </cell>
        </row>
        <row r="5244">
          <cell r="A5244" t="str">
            <v>DK0000378</v>
          </cell>
          <cell r="B5244" t="str">
            <v>选择开关_XB2BD33_3位_施耐德</v>
          </cell>
          <cell r="C5244" t="str">
            <v>18.37</v>
          </cell>
        </row>
        <row r="5245">
          <cell r="A5245" t="str">
            <v>DK0000379</v>
          </cell>
          <cell r="B5245" t="str">
            <v>母排_TMY6×60×3200_镀锡_通用</v>
          </cell>
          <cell r="C5245" t="str">
            <v>411.88</v>
          </cell>
        </row>
        <row r="5246">
          <cell r="A5246" t="str">
            <v>DK0000380</v>
          </cell>
          <cell r="B5246" t="str">
            <v>母排_TMY10×100×1200_镀锡_通用</v>
          </cell>
          <cell r="C5246" t="str">
            <v>563.90</v>
          </cell>
        </row>
        <row r="5247">
          <cell r="A5247" t="str">
            <v>DK0000381</v>
          </cell>
          <cell r="B5247" t="str">
            <v>加法盒_AJB-007_托利多_因故淘汰，不再使用</v>
          </cell>
          <cell r="C5247" t="str">
            <v>713.68</v>
          </cell>
        </row>
        <row r="5248">
          <cell r="A5248" t="str">
            <v>DK0000382</v>
          </cell>
          <cell r="B5248" t="str">
            <v>控制变压器_JBK5-160VA_220V/32V-50Hz_通用</v>
          </cell>
          <cell r="C5248" t="str">
            <v>71.45</v>
          </cell>
        </row>
        <row r="5249">
          <cell r="A5249" t="str">
            <v>DK0000383</v>
          </cell>
          <cell r="B5249" t="str">
            <v>变频器_FR-A740-1.1K-CH_标准1.1kW_三菱</v>
          </cell>
          <cell r="C5249" t="str">
            <v>1300.00</v>
          </cell>
        </row>
        <row r="5250">
          <cell r="A5250" t="str">
            <v>DK0000389</v>
          </cell>
          <cell r="B5250" t="str">
            <v>扳手_呆扳手_17-19（电控）</v>
          </cell>
          <cell r="C5250" t="str">
            <v>13.59</v>
          </cell>
        </row>
        <row r="5251">
          <cell r="A5251" t="str">
            <v>DK0000391</v>
          </cell>
          <cell r="B5251" t="str">
            <v>电流表_42L6-2500/5A_60Hz_指针式_通用</v>
          </cell>
          <cell r="C5251" t="str">
            <v>29.91</v>
          </cell>
        </row>
        <row r="5252">
          <cell r="A5252" t="str">
            <v>DK0000392</v>
          </cell>
          <cell r="B5252" t="str">
            <v>电流互感器_LMK3-0.66-2500/5-0.5级-60Hz_槽142×6…</v>
          </cell>
          <cell r="C5252" t="str">
            <v>95.73</v>
          </cell>
        </row>
        <row r="5253">
          <cell r="A5253" t="str">
            <v>DK0000393</v>
          </cell>
          <cell r="B5253" t="str">
            <v>UPS电源_C2K-2KVA-40-60HZ_山特_因故淘汰，不再使用</v>
          </cell>
          <cell r="C5253" t="str">
            <v>1948.29</v>
          </cell>
        </row>
        <row r="5254">
          <cell r="A5254" t="str">
            <v>DK0000394</v>
          </cell>
          <cell r="B5254" t="str">
            <v>控制变压器_JBK5-10000VA_440V/220V-50Hz_通用</v>
          </cell>
          <cell r="C5254" t="str">
            <v>3008.55</v>
          </cell>
        </row>
        <row r="5255">
          <cell r="A5255" t="str">
            <v>DK0000395</v>
          </cell>
          <cell r="B5255" t="str">
            <v>附件-断路器相间隔板_P033648_施耐德</v>
          </cell>
          <cell r="C5255" t="str">
            <v>181.48</v>
          </cell>
        </row>
        <row r="5256">
          <cell r="A5256" t="str">
            <v>DK0000398</v>
          </cell>
          <cell r="B5256" t="str">
            <v>三位接线端子_KF128-3P_通用型_通用</v>
          </cell>
          <cell r="C5256" t="str">
            <v>0.68</v>
          </cell>
        </row>
        <row r="5257">
          <cell r="A5257" t="str">
            <v>DK0000399</v>
          </cell>
          <cell r="B5257" t="str">
            <v>母排_TMY5×40×2200_镀锡_通用</v>
          </cell>
          <cell r="C5257" t="str">
            <v>186.03</v>
          </cell>
        </row>
        <row r="5258">
          <cell r="A5258" t="str">
            <v>DK0000400</v>
          </cell>
          <cell r="B5258" t="str">
            <v>母排_TMY5×40×4500_镀锡_通用</v>
          </cell>
          <cell r="C5258" t="str">
            <v>323.51</v>
          </cell>
        </row>
        <row r="5259">
          <cell r="A5259" t="str">
            <v>DK0000401</v>
          </cell>
          <cell r="B5259" t="str">
            <v>大石桥双宇二期_PVC模块_2_因故淘汰，不再使用</v>
          </cell>
          <cell r="C5259" t="str">
            <v>2051.28</v>
          </cell>
        </row>
        <row r="5260">
          <cell r="A5260" t="str">
            <v>DK0000402</v>
          </cell>
          <cell r="B5260" t="str">
            <v>平板电脑机箱壳体_1540×600×350_喷塑_通用</v>
          </cell>
          <cell r="C5260" t="str">
            <v>2094.02</v>
          </cell>
        </row>
        <row r="5261">
          <cell r="A5261" t="str">
            <v>DK0000403</v>
          </cell>
          <cell r="B5261" t="str">
            <v>平板电脑机箱壳体_600×500×245_喷塑_通用</v>
          </cell>
          <cell r="C5261" t="str">
            <v>641.03</v>
          </cell>
        </row>
        <row r="5262">
          <cell r="A5262" t="str">
            <v>DK0000407</v>
          </cell>
          <cell r="B5262" t="str">
            <v>变频器_FR-A740-1.5K-CHT_标准1.5kW_三菱</v>
          </cell>
          <cell r="C5262" t="str">
            <v>2126.50</v>
          </cell>
        </row>
        <row r="5263">
          <cell r="A5263" t="str">
            <v>DK0000408</v>
          </cell>
          <cell r="B5263" t="str">
            <v>显示器_241E1_飞利浦_23.6寸_因故淘汰，不再使用</v>
          </cell>
          <cell r="C5263" t="str">
            <v>957.27</v>
          </cell>
        </row>
        <row r="5264">
          <cell r="A5264" t="str">
            <v>DK0000409</v>
          </cell>
          <cell r="B5264" t="str">
            <v>母排_TMY5×50×1600_镀锡_通用</v>
          </cell>
          <cell r="C5264" t="str">
            <v>169.12</v>
          </cell>
        </row>
        <row r="5265">
          <cell r="A5265" t="str">
            <v>DK0000410</v>
          </cell>
          <cell r="B5265" t="str">
            <v>手用工具_开孔器_ф70(电控)</v>
          </cell>
          <cell r="C5265" t="str">
            <v>47.86</v>
          </cell>
        </row>
        <row r="5266">
          <cell r="A5266" t="str">
            <v>DK0000411</v>
          </cell>
          <cell r="B5266" t="str">
            <v>手用工具_开孔器_ф35(电控)</v>
          </cell>
          <cell r="C5266" t="str">
            <v>23.93</v>
          </cell>
        </row>
        <row r="5267">
          <cell r="A5267" t="str">
            <v>DK0000412</v>
          </cell>
          <cell r="B5267" t="str">
            <v>绝缘板_2mm(电控)_因故淘汰，不再使用</v>
          </cell>
          <cell r="C5267" t="str">
            <v>26.50</v>
          </cell>
        </row>
        <row r="5268">
          <cell r="A5268" t="str">
            <v>DK0000413</v>
          </cell>
          <cell r="B5268" t="str">
            <v>带塑套冷压端子_OT1-4_通用_因故淘汰，不再使用</v>
          </cell>
          <cell r="C5268" t="str">
            <v>0.22</v>
          </cell>
        </row>
        <row r="5269">
          <cell r="A5269" t="str">
            <v>DK0000415</v>
          </cell>
          <cell r="B5269" t="str">
            <v>电压表_JYX-DP3-450V-220VAC_数显式_上海精英</v>
          </cell>
          <cell r="C5269" t="str">
            <v>166.67</v>
          </cell>
        </row>
        <row r="5270">
          <cell r="A5270" t="str">
            <v>DK0000416</v>
          </cell>
          <cell r="B5270" t="str">
            <v>温度控制仪_XMT-700W_24VDC_浙江余姚</v>
          </cell>
          <cell r="C5270" t="str">
            <v>286.02</v>
          </cell>
        </row>
        <row r="5271">
          <cell r="A5271" t="str">
            <v>DK0000417</v>
          </cell>
          <cell r="B5271" t="str">
            <v>该编码停用,请用25980200012</v>
          </cell>
          <cell r="C5271" t="str">
            <v>26.50</v>
          </cell>
        </row>
        <row r="5272">
          <cell r="A5272" t="str">
            <v>DK0000418</v>
          </cell>
          <cell r="B5272" t="str">
            <v>交流接触器_LC1E0610F5N_110V/50Hz_施耐德</v>
          </cell>
          <cell r="C5272" t="str">
            <v>22.06</v>
          </cell>
        </row>
        <row r="5273">
          <cell r="A5273" t="str">
            <v>DK0000419</v>
          </cell>
          <cell r="B5273" t="str">
            <v>放大器_MT-200T_VGA视频双绞线传输器_通用</v>
          </cell>
          <cell r="C5273" t="str">
            <v>461.54</v>
          </cell>
        </row>
        <row r="5274">
          <cell r="A5274" t="str">
            <v>DK0000420</v>
          </cell>
          <cell r="B5274" t="str">
            <v>变频器_FC302P200T5E54H4XGC_丹佛斯_因故淘汰，不再使用</v>
          </cell>
          <cell r="C5274" t="str">
            <v>89683.76</v>
          </cell>
        </row>
        <row r="5275">
          <cell r="A5275" t="str">
            <v>DK0000421</v>
          </cell>
          <cell r="B5275" t="str">
            <v>电缆挂牌_FB1843_塑料_白色_手写标签_通用</v>
          </cell>
          <cell r="C5275" t="str">
            <v>0.24</v>
          </cell>
        </row>
        <row r="5276">
          <cell r="A5276" t="str">
            <v>DK0000422</v>
          </cell>
          <cell r="B5276" t="str">
            <v>显示器挂壁支架_27"_飞利浦</v>
          </cell>
          <cell r="C5276" t="str">
            <v>51.28</v>
          </cell>
        </row>
        <row r="5277">
          <cell r="A5277" t="str">
            <v>DK0000423</v>
          </cell>
          <cell r="B5277" t="str">
            <v>显示器视频延长线_27"_飞利浦</v>
          </cell>
          <cell r="C5277" t="str">
            <v>10.00</v>
          </cell>
        </row>
        <row r="5278">
          <cell r="A5278" t="str">
            <v>DK0000424</v>
          </cell>
          <cell r="B5278" t="str">
            <v>液晶显示器_273E3LSB_飞利浦</v>
          </cell>
          <cell r="C5278" t="str">
            <v>1478.63</v>
          </cell>
        </row>
        <row r="5279">
          <cell r="A5279" t="str">
            <v>DK0000425</v>
          </cell>
          <cell r="B5279" t="str">
            <v>可编程控制器_A1S66ADA_三菱</v>
          </cell>
          <cell r="C5279" t="str">
            <v>3760.68</v>
          </cell>
        </row>
        <row r="5280">
          <cell r="A5280" t="str">
            <v>DK0000427</v>
          </cell>
          <cell r="B5280" t="str">
            <v>光缆_通用_因故淘汰，不再使用</v>
          </cell>
          <cell r="C5280" t="str">
            <v>4.62</v>
          </cell>
        </row>
        <row r="5281">
          <cell r="A5281" t="str">
            <v>DK0000428</v>
          </cell>
          <cell r="B5281" t="str">
            <v>光纤-5米_通用_因故淘汰，不再使用</v>
          </cell>
          <cell r="C5281" t="str">
            <v>23.50</v>
          </cell>
        </row>
        <row r="5282">
          <cell r="A5282" t="str">
            <v>DK0000429</v>
          </cell>
          <cell r="B5282" t="str">
            <v>因故淘汰，不再使用_固定式断路器_MTE10N-3P-标配_控制电压AC110V</v>
          </cell>
          <cell r="C5282" t="str">
            <v>1.00</v>
          </cell>
        </row>
        <row r="5283">
          <cell r="A5283" t="str">
            <v>DK0000430</v>
          </cell>
          <cell r="B5283" t="str">
            <v>湿度传感器_JWSK-6ACC02_5-95%RH-±2%RH_4-20mA_…</v>
          </cell>
          <cell r="C5283" t="str">
            <v>897.43</v>
          </cell>
        </row>
        <row r="5284">
          <cell r="A5284" t="str">
            <v>DK0000431</v>
          </cell>
          <cell r="B5284" t="str">
            <v>其他工具_热风枪_GHG500-2-电控专用</v>
          </cell>
          <cell r="C5284" t="str">
            <v>243.59</v>
          </cell>
        </row>
        <row r="5285">
          <cell r="A5285" t="str">
            <v>DK0000432</v>
          </cell>
          <cell r="B5285" t="str">
            <v>不干胶标签_8×20(电控)_因故淘汰，不再使用</v>
          </cell>
          <cell r="C5285" t="str">
            <v>0.26</v>
          </cell>
        </row>
        <row r="5286">
          <cell r="A5286" t="str">
            <v>DK0000433</v>
          </cell>
          <cell r="B5286" t="str">
            <v>9针插针-电控专用_因故淘汰，不再使用</v>
          </cell>
          <cell r="C5286" t="str">
            <v>1.11</v>
          </cell>
        </row>
        <row r="5287">
          <cell r="A5287" t="str">
            <v>DK0000434</v>
          </cell>
          <cell r="B5287" t="str">
            <v>9针插孔-电控专用_因故淘汰，不再使用</v>
          </cell>
          <cell r="C5287" t="str">
            <v>1.03</v>
          </cell>
        </row>
        <row r="5288">
          <cell r="A5288" t="str">
            <v>DK0000435</v>
          </cell>
          <cell r="B5288" t="str">
            <v>线路板_58082081_因故淘汰，不再使用</v>
          </cell>
          <cell r="C5288" t="str">
            <v>8.55</v>
          </cell>
        </row>
        <row r="5289">
          <cell r="A5289" t="str">
            <v>DK0000436</v>
          </cell>
          <cell r="B5289" t="str">
            <v>附件-电柜变压器安装支架_PS800×800_镀锌_通用</v>
          </cell>
          <cell r="C5289" t="str">
            <v>68.38</v>
          </cell>
        </row>
        <row r="5290">
          <cell r="A5290" t="str">
            <v>DK0000437</v>
          </cell>
          <cell r="B5290" t="str">
            <v>电箱壳体_700×500×230_喷塑_通用</v>
          </cell>
          <cell r="C5290" t="str">
            <v>357.27</v>
          </cell>
        </row>
        <row r="5291">
          <cell r="A5291" t="str">
            <v>DK0000438</v>
          </cell>
          <cell r="B5291" t="str">
            <v>电箱壳体_500×400×200_喷塑_双层门-外门有机玻璃_通用</v>
          </cell>
          <cell r="C5291" t="str">
            <v>534.62</v>
          </cell>
        </row>
        <row r="5292">
          <cell r="A5292" t="str">
            <v>DK0000439</v>
          </cell>
          <cell r="B5292" t="str">
            <v>电箱壳体_600×500×200_喷塑_双层门-外门有机玻璃_防水型_通用</v>
          </cell>
          <cell r="C5292" t="str">
            <v>615.38</v>
          </cell>
        </row>
        <row r="5293">
          <cell r="A5293" t="str">
            <v>DK0000440</v>
          </cell>
          <cell r="B5293" t="str">
            <v>万用表_VC830L</v>
          </cell>
          <cell r="C5293" t="str">
            <v>45.30</v>
          </cell>
        </row>
        <row r="5294">
          <cell r="A5294" t="str">
            <v>DK0000441</v>
          </cell>
          <cell r="B5294" t="str">
            <v>测电笔_62501</v>
          </cell>
          <cell r="C5294" t="str">
            <v>8.55</v>
          </cell>
        </row>
        <row r="5295">
          <cell r="A5295" t="str">
            <v>DK0000442</v>
          </cell>
          <cell r="B5295" t="str">
            <v>刀具_美工刀（电控）</v>
          </cell>
          <cell r="C5295" t="str">
            <v>13.68</v>
          </cell>
        </row>
        <row r="5296">
          <cell r="A5296" t="str">
            <v>DK0000443</v>
          </cell>
          <cell r="B5296" t="str">
            <v>工控机_IPPC-6152A-R1AE/CORE2DUO2.66G/2G_研华</v>
          </cell>
          <cell r="C5296" t="str">
            <v>8376.07</v>
          </cell>
        </row>
        <row r="5297">
          <cell r="A5297" t="str">
            <v>DK0000444</v>
          </cell>
          <cell r="B5297" t="str">
            <v>母排_TMY5×30×1500_镀锡_通用</v>
          </cell>
          <cell r="C5297" t="str">
            <v>80.39</v>
          </cell>
        </row>
        <row r="5298">
          <cell r="A5298" t="str">
            <v>DK0000445</v>
          </cell>
          <cell r="B5298" t="str">
            <v>母排_TMY8×100×4000_镀锡_通用</v>
          </cell>
          <cell r="C5298" t="str">
            <v>1150.23</v>
          </cell>
        </row>
        <row r="5299">
          <cell r="A5299" t="str">
            <v>DK0000446</v>
          </cell>
          <cell r="B5299" t="str">
            <v>母排_TMY10×50×1800_镀锡_通用</v>
          </cell>
          <cell r="C5299" t="str">
            <v>384.73</v>
          </cell>
        </row>
        <row r="5300">
          <cell r="A5300" t="str">
            <v>DK0000447</v>
          </cell>
          <cell r="B5300" t="str">
            <v>母排_TMY5×50×1100_镀锡_通用</v>
          </cell>
          <cell r="C5300" t="str">
            <v>144.98</v>
          </cell>
        </row>
        <row r="5301">
          <cell r="A5301" t="str">
            <v>DK0000448</v>
          </cell>
          <cell r="B5301" t="str">
            <v>母排_TMY10×50×1200_镀锡_通用</v>
          </cell>
          <cell r="C5301" t="str">
            <v>254.49</v>
          </cell>
        </row>
        <row r="5302">
          <cell r="A5302" t="str">
            <v>DK0000449</v>
          </cell>
          <cell r="B5302" t="str">
            <v>母排_TMY10×50×1100_镀锡_通用</v>
          </cell>
          <cell r="C5302" t="str">
            <v>231.30</v>
          </cell>
        </row>
        <row r="5303">
          <cell r="A5303" t="str">
            <v>DK0000452</v>
          </cell>
          <cell r="B5303" t="str">
            <v>固定式断路器_ME1000A-3P_电动AC220V_垂直联结_上海人民</v>
          </cell>
          <cell r="C5303" t="str">
            <v>2604.01</v>
          </cell>
        </row>
        <row r="5304">
          <cell r="A5304" t="str">
            <v>DK0000453</v>
          </cell>
          <cell r="B5304" t="str">
            <v>母排_TMY5×50×2000_镀锡_通用</v>
          </cell>
          <cell r="C5304" t="str">
            <v>216.45</v>
          </cell>
        </row>
        <row r="5305">
          <cell r="A5305" t="str">
            <v>DK0000454</v>
          </cell>
          <cell r="B5305" t="str">
            <v>浙江恒乐工程_PVC模块_0.165_因故淘汰，不再使用</v>
          </cell>
          <cell r="C5305" t="str">
            <v>169.23</v>
          </cell>
        </row>
        <row r="5306">
          <cell r="A5306" t="str">
            <v>DK0000455</v>
          </cell>
          <cell r="B5306" t="str">
            <v>母排_TMY10×80×1000_镀锡_通用</v>
          </cell>
          <cell r="C5306" t="str">
            <v>375.93</v>
          </cell>
        </row>
        <row r="5307">
          <cell r="A5307" t="str">
            <v>DK0000456</v>
          </cell>
          <cell r="B5307" t="str">
            <v>母排_TMY10×80×200_镀锡_通用</v>
          </cell>
          <cell r="C5307" t="str">
            <v>56.40</v>
          </cell>
        </row>
        <row r="5308">
          <cell r="A5308" t="str">
            <v>DK0000457</v>
          </cell>
          <cell r="B5308" t="str">
            <v>母排_TMY5×40×200_镀锡_通用</v>
          </cell>
          <cell r="C5308" t="str">
            <v>14.10</v>
          </cell>
        </row>
        <row r="5309">
          <cell r="A5309" t="str">
            <v>DK0000458</v>
          </cell>
          <cell r="B5309" t="str">
            <v>南海种猪工程_PVC模块_0.028125_因故淘汰，不再使用</v>
          </cell>
          <cell r="C5309" t="str">
            <v>28.85</v>
          </cell>
        </row>
        <row r="5310">
          <cell r="A5310" t="str">
            <v>DK0000459</v>
          </cell>
          <cell r="B5310" t="str">
            <v>侧板_2200×600_威图_因故淘汰，不再使用</v>
          </cell>
          <cell r="C5310" t="str">
            <v>940.17</v>
          </cell>
        </row>
        <row r="5311">
          <cell r="A5311" t="str">
            <v>DK0000460</v>
          </cell>
          <cell r="B5311" t="str">
            <v>侧板_2200×1000_威图_因故淘汰，不再使用</v>
          </cell>
          <cell r="C5311" t="str">
            <v>2243.59</v>
          </cell>
        </row>
        <row r="5312">
          <cell r="A5312" t="str">
            <v>DK0000461</v>
          </cell>
          <cell r="B5312" t="str">
            <v>电柜（南京邦基定制）_2200×800×1000_威图_因故淘汰，不再使用</v>
          </cell>
          <cell r="C5312" t="str">
            <v>13236.82</v>
          </cell>
        </row>
        <row r="5313">
          <cell r="A5313" t="str">
            <v>DK0000462</v>
          </cell>
          <cell r="B5313" t="str">
            <v>PLC端接器_6ES7461-0AA00-7AA0_西门子_因故淘汰，不再使用</v>
          </cell>
          <cell r="C5313" t="str">
            <v>370.09</v>
          </cell>
        </row>
        <row r="5314">
          <cell r="A5314" t="str">
            <v>DK0000463</v>
          </cell>
          <cell r="B5314" t="str">
            <v>10针公插_HE-010-M_连接器_因故淘汰，不再使用</v>
          </cell>
          <cell r="C5314" t="str">
            <v>17.95</v>
          </cell>
        </row>
        <row r="5315">
          <cell r="A5315" t="str">
            <v>DK0000464</v>
          </cell>
          <cell r="B5315" t="str">
            <v>10针母插_HE-010-F_连接器_因故淘汰，不再使用</v>
          </cell>
          <cell r="C5315" t="str">
            <v>17.95</v>
          </cell>
        </row>
        <row r="5316">
          <cell r="A5316" t="str">
            <v>DK0000465</v>
          </cell>
          <cell r="B5316" t="str">
            <v>上壳_H10B-TS-PG16_连接器_因故淘汰，不再使用</v>
          </cell>
          <cell r="C5316" t="str">
            <v>15.39</v>
          </cell>
        </row>
        <row r="5317">
          <cell r="A5317" t="str">
            <v>DK0000466</v>
          </cell>
          <cell r="B5317" t="str">
            <v>下壳_H10B-SGR-PG16_连接器_因故淘汰，不再使用</v>
          </cell>
          <cell r="C5317" t="str">
            <v>26.50</v>
          </cell>
        </row>
        <row r="5318">
          <cell r="A5318" t="str">
            <v>DK0000467</v>
          </cell>
          <cell r="B5318" t="str">
            <v>PG16塑料接头_DLX-16-P_连接器</v>
          </cell>
          <cell r="C5318" t="str">
            <v>1.71</v>
          </cell>
        </row>
        <row r="5319">
          <cell r="A5319" t="str">
            <v>DK0000468</v>
          </cell>
          <cell r="B5319" t="str">
            <v>6针公插_HSB-006-M_连接器_因故淘汰，不再使用</v>
          </cell>
          <cell r="C5319" t="str">
            <v>30.77</v>
          </cell>
        </row>
        <row r="5320">
          <cell r="A5320" t="str">
            <v>DK0000469</v>
          </cell>
          <cell r="B5320" t="str">
            <v>6针母插_HSB-006-F_连接器_因故淘汰，不再使用</v>
          </cell>
          <cell r="C5320" t="str">
            <v>30.77</v>
          </cell>
        </row>
        <row r="5321">
          <cell r="A5321" t="str">
            <v>DK0000470</v>
          </cell>
          <cell r="B5321" t="str">
            <v>上壳_H16B-TS-PG21_连接器_因故淘汰，不再使用</v>
          </cell>
          <cell r="C5321" t="str">
            <v>17.95</v>
          </cell>
        </row>
        <row r="5322">
          <cell r="A5322" t="str">
            <v>DK0000471</v>
          </cell>
          <cell r="B5322" t="str">
            <v>下壳_H16B-SGR-PG21_连接器_因故淘汰，不再使用</v>
          </cell>
          <cell r="C5322" t="str">
            <v>30.77</v>
          </cell>
        </row>
        <row r="5323">
          <cell r="A5323" t="str">
            <v>DK0000472</v>
          </cell>
          <cell r="B5323" t="str">
            <v>PG21塑料接头_DLX-21-P_连接器</v>
          </cell>
          <cell r="C5323" t="str">
            <v>2.56</v>
          </cell>
        </row>
        <row r="5324">
          <cell r="A5324" t="str">
            <v>DK0000473</v>
          </cell>
          <cell r="B5324" t="str">
            <v>母线框_AMJ2-10×60_单母排_海坦</v>
          </cell>
          <cell r="C5324" t="str">
            <v>20.50</v>
          </cell>
        </row>
        <row r="5325">
          <cell r="A5325" t="str">
            <v>DK0000474</v>
          </cell>
          <cell r="B5325" t="str">
            <v>ELCO接近开关FI15-M30-OP6L</v>
          </cell>
          <cell r="C5325" t="str">
            <v>89.74</v>
          </cell>
        </row>
        <row r="5326">
          <cell r="A5326" t="str">
            <v>DK0000475</v>
          </cell>
          <cell r="B5326" t="str">
            <v>温度控制仪表_XMT-700W/AC24V_余姚</v>
          </cell>
          <cell r="C5326" t="str">
            <v>294.87</v>
          </cell>
        </row>
        <row r="5327">
          <cell r="A5327" t="str">
            <v>DK0000476</v>
          </cell>
          <cell r="B5327" t="str">
            <v>控制变压器_JBK5-400VA_415V/24V-50Hz_通用</v>
          </cell>
          <cell r="C5327" t="str">
            <v>256.41</v>
          </cell>
        </row>
        <row r="5328">
          <cell r="A5328" t="str">
            <v>DK0000477</v>
          </cell>
          <cell r="B5328" t="str">
            <v>控制变压器_JBK5-2000VA_220V/24V-50Hz_通用</v>
          </cell>
          <cell r="C5328" t="str">
            <v>1025.64</v>
          </cell>
        </row>
        <row r="5329">
          <cell r="A5329" t="str">
            <v>DK0000478</v>
          </cell>
          <cell r="B5329" t="str">
            <v>声光报警器_AC24V_南洲_因故淘汰，不再使用</v>
          </cell>
          <cell r="C5329" t="str">
            <v>21.37</v>
          </cell>
        </row>
        <row r="5330">
          <cell r="A5330" t="str">
            <v>DK0000480</v>
          </cell>
          <cell r="B5330" t="str">
            <v>触摸屏画面传输电缆_UG00C-T_富士_因故淘汰，不再使用</v>
          </cell>
          <cell r="C5330" t="str">
            <v>85.37</v>
          </cell>
        </row>
        <row r="5331">
          <cell r="A5331" t="str">
            <v>DK0000481</v>
          </cell>
          <cell r="B5331" t="str">
            <v>通讯电缆_UG00C-E02_富士</v>
          </cell>
          <cell r="C5331" t="str">
            <v>68.38</v>
          </cell>
        </row>
        <row r="5332">
          <cell r="A5332" t="str">
            <v>DK0000482</v>
          </cell>
          <cell r="B5332" t="str">
            <v>电流表_42L6-15A_50Hz_指针式_通用</v>
          </cell>
          <cell r="C5332" t="str">
            <v>16.24</v>
          </cell>
        </row>
        <row r="5333">
          <cell r="A5333" t="str">
            <v>DK0000483</v>
          </cell>
          <cell r="B5333" t="str">
            <v>电流表_42L6-10A_50Hz_指针式_通用</v>
          </cell>
          <cell r="C5333" t="str">
            <v>16.24</v>
          </cell>
        </row>
        <row r="5334">
          <cell r="A5334" t="str">
            <v>DK0000484</v>
          </cell>
          <cell r="B5334" t="str">
            <v>电箱壳体_600×500×300_不锈钢_通用</v>
          </cell>
          <cell r="C5334" t="str">
            <v>1153.85</v>
          </cell>
        </row>
        <row r="5335">
          <cell r="A5335" t="str">
            <v>DK0000485</v>
          </cell>
          <cell r="B5335" t="str">
            <v>电箱壳体_500×400×180_不锈钢_通用</v>
          </cell>
          <cell r="C5335" t="str">
            <v>897.44</v>
          </cell>
        </row>
        <row r="5336">
          <cell r="A5336" t="str">
            <v>DK0000487</v>
          </cell>
          <cell r="B5336" t="str">
            <v>变频器_FC302-P37K-T5-P00-H2-X-N-C_标准37kW_丹…</v>
          </cell>
          <cell r="C5336" t="str">
            <v>17629.06</v>
          </cell>
        </row>
        <row r="5337">
          <cell r="A5337" t="str">
            <v>DK0000488</v>
          </cell>
          <cell r="B5337" t="str">
            <v>电流表_NP96-200/5A_50Hz_指针式_通用</v>
          </cell>
          <cell r="C5337" t="str">
            <v>32.31</v>
          </cell>
        </row>
        <row r="5338">
          <cell r="A5338" t="str">
            <v>DK0000496</v>
          </cell>
          <cell r="B5338" t="str">
            <v>焊锡丝_通用（电控）_因故淘汰，不再使用</v>
          </cell>
          <cell r="C5338" t="str">
            <v>119.66</v>
          </cell>
        </row>
        <row r="5339">
          <cell r="A5339" t="str">
            <v>DK0000497</v>
          </cell>
          <cell r="B5339" t="str">
            <v>手用工具_开孔器_ф50_通用</v>
          </cell>
          <cell r="C5339" t="str">
            <v>34.19</v>
          </cell>
        </row>
        <row r="5340">
          <cell r="A5340" t="str">
            <v>DK0000498</v>
          </cell>
          <cell r="B5340" t="str">
            <v>附件-端子固定架_USK-2G2_上海友邦</v>
          </cell>
          <cell r="C5340" t="str">
            <v>0.43</v>
          </cell>
        </row>
        <row r="5341">
          <cell r="A5341" t="str">
            <v>DK0000499</v>
          </cell>
          <cell r="B5341" t="str">
            <v>触摸屏_MT8050i_威纶通_因故淘汰，不再使用</v>
          </cell>
          <cell r="C5341" t="str">
            <v>1213.68</v>
          </cell>
        </row>
        <row r="5342">
          <cell r="A5342" t="str">
            <v>DK0000500</v>
          </cell>
          <cell r="B5342" t="str">
            <v>电流表_42L6-10A-50HZ_通用</v>
          </cell>
          <cell r="C5342" t="str">
            <v>16.24</v>
          </cell>
        </row>
        <row r="5343">
          <cell r="A5343" t="str">
            <v>DK0000502</v>
          </cell>
          <cell r="B5343" t="str">
            <v>键盘_DELL原装_通用</v>
          </cell>
          <cell r="C5343" t="str">
            <v>55.56</v>
          </cell>
        </row>
        <row r="5344">
          <cell r="A5344" t="str">
            <v>DK0000503</v>
          </cell>
          <cell r="B5344" t="str">
            <v>鼠标_原装_戴尔</v>
          </cell>
          <cell r="C5344" t="str">
            <v>38.46</v>
          </cell>
        </row>
        <row r="5345">
          <cell r="A5345" t="str">
            <v>DK0000504</v>
          </cell>
          <cell r="B5345" t="str">
            <v>温控开关_NSYCCOTHO_0-60℃_施耐德</v>
          </cell>
          <cell r="C5345" t="str">
            <v>171.00</v>
          </cell>
        </row>
        <row r="5346">
          <cell r="A5346" t="str">
            <v>DK0000505</v>
          </cell>
          <cell r="B5346" t="str">
            <v>母排_TMY10×80×2100_镀锡_通用</v>
          </cell>
          <cell r="C5346" t="str">
            <v>1064.28</v>
          </cell>
        </row>
        <row r="5347">
          <cell r="A5347" t="str">
            <v>DK0000506</v>
          </cell>
          <cell r="B5347" t="str">
            <v>母排_TMY10×80×600_镀锡_通用</v>
          </cell>
          <cell r="C5347" t="str">
            <v>312.00</v>
          </cell>
        </row>
        <row r="5348">
          <cell r="A5348" t="str">
            <v>DK0000508</v>
          </cell>
          <cell r="B5348" t="str">
            <v>变频器_FC302-PK37-T5-E00-H2-X-N-A-N_标准37kW…</v>
          </cell>
          <cell r="C5348" t="str">
            <v>2201.71</v>
          </cell>
        </row>
        <row r="5349">
          <cell r="A5349" t="str">
            <v>DK0000509</v>
          </cell>
          <cell r="B5349" t="str">
            <v>变频器_FC302-P5K5-T5-E00-H2-X-N-A-N_标准5.5k…</v>
          </cell>
          <cell r="C5349" t="str">
            <v>4600.00</v>
          </cell>
        </row>
        <row r="5350">
          <cell r="A5350" t="str">
            <v>DK0000510</v>
          </cell>
          <cell r="B5350" t="str">
            <v>控制变压器_JBK5-2000VA_380V/220V-50Hz_通用</v>
          </cell>
          <cell r="C5350" t="str">
            <v>763.68</v>
          </cell>
        </row>
        <row r="5351">
          <cell r="A5351" t="str">
            <v>DK0000512</v>
          </cell>
          <cell r="B5351" t="str">
            <v>附件-端子标记座_SCHT5S_魏德米勒</v>
          </cell>
          <cell r="C5351" t="str">
            <v>1.58</v>
          </cell>
        </row>
        <row r="5352">
          <cell r="A5352" t="str">
            <v>DK0000513</v>
          </cell>
          <cell r="B5352" t="str">
            <v>软起动器_MCD5-0037B-T5-G1X-20-CV1_标准15kW_24…</v>
          </cell>
          <cell r="C5352" t="str">
            <v>4354.70</v>
          </cell>
        </row>
        <row r="5353">
          <cell r="A5353" t="str">
            <v>DK0000514</v>
          </cell>
          <cell r="B5353" t="str">
            <v>软起动器_MCD5-0043B-T5-G1X-20-CV1_标准18.5kW_…</v>
          </cell>
          <cell r="C5353" t="str">
            <v>4401.71</v>
          </cell>
        </row>
        <row r="5354">
          <cell r="A5354" t="str">
            <v>DK0000515</v>
          </cell>
          <cell r="B5354" t="str">
            <v>软起动器_MCD5-0053B-T5-G1X-20-CV1_标准22kW_24…</v>
          </cell>
          <cell r="C5354" t="str">
            <v>4464.10</v>
          </cell>
        </row>
        <row r="5355">
          <cell r="A5355" t="str">
            <v>DK0000516</v>
          </cell>
          <cell r="B5355" t="str">
            <v>软起动器_MCD5-0068B-T5-G1X-20-CV1_标准30kW_24…</v>
          </cell>
          <cell r="C5355" t="str">
            <v>4864.96</v>
          </cell>
        </row>
        <row r="5356">
          <cell r="A5356" t="str">
            <v>DK0000517</v>
          </cell>
          <cell r="B5356" t="str">
            <v>软起动器_MCD5-0084B-T5-G1X-20-CV1_标准37kW_24…</v>
          </cell>
          <cell r="C5356" t="str">
            <v>5311.97</v>
          </cell>
        </row>
        <row r="5357">
          <cell r="A5357" t="str">
            <v>DK0000518</v>
          </cell>
          <cell r="B5357" t="str">
            <v>配件-内装板_6ES7-401-1DA01-0AA0_西门子</v>
          </cell>
          <cell r="C5357" t="str">
            <v>2058.12</v>
          </cell>
        </row>
        <row r="5358">
          <cell r="A5358" t="str">
            <v>DK0000519</v>
          </cell>
          <cell r="B5358" t="str">
            <v>存储卡_6ES7-952-1KM00-0AA0_西门子</v>
          </cell>
          <cell r="C5358" t="str">
            <v>3469.23</v>
          </cell>
        </row>
        <row r="5359">
          <cell r="A5359" t="str">
            <v>DK0000521</v>
          </cell>
          <cell r="B5359" t="str">
            <v>安装导轨_530mm_6ES7-390-1AE80-0AA0_西门子</v>
          </cell>
          <cell r="C5359" t="str">
            <v>164.10</v>
          </cell>
        </row>
        <row r="5360">
          <cell r="A5360" t="str">
            <v>DK0000522</v>
          </cell>
          <cell r="B5360" t="str">
            <v>电源模块_6ES7-407-0RA02-0AA0_西门子</v>
          </cell>
          <cell r="C5360" t="str">
            <v>4640.17</v>
          </cell>
        </row>
        <row r="5361">
          <cell r="A5361" t="str">
            <v>DK0000523</v>
          </cell>
          <cell r="B5361" t="str">
            <v>CPU_6ES7-416-3ES06-0AB0_西门子</v>
          </cell>
          <cell r="C5361" t="str">
            <v>60314.53</v>
          </cell>
        </row>
        <row r="5362">
          <cell r="A5362" t="str">
            <v>DK0000524</v>
          </cell>
          <cell r="B5362" t="str">
            <v>交换机_6GK5224-0BA00-2AA3_西门子</v>
          </cell>
          <cell r="C5362" t="str">
            <v>13005.13</v>
          </cell>
        </row>
        <row r="5363">
          <cell r="A5363" t="str">
            <v>DK0000525</v>
          </cell>
          <cell r="B5363" t="str">
            <v>电流互感器_LMK3-0.66-800/5-0.5级-60Hz_通用</v>
          </cell>
          <cell r="C5363" t="str">
            <v>50.44</v>
          </cell>
        </row>
        <row r="5364">
          <cell r="A5364" t="str">
            <v>DK0000526</v>
          </cell>
          <cell r="B5364" t="str">
            <v>电流表_42L6-800/5A-60Hz_指针式-请使用H04021074</v>
          </cell>
          <cell r="C5364" t="str">
            <v>21.37</v>
          </cell>
        </row>
        <row r="5365">
          <cell r="A5365" t="str">
            <v>DK0000527</v>
          </cell>
          <cell r="B5365" t="str">
            <v>电流表_42L6-600/5A-60Hz_指针式-请使用H04021072</v>
          </cell>
          <cell r="C5365" t="str">
            <v>21.37</v>
          </cell>
        </row>
        <row r="5366">
          <cell r="A5366" t="str">
            <v>DK0000528</v>
          </cell>
          <cell r="B5366" t="str">
            <v>电流互感器_LMK3-0.66-400/5-0.5级-60Hz_通用</v>
          </cell>
          <cell r="C5366" t="str">
            <v>34.19</v>
          </cell>
        </row>
        <row r="5367">
          <cell r="A5367" t="str">
            <v>DK0000529</v>
          </cell>
          <cell r="B5367" t="str">
            <v>电流表_42L6-400/5A-60Hz_指针式-请使用H04021068</v>
          </cell>
          <cell r="C5367" t="str">
            <v>21.37</v>
          </cell>
        </row>
        <row r="5368">
          <cell r="A5368" t="str">
            <v>DK0000530</v>
          </cell>
          <cell r="B5368" t="str">
            <v>附件-负荷开关本体_V02C_施耐德</v>
          </cell>
          <cell r="C5368" t="str">
            <v>33.94</v>
          </cell>
        </row>
        <row r="5369">
          <cell r="A5369" t="str">
            <v>DK0000531</v>
          </cell>
          <cell r="B5369" t="str">
            <v>附件-负荷开关本体_V0C_施耐德</v>
          </cell>
          <cell r="C5369" t="str">
            <v>42.59</v>
          </cell>
        </row>
        <row r="5370">
          <cell r="A5370" t="str">
            <v>DK0000532</v>
          </cell>
          <cell r="B5370" t="str">
            <v>附件-负荷开关本体_V1C_施耐德</v>
          </cell>
          <cell r="C5370" t="str">
            <v>56.10</v>
          </cell>
        </row>
        <row r="5371">
          <cell r="A5371" t="str">
            <v>DK0000533</v>
          </cell>
          <cell r="B5371" t="str">
            <v>附件-负荷开关本体_V01C_施耐德</v>
          </cell>
          <cell r="C5371" t="str">
            <v>38.10</v>
          </cell>
        </row>
        <row r="5372">
          <cell r="A5372" t="str">
            <v>DK0000534</v>
          </cell>
          <cell r="B5372" t="str">
            <v>附件-负荷开关本体_V2C_施耐德</v>
          </cell>
          <cell r="C5372" t="str">
            <v>78.96</v>
          </cell>
        </row>
        <row r="5373">
          <cell r="A5373" t="str">
            <v>DK0000535</v>
          </cell>
          <cell r="B5373" t="str">
            <v>附件-负荷开关本体_V3C_施耐德</v>
          </cell>
          <cell r="C5373" t="str">
            <v>94.77</v>
          </cell>
        </row>
        <row r="5374">
          <cell r="A5374" t="str">
            <v>DK0000536</v>
          </cell>
          <cell r="B5374" t="str">
            <v>附件-负荷开关本体_V4C_施耐德</v>
          </cell>
          <cell r="C5374" t="str">
            <v>125.54</v>
          </cell>
        </row>
        <row r="5375">
          <cell r="A5375" t="str">
            <v>DK0000537</v>
          </cell>
          <cell r="B5375" t="str">
            <v>附件-负荷开关附加模块_VZ7C_施耐德</v>
          </cell>
          <cell r="C5375" t="str">
            <v>28.85</v>
          </cell>
        </row>
        <row r="5376">
          <cell r="A5376" t="str">
            <v>DK0000538</v>
          </cell>
          <cell r="B5376" t="str">
            <v>附件-负荷开关壳体_VCFXGE2_施耐德</v>
          </cell>
          <cell r="C5376" t="str">
            <v>200.79</v>
          </cell>
        </row>
        <row r="5377">
          <cell r="A5377" t="str">
            <v>DK0000539</v>
          </cell>
          <cell r="B5377" t="str">
            <v>母排_TMY10×30×4000_镀锡_通用</v>
          </cell>
          <cell r="C5377" t="str">
            <v>431.34</v>
          </cell>
        </row>
        <row r="5378">
          <cell r="A5378" t="str">
            <v>DK0000540</v>
          </cell>
          <cell r="B5378" t="str">
            <v>母排_TMY10×30×3200_镀锡_通用</v>
          </cell>
          <cell r="C5378" t="str">
            <v>546.82</v>
          </cell>
        </row>
        <row r="5379">
          <cell r="A5379" t="str">
            <v>DK0000542</v>
          </cell>
          <cell r="B5379" t="str">
            <v>漏电断路器_C65N-VIGI-2P-D10A_施耐德</v>
          </cell>
          <cell r="C5379" t="str">
            <v>130.20</v>
          </cell>
        </row>
        <row r="5380">
          <cell r="A5380" t="str">
            <v>DK0000543</v>
          </cell>
          <cell r="B5380" t="str">
            <v>小型断路器_C65H-DC-1P-C10A_施耐德</v>
          </cell>
          <cell r="C5380" t="str">
            <v>41.17</v>
          </cell>
        </row>
        <row r="5381">
          <cell r="A5381" t="str">
            <v>DK0000544</v>
          </cell>
          <cell r="B5381" t="str">
            <v>电流变送器_HRI412S451_In0-5A/Out0-5V_通用</v>
          </cell>
          <cell r="C5381" t="str">
            <v>239.44</v>
          </cell>
        </row>
        <row r="5382">
          <cell r="A5382" t="str">
            <v>DK0000545</v>
          </cell>
          <cell r="B5382" t="str">
            <v>接线端子_USK-6N_上海友邦</v>
          </cell>
          <cell r="C5382" t="str">
            <v>1.00</v>
          </cell>
        </row>
        <row r="5383">
          <cell r="A5383" t="str">
            <v>DK0000546</v>
          </cell>
          <cell r="B5383" t="str">
            <v>接地端子友邦_因故淘汰，不再使用</v>
          </cell>
          <cell r="C5383" t="str">
            <v>2.30</v>
          </cell>
        </row>
        <row r="5384">
          <cell r="A5384" t="str">
            <v>DK0000547</v>
          </cell>
          <cell r="B5384" t="str">
            <v>线缆_RVVP2×0.75_通用_用YX00000387替代</v>
          </cell>
          <cell r="C5384" t="str">
            <v>2.51</v>
          </cell>
        </row>
        <row r="5385">
          <cell r="A5385" t="str">
            <v>DK0000548</v>
          </cell>
          <cell r="B5385" t="str">
            <v>护套线_RVV-4×0.75_通用</v>
          </cell>
          <cell r="C5385" t="str">
            <v>2.30</v>
          </cell>
        </row>
        <row r="5386">
          <cell r="A5386" t="str">
            <v>DK0000549</v>
          </cell>
          <cell r="B5386" t="str">
            <v>因故淘汰，不再使用_护套线_RVV-15×0.75_通用</v>
          </cell>
          <cell r="C5386" t="str">
            <v>8.50</v>
          </cell>
        </row>
        <row r="5387">
          <cell r="A5387" t="str">
            <v>DK0000550</v>
          </cell>
          <cell r="B5387" t="str">
            <v>单芯电线_RV-1.5_通用</v>
          </cell>
          <cell r="C5387" t="str">
            <v>0.86</v>
          </cell>
        </row>
        <row r="5388">
          <cell r="A5388" t="str">
            <v>DK0000551</v>
          </cell>
          <cell r="B5388" t="str">
            <v>Ethernt通讯模块-130B1219_丹佛斯_因故淘汰，不再使用</v>
          </cell>
          <cell r="C5388" t="str">
            <v>1959.83</v>
          </cell>
        </row>
        <row r="5389">
          <cell r="A5389" t="str">
            <v>DK0000554</v>
          </cell>
          <cell r="B5389" t="str">
            <v>南京邦基网路机柜-2000*900*1000_因故淘汰，不再使用</v>
          </cell>
          <cell r="C5389" t="str">
            <v>3290.60</v>
          </cell>
        </row>
        <row r="5390">
          <cell r="A5390" t="str">
            <v>DK0000555</v>
          </cell>
          <cell r="B5390" t="str">
            <v>侧板2200*1000_因故淘汰，不再使用</v>
          </cell>
          <cell r="C5390" t="str">
            <v>529.91</v>
          </cell>
        </row>
        <row r="5391">
          <cell r="A5391" t="str">
            <v>DK0000556</v>
          </cell>
          <cell r="B5391" t="str">
            <v>不锈钢按钮盒-150*80*60</v>
          </cell>
          <cell r="C5391" t="str">
            <v>153.85</v>
          </cell>
        </row>
        <row r="5392">
          <cell r="A5392" t="str">
            <v>DK0000557</v>
          </cell>
          <cell r="B5392" t="str">
            <v>不锈钢侧板2200*650_因故淘汰，不再使用</v>
          </cell>
          <cell r="C5392" t="str">
            <v>1452.99</v>
          </cell>
        </row>
        <row r="5393">
          <cell r="A5393" t="str">
            <v>DK0000558</v>
          </cell>
          <cell r="B5393" t="str">
            <v>电气箱内门735*550_因故淘汰，不再使用</v>
          </cell>
          <cell r="C5393" t="str">
            <v>153.85</v>
          </cell>
        </row>
        <row r="5394">
          <cell r="A5394" t="str">
            <v>DK0000559</v>
          </cell>
          <cell r="B5394" t="str">
            <v>电柜档案记录卡-电控专用_因故淘汰，不再使用</v>
          </cell>
          <cell r="C5394" t="str">
            <v>0.80</v>
          </cell>
        </row>
        <row r="5395">
          <cell r="A5395" t="str">
            <v>DK0000562</v>
          </cell>
          <cell r="B5395" t="str">
            <v>安全继电器_PNOZ-s4_Pilz</v>
          </cell>
          <cell r="C5395" t="str">
            <v>1379.77</v>
          </cell>
        </row>
        <row r="5396">
          <cell r="A5396" t="str">
            <v>DK0000563</v>
          </cell>
          <cell r="B5396" t="str">
            <v>变频器_FC301-P75K-T4-E20-H2-X-N-C_标准75kW_丹…</v>
          </cell>
          <cell r="C5396" t="str">
            <v>29465.82</v>
          </cell>
        </row>
        <row r="5397">
          <cell r="A5397" t="str">
            <v>DK0000564</v>
          </cell>
          <cell r="B5397" t="str">
            <v>母排_TMY8×30×2000_镀锡_通用</v>
          </cell>
          <cell r="C5397" t="str">
            <v>223.08</v>
          </cell>
        </row>
        <row r="5398">
          <cell r="A5398" t="str">
            <v>DK0000565</v>
          </cell>
          <cell r="B5398" t="str">
            <v>母排_TMY10×100×100_镀锡_通用</v>
          </cell>
          <cell r="C5398" t="str">
            <v>63.35</v>
          </cell>
        </row>
        <row r="5399">
          <cell r="A5399" t="str">
            <v>DK0000566</v>
          </cell>
          <cell r="B5399" t="str">
            <v>漏电断路器_DPN-VIGI-1P+N-20A_施耐德</v>
          </cell>
          <cell r="C5399" t="str">
            <v>79.74</v>
          </cell>
        </row>
        <row r="5400">
          <cell r="A5400" t="str">
            <v>DK0000567</v>
          </cell>
          <cell r="B5400" t="str">
            <v>电箱壳体_1000×700×430_喷塑_通用</v>
          </cell>
          <cell r="C5400" t="str">
            <v>1017.09</v>
          </cell>
        </row>
        <row r="5401">
          <cell r="A5401" t="str">
            <v>DK0000568</v>
          </cell>
          <cell r="B5401" t="str">
            <v>电箱壳体_1000×700×450_喷塑_双面安装板_通用</v>
          </cell>
          <cell r="C5401" t="str">
            <v>1094.02</v>
          </cell>
        </row>
        <row r="5402">
          <cell r="A5402" t="str">
            <v>DK0000569</v>
          </cell>
          <cell r="B5402" t="str">
            <v>闸刀_63A_通用</v>
          </cell>
          <cell r="C5402" t="str">
            <v>23.50</v>
          </cell>
        </row>
        <row r="5403">
          <cell r="A5403" t="str">
            <v>DK0000570</v>
          </cell>
          <cell r="B5403" t="str">
            <v>小型断路器_C65N-3P-C40A_施耐德</v>
          </cell>
          <cell r="C5403" t="str">
            <v>91.53</v>
          </cell>
        </row>
        <row r="5404">
          <cell r="A5404" t="str">
            <v>DK0000571</v>
          </cell>
          <cell r="B5404" t="str">
            <v>电箱壳体_300×250×200_喷塑_双层门-外门有机玻璃_通用</v>
          </cell>
          <cell r="C5404" t="str">
            <v>264.72</v>
          </cell>
        </row>
        <row r="5405">
          <cell r="A5405" t="str">
            <v>DK0000572</v>
          </cell>
          <cell r="B5405" t="str">
            <v>负载电压_TSX-PSY2600M_施耐德_因故淘汰，不再使用</v>
          </cell>
          <cell r="C5405" t="str">
            <v>1594.00</v>
          </cell>
        </row>
        <row r="5406">
          <cell r="A5406" t="str">
            <v>DK0000573</v>
          </cell>
          <cell r="B5406" t="str">
            <v>扩展电缆_TSX-CBY010K_施耐德_因故淘汰，不再使用</v>
          </cell>
          <cell r="C5406" t="str">
            <v>234.19</v>
          </cell>
        </row>
        <row r="5407">
          <cell r="A5407" t="str">
            <v>DK0000574</v>
          </cell>
          <cell r="B5407" t="str">
            <v>配件-扩展机架终端_TSX-TLYEX_施耐德</v>
          </cell>
          <cell r="C5407" t="str">
            <v>211.96</v>
          </cell>
        </row>
        <row r="5408">
          <cell r="A5408" t="str">
            <v>DK0000575</v>
          </cell>
          <cell r="B5408" t="str">
            <v>数字量输入模块_TSX-DEY16A2_施耐德</v>
          </cell>
          <cell r="C5408" t="str">
            <v>1319.66</v>
          </cell>
        </row>
        <row r="5409">
          <cell r="A5409" t="str">
            <v>DK0000577</v>
          </cell>
          <cell r="B5409" t="str">
            <v>合格证_通用_因故淘汰，不再使用</v>
          </cell>
          <cell r="C5409" t="str">
            <v>0.45</v>
          </cell>
        </row>
        <row r="5410">
          <cell r="A5410" t="str">
            <v>DK0000578</v>
          </cell>
          <cell r="B5410" t="str">
            <v>端子排_26T_斜口_通用</v>
          </cell>
          <cell r="C5410" t="str">
            <v>7.69</v>
          </cell>
        </row>
        <row r="5411">
          <cell r="A5411" t="str">
            <v>DK0000579</v>
          </cell>
          <cell r="B5411" t="str">
            <v>电箱壳体_1000×800×250_喷塑_防雨型_通用</v>
          </cell>
          <cell r="C5411" t="str">
            <v>873.75</v>
          </cell>
        </row>
        <row r="5412">
          <cell r="A5412" t="str">
            <v>DK0000581</v>
          </cell>
          <cell r="B5412" t="str">
            <v>电流表_6L2-5/5A_60Hz_指针式_通用</v>
          </cell>
          <cell r="C5412" t="str">
            <v>21.37</v>
          </cell>
        </row>
        <row r="5413">
          <cell r="A5413" t="str">
            <v>DK0000582</v>
          </cell>
          <cell r="B5413" t="str">
            <v>电流互感器_LMZ1-0.5-5/5-0.5级-60Hz_通用</v>
          </cell>
          <cell r="C5413" t="str">
            <v>26.07</v>
          </cell>
        </row>
        <row r="5414">
          <cell r="A5414" t="str">
            <v>DK0000583</v>
          </cell>
          <cell r="B5414" t="str">
            <v>电箱壳体_1000×800×370_不锈钢_通用</v>
          </cell>
          <cell r="C5414" t="str">
            <v>2196.58</v>
          </cell>
        </row>
        <row r="5415">
          <cell r="A5415" t="str">
            <v>DK0000584</v>
          </cell>
          <cell r="B5415" t="str">
            <v>WINCCV7.0SP1软件_RC8k_6AV6381-2BS07-0AV0_…</v>
          </cell>
          <cell r="C5415" t="str">
            <v>36958.97</v>
          </cell>
        </row>
        <row r="5416">
          <cell r="A5416" t="str">
            <v>DK0000585</v>
          </cell>
          <cell r="B5416" t="str">
            <v>5000归档变量_6AV6381-6AV6371-1DQ17-0BX0_西门子_</v>
          </cell>
          <cell r="C5416" t="str">
            <v>28034.19</v>
          </cell>
        </row>
        <row r="5417">
          <cell r="A5417" t="str">
            <v>DK0000586</v>
          </cell>
          <cell r="B5417" t="str">
            <v>钥匙开关_XB2BG73C_3位_施耐德</v>
          </cell>
          <cell r="C5417" t="str">
            <v>43.06</v>
          </cell>
        </row>
        <row r="5418">
          <cell r="A5418" t="str">
            <v>DK0000587</v>
          </cell>
          <cell r="B5418" t="str">
            <v>母排_TMY10×30×2290_镀锡_通用</v>
          </cell>
          <cell r="C5418" t="str">
            <v>448.22</v>
          </cell>
        </row>
        <row r="5419">
          <cell r="A5419" t="str">
            <v>DK0000588</v>
          </cell>
          <cell r="B5419" t="str">
            <v>电流继电器_RM4JA32M_230VAC_施耐德</v>
          </cell>
          <cell r="C5419" t="str">
            <v>449.18</v>
          </cell>
        </row>
        <row r="5420">
          <cell r="A5420" t="str">
            <v>DK0000589</v>
          </cell>
          <cell r="B5420" t="str">
            <v>母排_TMY3×20×2000_镀锡_通用</v>
          </cell>
          <cell r="C5420" t="str">
            <v>61.74</v>
          </cell>
        </row>
        <row r="5421">
          <cell r="A5421" t="str">
            <v>DK0000590</v>
          </cell>
          <cell r="B5421" t="str">
            <v>变频器_FC302-P7K5-T5-E20-H2B-X-N-C_标准7.5kW…</v>
          </cell>
          <cell r="C5421" t="str">
            <v>5149.57</v>
          </cell>
        </row>
        <row r="5422">
          <cell r="A5422" t="str">
            <v>DK0000591</v>
          </cell>
          <cell r="B5422" t="str">
            <v>XP英文专业版_简包_因故淘汰，不再使用</v>
          </cell>
          <cell r="C5422" t="str">
            <v>726.50</v>
          </cell>
        </row>
        <row r="5423">
          <cell r="A5423" t="str">
            <v>DK0000592</v>
          </cell>
          <cell r="B5423" t="str">
            <v>电动工具_手电钻(博士）_350/10mm</v>
          </cell>
          <cell r="C5423" t="str">
            <v>244.44</v>
          </cell>
        </row>
        <row r="5424">
          <cell r="A5424" t="str">
            <v>DK0000593</v>
          </cell>
          <cell r="B5424" t="str">
            <v>母排_TMY5×40×600_镀锡_通用</v>
          </cell>
          <cell r="C5424" t="str">
            <v>51.33</v>
          </cell>
        </row>
        <row r="5425">
          <cell r="A5425" t="str">
            <v>DK0000595</v>
          </cell>
          <cell r="B5425" t="str">
            <v>电箱壳体_1000×800×400_喷塑_通用</v>
          </cell>
          <cell r="C5425" t="str">
            <v>688.45</v>
          </cell>
        </row>
        <row r="5426">
          <cell r="A5426" t="str">
            <v>DK0000596</v>
          </cell>
          <cell r="B5426" t="str">
            <v>时间继电器_JSS21-R_24VDC_含底座_数显_无锡瑞莱</v>
          </cell>
          <cell r="C5426" t="str">
            <v>70.52</v>
          </cell>
        </row>
        <row r="5427">
          <cell r="A5427" t="str">
            <v>DK0000597</v>
          </cell>
          <cell r="B5427" t="str">
            <v>变频器_ATV312HU11N4_标准1.1kW_施耐德</v>
          </cell>
          <cell r="C5427" t="str">
            <v>1452.67</v>
          </cell>
        </row>
        <row r="5428">
          <cell r="A5428" t="str">
            <v>DK0000599</v>
          </cell>
          <cell r="B5428" t="str">
            <v>接线端子_EK-2.5/35_接地型_魏德米勒</v>
          </cell>
          <cell r="C5428" t="str">
            <v>4.74</v>
          </cell>
        </row>
        <row r="5429">
          <cell r="A5429" t="str">
            <v>DK0000600</v>
          </cell>
          <cell r="B5429" t="str">
            <v>母排_TMY5×40×1200_镀锡_通用</v>
          </cell>
          <cell r="C5429" t="str">
            <v>112.78</v>
          </cell>
        </row>
        <row r="5430">
          <cell r="A5430" t="str">
            <v>DK0000601</v>
          </cell>
          <cell r="B5430" t="str">
            <v>母排_TMY5×40×2500_镀锡_通用</v>
          </cell>
          <cell r="C5430" t="str">
            <v>189.78</v>
          </cell>
        </row>
        <row r="5431">
          <cell r="A5431" t="str">
            <v>DK0000602</v>
          </cell>
          <cell r="B5431" t="str">
            <v>该编码停用,请用25980200006</v>
          </cell>
          <cell r="C5431" t="str">
            <v>41.03</v>
          </cell>
        </row>
        <row r="5432">
          <cell r="A5432" t="str">
            <v>DK0000603</v>
          </cell>
          <cell r="B5432" t="str">
            <v>该编码停用,请用25980200003</v>
          </cell>
          <cell r="C5432" t="str">
            <v>41.03</v>
          </cell>
        </row>
        <row r="5433">
          <cell r="A5433" t="str">
            <v>DK0000604</v>
          </cell>
          <cell r="B5433" t="str">
            <v>母排_TMY3×25×2600_镀锡_通用</v>
          </cell>
          <cell r="C5433" t="str">
            <v>83.41</v>
          </cell>
        </row>
        <row r="5434">
          <cell r="A5434" t="str">
            <v>DK0000605</v>
          </cell>
          <cell r="B5434" t="str">
            <v>母排_TMY3×25×3000_镀锡_通用</v>
          </cell>
          <cell r="C5434" t="str">
            <v>83.89</v>
          </cell>
        </row>
        <row r="5435">
          <cell r="A5435" t="str">
            <v>DK0000606</v>
          </cell>
          <cell r="B5435" t="str">
            <v>母排_TMY4×25×3000_镀锡_通用</v>
          </cell>
          <cell r="C5435" t="str">
            <v>107.26</v>
          </cell>
        </row>
        <row r="5436">
          <cell r="A5436" t="str">
            <v>DK0000607</v>
          </cell>
          <cell r="B5436" t="str">
            <v>母排_TMY4×25×4200_镀锡_通用</v>
          </cell>
          <cell r="C5436" t="str">
            <v>254.56</v>
          </cell>
        </row>
        <row r="5437">
          <cell r="A5437" t="str">
            <v>DK0000608</v>
          </cell>
          <cell r="B5437" t="str">
            <v>母排_TMY3×30×2000_镀锡_通用</v>
          </cell>
          <cell r="C5437" t="str">
            <v>108.96</v>
          </cell>
        </row>
        <row r="5438">
          <cell r="A5438" t="str">
            <v>DK0000609</v>
          </cell>
          <cell r="B5438" t="str">
            <v>母排_TMY4×30×2000_镀锡_通用</v>
          </cell>
          <cell r="C5438" t="str">
            <v>102.66</v>
          </cell>
        </row>
        <row r="5439">
          <cell r="A5439" t="str">
            <v>DK0000610</v>
          </cell>
          <cell r="B5439" t="str">
            <v>母排_TMY5×50×1500_镀锡_通用</v>
          </cell>
          <cell r="C5439" t="str">
            <v>158.55</v>
          </cell>
        </row>
        <row r="5440">
          <cell r="A5440" t="str">
            <v>DK0000611</v>
          </cell>
          <cell r="B5440" t="str">
            <v>母排_TMY8×60×2000_镀锡_通用</v>
          </cell>
          <cell r="C5440" t="str">
            <v>387.21</v>
          </cell>
        </row>
        <row r="5441">
          <cell r="A5441" t="str">
            <v>DK0000612</v>
          </cell>
          <cell r="B5441" t="str">
            <v>母排_TMY8×80×800_镀锡_通用</v>
          </cell>
          <cell r="C5441" t="str">
            <v>240.60</v>
          </cell>
        </row>
        <row r="5442">
          <cell r="A5442" t="str">
            <v>DK0000613</v>
          </cell>
          <cell r="B5442" t="str">
            <v>母排_TMY8×80×1200_镀锡_通用</v>
          </cell>
          <cell r="C5442" t="str">
            <v>360.89</v>
          </cell>
        </row>
        <row r="5443">
          <cell r="A5443" t="str">
            <v>DK0000614</v>
          </cell>
          <cell r="B5443" t="str">
            <v>母排_TMY8×80×1900_镀锡_通用</v>
          </cell>
          <cell r="C5443" t="str">
            <v>641.03</v>
          </cell>
        </row>
        <row r="5444">
          <cell r="A5444" t="str">
            <v>DK0000615</v>
          </cell>
          <cell r="B5444" t="str">
            <v>母排_TMY10×120×1200_镀锡_通用</v>
          </cell>
          <cell r="C5444" t="str">
            <v>504.61</v>
          </cell>
        </row>
        <row r="5445">
          <cell r="A5445" t="str">
            <v>DK0000616</v>
          </cell>
          <cell r="B5445" t="str">
            <v>该编码停用</v>
          </cell>
          <cell r="C5445" t="str">
            <v>0.13</v>
          </cell>
        </row>
        <row r="5446">
          <cell r="A5446" t="str">
            <v>DK0000617</v>
          </cell>
          <cell r="B5446" t="str">
            <v>开关电源_ABL2REM24150H_平板式_施耐德</v>
          </cell>
          <cell r="C5446" t="str">
            <v>143.16</v>
          </cell>
        </row>
        <row r="5447">
          <cell r="A5447" t="str">
            <v>DK0000618</v>
          </cell>
          <cell r="B5447" t="str">
            <v>泛光灯_ZY303/250W_亚明_因故淘汰，不再使用</v>
          </cell>
          <cell r="C5447" t="str">
            <v>321.37</v>
          </cell>
        </row>
        <row r="5448">
          <cell r="A5448" t="str">
            <v>DK0000620</v>
          </cell>
          <cell r="B5448" t="str">
            <v>母排_TMY6×60×1100_镀锡_通用</v>
          </cell>
          <cell r="C5448" t="str">
            <v>139.59</v>
          </cell>
        </row>
        <row r="5449">
          <cell r="A5449" t="str">
            <v>DK0000621</v>
          </cell>
          <cell r="B5449" t="str">
            <v>按钮_NP2-EA45_红色_正泰</v>
          </cell>
          <cell r="C5449" t="str">
            <v>12.82</v>
          </cell>
        </row>
        <row r="5450">
          <cell r="A5450" t="str">
            <v>DK0000622</v>
          </cell>
          <cell r="B5450" t="str">
            <v>指示灯_NP2-EV165_380VAC_黄色_正泰</v>
          </cell>
          <cell r="C5450" t="str">
            <v>3.50</v>
          </cell>
        </row>
        <row r="5451">
          <cell r="A5451" t="str">
            <v>DK0000623</v>
          </cell>
          <cell r="B5451" t="str">
            <v>小型断路器_NB1-63-3P-D40A_正泰</v>
          </cell>
          <cell r="C5451" t="str">
            <v>39.74</v>
          </cell>
        </row>
        <row r="5452">
          <cell r="A5452" t="str">
            <v>DK0000624</v>
          </cell>
          <cell r="B5452" t="str">
            <v>万能转换开关_LW5D_正泰</v>
          </cell>
          <cell r="C5452" t="str">
            <v>34.20</v>
          </cell>
        </row>
        <row r="5453">
          <cell r="A5453" t="str">
            <v>DK0000625</v>
          </cell>
          <cell r="B5453" t="str">
            <v>手机电脑_p6800/7寸_三星_因故淘汰，不再使用</v>
          </cell>
          <cell r="C5453" t="str">
            <v>3846.15</v>
          </cell>
        </row>
        <row r="5454">
          <cell r="A5454" t="str">
            <v>DK0000626</v>
          </cell>
          <cell r="B5454" t="str">
            <v>扁平线_40芯_通用_因故淘汰，不再使用_因故淘汰，不再使用</v>
          </cell>
          <cell r="C5454" t="str">
            <v>2.82</v>
          </cell>
        </row>
        <row r="5455">
          <cell r="A5455" t="str">
            <v>DK0000630</v>
          </cell>
          <cell r="B5455" t="str">
            <v>液压钳_240_通用</v>
          </cell>
          <cell r="C5455" t="str">
            <v>305.98</v>
          </cell>
        </row>
        <row r="5456">
          <cell r="A5456" t="str">
            <v>DK0000631</v>
          </cell>
          <cell r="B5456" t="str">
            <v>电压表_SX42-220VAC_数显式_上海精英</v>
          </cell>
          <cell r="C5456" t="str">
            <v>72.63</v>
          </cell>
        </row>
        <row r="5457">
          <cell r="A5457" t="str">
            <v>DK0000632</v>
          </cell>
          <cell r="B5457" t="str">
            <v>电流表_SX42-220VAC/50Hz_数显式_上海精英</v>
          </cell>
          <cell r="C5457" t="str">
            <v>72.63</v>
          </cell>
        </row>
        <row r="5458">
          <cell r="A5458" t="str">
            <v>DK0000633</v>
          </cell>
          <cell r="B5458" t="str">
            <v>抽出式断路器_MTE10N1_施耐德_因故淘汰，不再使用</v>
          </cell>
          <cell r="C5458" t="str">
            <v>15895.73</v>
          </cell>
        </row>
        <row r="5459">
          <cell r="A5459" t="str">
            <v>DK0000634</v>
          </cell>
          <cell r="B5459" t="str">
            <v>电流表_CD194I-AX1-220VAC/50Hz_数显式_上海精英</v>
          </cell>
          <cell r="C5459" t="str">
            <v>70.07</v>
          </cell>
        </row>
        <row r="5460">
          <cell r="A5460" t="str">
            <v>DK0000635</v>
          </cell>
          <cell r="B5460" t="str">
            <v>频率表_CD194F-AX1_220VAC_数显式_上海精英</v>
          </cell>
          <cell r="C5460" t="str">
            <v>115.36</v>
          </cell>
        </row>
        <row r="5461">
          <cell r="A5461" t="str">
            <v>DK0000636</v>
          </cell>
          <cell r="B5461" t="str">
            <v>母排_TMY5×50×1400_镀锡_通用</v>
          </cell>
          <cell r="C5461" t="str">
            <v>123.37</v>
          </cell>
        </row>
        <row r="5462">
          <cell r="A5462" t="str">
            <v>DK0000637</v>
          </cell>
          <cell r="B5462" t="str">
            <v>母排_TMY5×50×1000_镀锡_通用</v>
          </cell>
          <cell r="C5462" t="str">
            <v>102.16</v>
          </cell>
        </row>
        <row r="5463">
          <cell r="A5463" t="str">
            <v>DK0000638</v>
          </cell>
          <cell r="B5463" t="str">
            <v>母排_TMY8×80×1000_镀锡_通用</v>
          </cell>
          <cell r="C5463" t="str">
            <v>280.11</v>
          </cell>
        </row>
        <row r="5464">
          <cell r="A5464" t="str">
            <v>DK0000639</v>
          </cell>
          <cell r="B5464" t="str">
            <v>软件授权_RT/60K/IO/EN/V10.1_INTOUCH</v>
          </cell>
          <cell r="C5464" t="str">
            <v>24786.32</v>
          </cell>
        </row>
        <row r="5465">
          <cell r="A5465" t="str">
            <v>DK0000640</v>
          </cell>
          <cell r="B5465" t="str">
            <v>软件授权_RT/60K/NOIO/EN/V10.1_INTOUCH</v>
          </cell>
          <cell r="C5465" t="str">
            <v>19105.13</v>
          </cell>
        </row>
        <row r="5466">
          <cell r="A5466" t="str">
            <v>DK0000641</v>
          </cell>
          <cell r="B5466" t="str">
            <v>因故淘汰，不再使用_INTOUCH临时授权_RT/60K/NOIO/EN/V1…</v>
          </cell>
          <cell r="C5466" t="str">
            <v>2512.82</v>
          </cell>
        </row>
        <row r="5467">
          <cell r="A5467" t="str">
            <v>DK0000642</v>
          </cell>
          <cell r="B5467" t="str">
            <v>软件授权_RT/500/NOIO/EN/V10.1_INTOUCH</v>
          </cell>
          <cell r="C5467" t="str">
            <v>7521.37</v>
          </cell>
        </row>
        <row r="5468">
          <cell r="A5468" t="str">
            <v>DK0000643</v>
          </cell>
          <cell r="B5468" t="str">
            <v>INTOUCH授权_RT/1K/NOIO/EN/V10.1_因故淘汰，不再使用</v>
          </cell>
          <cell r="C5468" t="str">
            <v>9038.46</v>
          </cell>
        </row>
        <row r="5469">
          <cell r="A5469" t="str">
            <v>DK0000644</v>
          </cell>
          <cell r="B5469" t="str">
            <v>软件授权_RT/3K/IO/EN/V10.1_INTOUCH</v>
          </cell>
          <cell r="C5469" t="str">
            <v>14403.42</v>
          </cell>
        </row>
        <row r="5470">
          <cell r="A5470" t="str">
            <v>DK0000645</v>
          </cell>
          <cell r="B5470" t="str">
            <v>用H03081009替代_电流互感器_LMK3-500/5_通用_50HZ_母…</v>
          </cell>
          <cell r="C5470" t="str">
            <v>44.96</v>
          </cell>
        </row>
        <row r="5471">
          <cell r="A5471" t="str">
            <v>DK0000646</v>
          </cell>
          <cell r="B5471" t="str">
            <v>防爆防雨过渡箱_960×750_定制_因故淘汰，不再使用</v>
          </cell>
          <cell r="C5471" t="str">
            <v>3376.07</v>
          </cell>
        </row>
        <row r="5472">
          <cell r="A5472" t="str">
            <v>DK0000647</v>
          </cell>
          <cell r="B5472" t="str">
            <v>VLT2800-DP通讯模块_因故淘汰，不再使用</v>
          </cell>
          <cell r="C5472" t="str">
            <v>1410.26</v>
          </cell>
        </row>
        <row r="5473">
          <cell r="A5473" t="str">
            <v>DK0000648</v>
          </cell>
          <cell r="B5473" t="str">
            <v>交换机_H3C-SOHO-S5016P-CN_华为3COM</v>
          </cell>
          <cell r="C5473" t="str">
            <v>1709.40</v>
          </cell>
        </row>
        <row r="5474">
          <cell r="A5474" t="str">
            <v>DK0000649</v>
          </cell>
          <cell r="B5474" t="str">
            <v>交流接触器_LC1E1210F5N_110V/50Hz_施耐德</v>
          </cell>
          <cell r="C5474" t="str">
            <v>29.67</v>
          </cell>
        </row>
        <row r="5475">
          <cell r="A5475" t="str">
            <v>DK0000650</v>
          </cell>
          <cell r="B5475" t="str">
            <v>电箱壳体_800×600×250_喷塑_双层门-外门有机玻璃_通用</v>
          </cell>
          <cell r="C5475" t="str">
            <v>1333.33</v>
          </cell>
        </row>
        <row r="5476">
          <cell r="A5476" t="str">
            <v>DK0000651</v>
          </cell>
          <cell r="B5476" t="str">
            <v>电箱壳体_600×800×250_喷塑_防雨型_通用</v>
          </cell>
          <cell r="C5476" t="str">
            <v>829.40</v>
          </cell>
        </row>
        <row r="5477">
          <cell r="A5477" t="str">
            <v>DK0000652</v>
          </cell>
          <cell r="B5477" t="str">
            <v>指示灯_AD17_110VAC_绿色_上海天逸</v>
          </cell>
          <cell r="C5477" t="str">
            <v>6.41</v>
          </cell>
        </row>
        <row r="5478">
          <cell r="A5478" t="str">
            <v>DK0000653</v>
          </cell>
          <cell r="B5478" t="str">
            <v>指示灯_AD17_110VAC_红色_上海天逸</v>
          </cell>
          <cell r="C5478" t="str">
            <v>6.41</v>
          </cell>
        </row>
        <row r="5479">
          <cell r="A5479" t="str">
            <v>DK0000654</v>
          </cell>
          <cell r="B5479" t="str">
            <v>指示灯_AD17_110VAC_黄色_上海天逸</v>
          </cell>
          <cell r="C5479" t="str">
            <v>6.41</v>
          </cell>
        </row>
        <row r="5480">
          <cell r="A5480" t="str">
            <v>DK0000655</v>
          </cell>
          <cell r="B5480" t="str">
            <v>操作台_1200×600×750_定制_因故淘汰，不再使用</v>
          </cell>
          <cell r="C5480" t="str">
            <v>940.17</v>
          </cell>
        </row>
        <row r="5481">
          <cell r="A5481" t="str">
            <v>DK0000656</v>
          </cell>
          <cell r="B5481" t="str">
            <v>触摸屏_MT8071IE_24VDC_威纶通</v>
          </cell>
          <cell r="C5481" t="str">
            <v>1616.67</v>
          </cell>
        </row>
        <row r="5482">
          <cell r="A5482" t="str">
            <v>DK0000659</v>
          </cell>
          <cell r="B5482" t="str">
            <v>电压表_SX42-450V-220VAC_数显式_上海精英</v>
          </cell>
          <cell r="C5482" t="str">
            <v>72.65</v>
          </cell>
        </row>
        <row r="5483">
          <cell r="A5483" t="str">
            <v>DK0000660</v>
          </cell>
          <cell r="B5483" t="str">
            <v>电流表_SX42-A-1000/5A_220VAC/50Hz_数显式_上海精英</v>
          </cell>
          <cell r="C5483" t="str">
            <v>72.65</v>
          </cell>
        </row>
        <row r="5484">
          <cell r="A5484" t="str">
            <v>DK0000661</v>
          </cell>
          <cell r="B5484" t="str">
            <v>电流表_SX42-A-250/5A_220VAC/50Hz_数显式_上海精英</v>
          </cell>
          <cell r="C5484" t="str">
            <v>72.65</v>
          </cell>
        </row>
        <row r="5485">
          <cell r="A5485" t="str">
            <v>DK0000662</v>
          </cell>
          <cell r="B5485" t="str">
            <v>电流表_CD194I-AX1-250/5A_220VAC/50Hz_数显式_上…</v>
          </cell>
          <cell r="C5485" t="str">
            <v>70.08</v>
          </cell>
        </row>
        <row r="5486">
          <cell r="A5486" t="str">
            <v>DK0000663</v>
          </cell>
          <cell r="B5486" t="str">
            <v>频率表_CD194F-AX1_0-120Hz_220VAC_数显式_上海精英</v>
          </cell>
          <cell r="C5486" t="str">
            <v>115.38</v>
          </cell>
        </row>
        <row r="5487">
          <cell r="A5487" t="str">
            <v>DK0000664</v>
          </cell>
          <cell r="B5487" t="str">
            <v>附件-断路器直接操作手柄_NS800A_施耐德</v>
          </cell>
          <cell r="C5487" t="str">
            <v>332.69</v>
          </cell>
        </row>
        <row r="5488">
          <cell r="A5488" t="str">
            <v>DK0000665</v>
          </cell>
          <cell r="B5488" t="str">
            <v>模拟量4输出模块_1769-OF4_AB_用24160300010替代</v>
          </cell>
          <cell r="C5488" t="str">
            <v>2191.11</v>
          </cell>
        </row>
        <row r="5489">
          <cell r="A5489" t="str">
            <v>DK0000666</v>
          </cell>
          <cell r="B5489" t="str">
            <v>漏电断路器_DZ20LE-160/4300-160A_德力西</v>
          </cell>
          <cell r="C5489" t="str">
            <v>210.26</v>
          </cell>
        </row>
        <row r="5490">
          <cell r="A5490" t="str">
            <v>DK0000667</v>
          </cell>
          <cell r="B5490" t="str">
            <v>漏电断路器_DZ15LE-100/3901-63A_德力西</v>
          </cell>
          <cell r="C5490" t="str">
            <v>66.67</v>
          </cell>
        </row>
        <row r="5491">
          <cell r="A5491" t="str">
            <v>DK0000668</v>
          </cell>
          <cell r="B5491" t="str">
            <v>漏电断路器_DZ47LE-2P-C60A_德力西</v>
          </cell>
          <cell r="C5491" t="str">
            <v>33.33</v>
          </cell>
        </row>
        <row r="5492">
          <cell r="A5492" t="str">
            <v>DK0000669</v>
          </cell>
          <cell r="B5492" t="str">
            <v>小型断路器_DZ47-63-2P-C63A_德力西</v>
          </cell>
          <cell r="C5492" t="str">
            <v>13.68</v>
          </cell>
        </row>
        <row r="5493">
          <cell r="A5493" t="str">
            <v>DK0000670</v>
          </cell>
          <cell r="B5493" t="str">
            <v>小型断路器_DZ47-63-3P-C10A_德力西</v>
          </cell>
          <cell r="C5493" t="str">
            <v>17.09</v>
          </cell>
        </row>
        <row r="5494">
          <cell r="A5494" t="str">
            <v>DK0000671</v>
          </cell>
          <cell r="B5494" t="str">
            <v>模数化插座_AC30-10A-3P_德力西</v>
          </cell>
          <cell r="C5494" t="str">
            <v>5.13</v>
          </cell>
        </row>
        <row r="5495">
          <cell r="A5495" t="str">
            <v>DK0000672</v>
          </cell>
          <cell r="B5495" t="str">
            <v>模数化插座_AC30-10A-2P_德力西</v>
          </cell>
          <cell r="C5495" t="str">
            <v>3.00</v>
          </cell>
        </row>
        <row r="5496">
          <cell r="A5496" t="str">
            <v>DK0000677</v>
          </cell>
          <cell r="B5496" t="str">
            <v>线号机_LM-380E_上海叶卡</v>
          </cell>
          <cell r="C5496" t="str">
            <v>3418.81</v>
          </cell>
        </row>
        <row r="5497">
          <cell r="A5497" t="str">
            <v>DK0000678</v>
          </cell>
          <cell r="B5497" t="str">
            <v>标签机_PT-18RZ_兄弟_上海叶卡</v>
          </cell>
          <cell r="C5497" t="str">
            <v>1025.60</v>
          </cell>
        </row>
        <row r="5498">
          <cell r="A5498" t="str">
            <v>DK0000679</v>
          </cell>
          <cell r="B5498" t="str">
            <v>相间隔板_P033768_施耐德_因故淘汰，不再使用</v>
          </cell>
          <cell r="C5498" t="str">
            <v>178.95</v>
          </cell>
        </row>
        <row r="5499">
          <cell r="A5499" t="str">
            <v>DK0000680</v>
          </cell>
          <cell r="B5499" t="str">
            <v>电箱壳体_300×400×180_不锈钢_通用</v>
          </cell>
          <cell r="C5499" t="str">
            <v>811.97</v>
          </cell>
        </row>
        <row r="5500">
          <cell r="A5500" t="str">
            <v>DK0000681</v>
          </cell>
          <cell r="B5500" t="str">
            <v>电箱壳体_350×500×180_不锈钢_通用</v>
          </cell>
          <cell r="C5500" t="str">
            <v>897.44</v>
          </cell>
        </row>
        <row r="5501">
          <cell r="A5501" t="str">
            <v>DK0000682</v>
          </cell>
          <cell r="B5501" t="str">
            <v>接线端子_USK-10N_上海友邦</v>
          </cell>
          <cell r="C5501" t="str">
            <v>1.36</v>
          </cell>
        </row>
        <row r="5502">
          <cell r="A5502" t="str">
            <v>DK0000683</v>
          </cell>
          <cell r="B5502" t="str">
            <v>方形工业扇_FAD30-4_佛山勒流祥鸿_因故淘汰，不再使用</v>
          </cell>
          <cell r="C5502" t="str">
            <v>299.15</v>
          </cell>
        </row>
        <row r="5503">
          <cell r="A5503" t="str">
            <v>DK0000684</v>
          </cell>
          <cell r="B5503" t="str">
            <v>小型断路器_C65N-3P-D32A_施耐德</v>
          </cell>
          <cell r="C5503" t="str">
            <v>105.30</v>
          </cell>
        </row>
        <row r="5504">
          <cell r="A5504" t="str">
            <v>DK0000685</v>
          </cell>
          <cell r="B5504" t="str">
            <v>塑壳断路器_EZD160S3160_施耐德</v>
          </cell>
          <cell r="C5504" t="str">
            <v>401.71</v>
          </cell>
        </row>
        <row r="5505">
          <cell r="A5505" t="str">
            <v>DK0000686</v>
          </cell>
          <cell r="B5505" t="str">
            <v>切换电容接触器_CDC9-63-21_220VAC/50Hz_德力西</v>
          </cell>
          <cell r="C5505" t="str">
            <v>189.74</v>
          </cell>
        </row>
        <row r="5506">
          <cell r="A5506" t="str">
            <v>DK0000687</v>
          </cell>
          <cell r="B5506" t="str">
            <v>控制变压器_JBK5-20VA_220V/220V-50Hz_通用</v>
          </cell>
          <cell r="C5506" t="str">
            <v>55.55</v>
          </cell>
        </row>
        <row r="5507">
          <cell r="A5507" t="str">
            <v>DK0000688</v>
          </cell>
          <cell r="B5507" t="str">
            <v>称重仪表_IND246_托利多</v>
          </cell>
          <cell r="C5507" t="str">
            <v>2102.56</v>
          </cell>
        </row>
        <row r="5508">
          <cell r="A5508" t="str">
            <v>DK0000689</v>
          </cell>
          <cell r="B5508" t="str">
            <v>母排_TMY10×60×3800_镀锡_通用</v>
          </cell>
          <cell r="C5508" t="str">
            <v>1480.10</v>
          </cell>
        </row>
        <row r="5509">
          <cell r="A5509" t="str">
            <v>DK0000690</v>
          </cell>
          <cell r="B5509" t="str">
            <v>母排_TMY5×40×3800_镀锡_通用</v>
          </cell>
          <cell r="C5509" t="str">
            <v>400.64</v>
          </cell>
        </row>
        <row r="5510">
          <cell r="A5510" t="str">
            <v>DK0000691</v>
          </cell>
          <cell r="B5510" t="str">
            <v>压力显示仪_XMZD-75(4-20mA_0.-1.3MPa)_余姚</v>
          </cell>
          <cell r="C5510" t="str">
            <v>188.03</v>
          </cell>
        </row>
        <row r="5511">
          <cell r="A5511" t="str">
            <v>DK0000692</v>
          </cell>
          <cell r="B5511" t="str">
            <v>尾纤盒_通用_因故淘汰，不再使用</v>
          </cell>
          <cell r="C5511" t="str">
            <v>26.50</v>
          </cell>
        </row>
        <row r="5512">
          <cell r="A5512" t="str">
            <v>DK0000694</v>
          </cell>
          <cell r="B5512" t="str">
            <v>动力工具_电动起_12V_博世</v>
          </cell>
          <cell r="C5512" t="str">
            <v>794.87</v>
          </cell>
        </row>
        <row r="5513">
          <cell r="A5513" t="str">
            <v>DK0000695</v>
          </cell>
          <cell r="B5513" t="str">
            <v>二极管_IN4007_通用_因故淘汰，不再使用</v>
          </cell>
          <cell r="C5513" t="str">
            <v>0.09</v>
          </cell>
        </row>
        <row r="5514">
          <cell r="A5514" t="str">
            <v>DK0000696</v>
          </cell>
          <cell r="B5514" t="str">
            <v>黄蜡管_1.5_通用_因故淘汰，不再使用</v>
          </cell>
          <cell r="C5514" t="str">
            <v>0.43</v>
          </cell>
        </row>
        <row r="5515">
          <cell r="A5515" t="str">
            <v>DK0000697</v>
          </cell>
          <cell r="B5515" t="str">
            <v>液压卡钳_15T液压钳_因故淘汰，不再使用_通用</v>
          </cell>
          <cell r="C5515" t="str">
            <v>880.35</v>
          </cell>
        </row>
        <row r="5516">
          <cell r="A5516" t="str">
            <v>DK0000698</v>
          </cell>
          <cell r="B5516" t="str">
            <v>手动工具_电缆剪_600</v>
          </cell>
          <cell r="C5516" t="str">
            <v>150.43</v>
          </cell>
        </row>
        <row r="5517">
          <cell r="A5517" t="str">
            <v>DK0000699</v>
          </cell>
          <cell r="B5517" t="str">
            <v>手用工具_榔头_1P_通用</v>
          </cell>
          <cell r="C5517" t="str">
            <v>13.68</v>
          </cell>
        </row>
        <row r="5518">
          <cell r="A5518" t="str">
            <v>DK0000700</v>
          </cell>
          <cell r="B5518" t="str">
            <v>苏州宝利来_防爆箱_15孔_3030_因故淘汰，不再使用</v>
          </cell>
          <cell r="C5518" t="str">
            <v>1179.49</v>
          </cell>
        </row>
        <row r="5519">
          <cell r="A5519" t="str">
            <v>DK0000703</v>
          </cell>
          <cell r="B5519" t="str">
            <v>液晶显示器_G195WV_宏基</v>
          </cell>
          <cell r="C5519" t="str">
            <v>547.00</v>
          </cell>
        </row>
        <row r="5520">
          <cell r="A5520" t="str">
            <v>DK0000704</v>
          </cell>
          <cell r="B5520" t="str">
            <v>变频器_ACS800-04-0260-3_重载160kW_因故淘汰，不再使用_…</v>
          </cell>
          <cell r="C5520" t="str">
            <v>49771.79</v>
          </cell>
        </row>
        <row r="5521">
          <cell r="A5521" t="str">
            <v>DK0000705</v>
          </cell>
          <cell r="B5521" t="str">
            <v>温控开关_KTS-011_0-60℃_通用</v>
          </cell>
          <cell r="C5521" t="str">
            <v>7.23</v>
          </cell>
        </row>
        <row r="5522">
          <cell r="A5522" t="str">
            <v>DK0000706</v>
          </cell>
          <cell r="B5522" t="str">
            <v>防爆按钮_EXDⅡCT6_中兴_因故淘汰，不再使用</v>
          </cell>
          <cell r="C5522" t="str">
            <v>35.90</v>
          </cell>
        </row>
        <row r="5523">
          <cell r="A5523" t="str">
            <v>DK0000707</v>
          </cell>
          <cell r="B5523" t="str">
            <v>防爆信号灯_EXDⅡCT6_中兴_因故淘汰，不再使用</v>
          </cell>
          <cell r="C5523" t="str">
            <v>42.74</v>
          </cell>
        </row>
        <row r="5524">
          <cell r="A5524" t="str">
            <v>DK0000708</v>
          </cell>
          <cell r="B5524" t="str">
            <v>固定式断路器_MTE16N-配相间隔板_施耐德_因故淘汰，不再使用</v>
          </cell>
          <cell r="C5524" t="str">
            <v>16061.68</v>
          </cell>
        </row>
        <row r="5525">
          <cell r="A5525" t="str">
            <v>DK0000709</v>
          </cell>
          <cell r="B5525" t="str">
            <v>固定式断路器_MTE20N-配相间隔板_施耐德_因故淘汰，不再使用</v>
          </cell>
          <cell r="C5525" t="str">
            <v>21634.08</v>
          </cell>
        </row>
        <row r="5526">
          <cell r="A5526" t="str">
            <v>DK0000710</v>
          </cell>
          <cell r="B5526" t="str">
            <v>固定式断路器_MTE25N-配相间隔板_施耐德_因故淘汰，不再使用</v>
          </cell>
          <cell r="C5526" t="str">
            <v>26569.44</v>
          </cell>
        </row>
        <row r="5527">
          <cell r="A5527" t="str">
            <v>DK0000711</v>
          </cell>
          <cell r="B5527" t="str">
            <v>托利多台秤BBA221-3CC-60KG_因故淘汰，不再使用</v>
          </cell>
          <cell r="C5527" t="str">
            <v>3529.91</v>
          </cell>
        </row>
        <row r="5528">
          <cell r="A5528" t="str">
            <v>DK0000714</v>
          </cell>
          <cell r="B5528" t="str">
            <v>塑壳断路器_NS800N-3P-800A_相间隔板_施耐德</v>
          </cell>
          <cell r="C5528" t="str">
            <v>5706.33</v>
          </cell>
        </row>
        <row r="5529">
          <cell r="A5529" t="str">
            <v>DK0000715</v>
          </cell>
          <cell r="B5529" t="str">
            <v>扁接头_40芯_通用</v>
          </cell>
          <cell r="C5529" t="str">
            <v>2.22</v>
          </cell>
        </row>
        <row r="5530">
          <cell r="A5530" t="str">
            <v>DK0000716</v>
          </cell>
          <cell r="B5530" t="str">
            <v>焊芯片_2003AN_通用_因故淘汰，不再使用</v>
          </cell>
          <cell r="C5530" t="str">
            <v>2.22</v>
          </cell>
        </row>
        <row r="5531">
          <cell r="A5531" t="str">
            <v>DK0000717</v>
          </cell>
          <cell r="B5531" t="str">
            <v>两眼插座_HT396_通用_因故淘汰，不再使用</v>
          </cell>
          <cell r="C5531" t="str">
            <v>1.36</v>
          </cell>
        </row>
        <row r="5532">
          <cell r="A5532" t="str">
            <v>DK0000718</v>
          </cell>
          <cell r="B5532" t="str">
            <v>变频器_FR-A740-2.2K-CH_三菱_因故淘汰，不再使用</v>
          </cell>
          <cell r="C5532" t="str">
            <v>2346.66</v>
          </cell>
        </row>
        <row r="5533">
          <cell r="A5533" t="str">
            <v>DK0000719</v>
          </cell>
          <cell r="B5533" t="str">
            <v>平板电脑_P3110_三星_因故淘汰，不再使用</v>
          </cell>
          <cell r="C5533" t="str">
            <v>1495.73</v>
          </cell>
        </row>
        <row r="5534">
          <cell r="A5534" t="str">
            <v>DK0000720</v>
          </cell>
          <cell r="B5534" t="str">
            <v>母排_TMY8×50×1300_镀锡_通用</v>
          </cell>
          <cell r="C5534" t="str">
            <v>244.35</v>
          </cell>
        </row>
        <row r="5535">
          <cell r="A5535" t="str">
            <v>DK0000721</v>
          </cell>
          <cell r="B5535" t="str">
            <v>固定式断路器_DW15-1000A_电动AC220V_垂直联结_热电磁式_通用</v>
          </cell>
          <cell r="C5535" t="str">
            <v>3358.12</v>
          </cell>
        </row>
        <row r="5536">
          <cell r="A5536" t="str">
            <v>DK0000722</v>
          </cell>
          <cell r="B5536" t="str">
            <v>固定式断路器_DW15-1600A_电动AC220V_垂直联结_热电磁式_通用</v>
          </cell>
          <cell r="C5536" t="str">
            <v>3690.60</v>
          </cell>
        </row>
        <row r="5537">
          <cell r="A5537" t="str">
            <v>DK0000723</v>
          </cell>
          <cell r="B5537" t="str">
            <v>控制变压器_JBK5-1000VA_380V/220V-50Hz_通用</v>
          </cell>
          <cell r="C5537" t="str">
            <v>334.57</v>
          </cell>
        </row>
        <row r="5538">
          <cell r="A5538" t="str">
            <v>DK0000724</v>
          </cell>
          <cell r="B5538" t="str">
            <v>控制变压器_JBK5-10000VA_380V/220V-50Hz_通用</v>
          </cell>
          <cell r="C5538" t="str">
            <v>3008.55</v>
          </cell>
        </row>
        <row r="5539">
          <cell r="A5539" t="str">
            <v>DK0000725</v>
          </cell>
          <cell r="B5539" t="str">
            <v>变频器_FC302-P30K-T5-E20-H2-X-N-C_标准30kW_丹…</v>
          </cell>
          <cell r="C5539" t="str">
            <v>14436.75</v>
          </cell>
        </row>
        <row r="5540">
          <cell r="A5540" t="str">
            <v>DK0000726</v>
          </cell>
          <cell r="B5540" t="str">
            <v>母排_TMY10×50×1300_镀锡_通用</v>
          </cell>
          <cell r="C5540" t="str">
            <v>231.38</v>
          </cell>
        </row>
        <row r="5541">
          <cell r="A5541" t="str">
            <v>DK0000728</v>
          </cell>
          <cell r="B5541" t="str">
            <v>母排_TMY8×100×5200_镀锡_通用</v>
          </cell>
          <cell r="C5541" t="str">
            <v>1551.05</v>
          </cell>
        </row>
        <row r="5542">
          <cell r="A5542" t="str">
            <v>DK0000729</v>
          </cell>
          <cell r="B5542" t="str">
            <v>母排_TMY6×60×2600_镀锡_通用</v>
          </cell>
          <cell r="C5542" t="str">
            <v>410.99</v>
          </cell>
        </row>
        <row r="5543">
          <cell r="A5543" t="str">
            <v>DK0000731</v>
          </cell>
          <cell r="B5543" t="str">
            <v>控制变压器_JBK5-100VA_220V/24V-50Hz_通用</v>
          </cell>
          <cell r="C5543" t="str">
            <v>83.76</v>
          </cell>
        </row>
        <row r="5544">
          <cell r="A5544" t="str">
            <v>DK0000732</v>
          </cell>
          <cell r="B5544" t="str">
            <v>热过载继电器_3UA5940-2C_16-25A_西门子</v>
          </cell>
          <cell r="C5544" t="str">
            <v>74.36</v>
          </cell>
        </row>
        <row r="5545">
          <cell r="A5545" t="str">
            <v>DK0000733</v>
          </cell>
          <cell r="B5545" t="str">
            <v>显卡_5450_盈通</v>
          </cell>
          <cell r="C5545" t="str">
            <v>170.94</v>
          </cell>
        </row>
        <row r="5546">
          <cell r="A5546" t="str">
            <v>DK0000760</v>
          </cell>
          <cell r="B5546" t="str">
            <v>变频器_ATV312HU075N4_标准0.75kW_施耐德</v>
          </cell>
          <cell r="C5546" t="str">
            <v>3410.25</v>
          </cell>
        </row>
        <row r="5547">
          <cell r="A5547" t="str">
            <v>DK0000761</v>
          </cell>
          <cell r="B5547" t="str">
            <v>触摸屏_MT6100i(含通讯电缆3米）_Weinview</v>
          </cell>
          <cell r="C5547" t="str">
            <v>2136.76</v>
          </cell>
        </row>
        <row r="5548">
          <cell r="A5548" t="str">
            <v>DK0000762</v>
          </cell>
          <cell r="B5548" t="str">
            <v>热过载继电器_3UA5940-1A_1-1.6A_西门子</v>
          </cell>
          <cell r="C5548" t="str">
            <v>69.66</v>
          </cell>
        </row>
        <row r="5549">
          <cell r="A5549" t="str">
            <v>DK0000763</v>
          </cell>
          <cell r="B5549" t="str">
            <v>通讯卡_6GK1-562-1AA00_西门子_因故淘汰，不再使用</v>
          </cell>
          <cell r="C5549" t="str">
            <v>2719.66</v>
          </cell>
        </row>
        <row r="5550">
          <cell r="A5550" t="str">
            <v>DK0000764</v>
          </cell>
          <cell r="B5550" t="str">
            <v>内存条_DDR2-2G_金士顿</v>
          </cell>
          <cell r="C5550" t="str">
            <v>170.94</v>
          </cell>
        </row>
        <row r="5551">
          <cell r="A5551" t="str">
            <v>DK0000765</v>
          </cell>
          <cell r="B5551" t="str">
            <v>T3500(W3565/4G/500G/双显*1/网口/串口)_DELL_因故淘</v>
          </cell>
          <cell r="C5551" t="str">
            <v>8034.19</v>
          </cell>
        </row>
        <row r="5552">
          <cell r="A5552" t="str">
            <v>DK0000766</v>
          </cell>
          <cell r="B5552" t="str">
            <v>美标插座_10A_三极_通用</v>
          </cell>
          <cell r="C5552" t="str">
            <v>59.83</v>
          </cell>
        </row>
        <row r="5553">
          <cell r="A5553" t="str">
            <v>DK0000767</v>
          </cell>
          <cell r="B5553" t="str">
            <v>不锈钢称重模块_CWC-0.22T-C6_梅特勒-托利多_因故淘汰，不再使用</v>
          </cell>
          <cell r="C5553" t="str">
            <v>8141.02</v>
          </cell>
        </row>
        <row r="5554">
          <cell r="A5554" t="str">
            <v>DK0000768</v>
          </cell>
          <cell r="B5554" t="str">
            <v>不锈钢称重模块_CWC-0.55T-C6_梅特勒-托利多_因故淘汰，不再使用</v>
          </cell>
          <cell r="C5554" t="str">
            <v>8141.03</v>
          </cell>
        </row>
        <row r="5555">
          <cell r="A5555" t="str">
            <v>DK0000769</v>
          </cell>
          <cell r="B5555" t="str">
            <v>不锈钢称重模块_CWC-1.1T-C6_梅特勒-托利多_因故淘汰，不再使用</v>
          </cell>
          <cell r="C5555" t="str">
            <v>8141.03</v>
          </cell>
        </row>
        <row r="5556">
          <cell r="A5556" t="str">
            <v>DK0000770</v>
          </cell>
          <cell r="B5556" t="str">
            <v>管道型湿度传感器_JWSK-6ACC01_广州昆仑_因故淘汰，不再使用</v>
          </cell>
          <cell r="C5556" t="str">
            <v>897.43</v>
          </cell>
        </row>
        <row r="5557">
          <cell r="A5557" t="str">
            <v>DK0000774</v>
          </cell>
          <cell r="B5557" t="str">
            <v>因故淘汰，不再使用_单芯电线_RV-1.5_白色_通用</v>
          </cell>
          <cell r="C5557" t="str">
            <v>0.97</v>
          </cell>
        </row>
        <row r="5558">
          <cell r="A5558" t="str">
            <v>DK0000775</v>
          </cell>
          <cell r="B5558" t="str">
            <v>因故淘汰，不再使用_单芯电线_RV-1.5_棕色_通用</v>
          </cell>
          <cell r="C5558" t="str">
            <v>0.97</v>
          </cell>
        </row>
        <row r="5559">
          <cell r="A5559" t="str">
            <v>DK0000776</v>
          </cell>
          <cell r="B5559" t="str">
            <v>因故淘汰，不再使用_单芯电线_RV-1.5_蓝色_通用</v>
          </cell>
          <cell r="C5559" t="str">
            <v>0.97</v>
          </cell>
        </row>
        <row r="5560">
          <cell r="A5560" t="str">
            <v>DK0000777</v>
          </cell>
          <cell r="B5560" t="str">
            <v>因故淘汰，不再使用_单芯电线_RV-1.5_红色_通用</v>
          </cell>
          <cell r="C5560" t="str">
            <v>0.97</v>
          </cell>
        </row>
        <row r="5561">
          <cell r="A5561" t="str">
            <v>DK0000778</v>
          </cell>
          <cell r="B5561" t="str">
            <v>单芯电线_BVR-2.5_用25010100048替代_通用</v>
          </cell>
          <cell r="C5561" t="str">
            <v>1.50</v>
          </cell>
        </row>
        <row r="5562">
          <cell r="A5562" t="str">
            <v>DK0000779</v>
          </cell>
          <cell r="B5562" t="str">
            <v>因故淘汰，不再使用_单芯电线_RV-0.75_棕色_通用</v>
          </cell>
          <cell r="C5562" t="str">
            <v>0.50</v>
          </cell>
        </row>
        <row r="5563">
          <cell r="A5563" t="str">
            <v>DK0000780</v>
          </cell>
          <cell r="B5563" t="str">
            <v>因故淘汰，不再使用_单芯电线_RV-0.75_蓝色_通用</v>
          </cell>
          <cell r="C5563" t="str">
            <v>0.50</v>
          </cell>
        </row>
        <row r="5564">
          <cell r="A5564" t="str">
            <v>DK0000781</v>
          </cell>
          <cell r="B5564" t="str">
            <v>因故淘汰，不再使用_单芯电线_RV-0.75_红色_通用</v>
          </cell>
          <cell r="C5564" t="str">
            <v>0.50</v>
          </cell>
        </row>
        <row r="5565">
          <cell r="A5565" t="str">
            <v>DK0000782</v>
          </cell>
          <cell r="B5565" t="str">
            <v>因故淘汰，不再使用_单芯电线_RV-0.2_棕色_通用</v>
          </cell>
          <cell r="C5565" t="str">
            <v>0.17</v>
          </cell>
        </row>
        <row r="5566">
          <cell r="A5566" t="str">
            <v>DK0000783</v>
          </cell>
          <cell r="B5566" t="str">
            <v>因故淘汰，不再使用_单芯电线_RV-0.2_蓝色_通用</v>
          </cell>
          <cell r="C5566" t="str">
            <v>0.17</v>
          </cell>
        </row>
        <row r="5567">
          <cell r="A5567" t="str">
            <v>DK0000784</v>
          </cell>
          <cell r="B5567" t="str">
            <v>因故淘汰，不再使用_单芯电线_RV-0.2_红色_通用</v>
          </cell>
          <cell r="C5567" t="str">
            <v>0.00</v>
          </cell>
        </row>
        <row r="5568">
          <cell r="A5568" t="str">
            <v>DK0000785</v>
          </cell>
          <cell r="B5568" t="str">
            <v>单芯电线_RV-0.5_棕色_通用</v>
          </cell>
          <cell r="C5568" t="str">
            <v>0.34</v>
          </cell>
        </row>
        <row r="5569">
          <cell r="A5569" t="str">
            <v>DK0000786</v>
          </cell>
          <cell r="B5569" t="str">
            <v>单芯电线_RV-0.5_用H01030001替代_通用</v>
          </cell>
          <cell r="C5569" t="str">
            <v>0.33</v>
          </cell>
        </row>
        <row r="5570">
          <cell r="A5570" t="str">
            <v>DK0000787</v>
          </cell>
          <cell r="B5570" t="str">
            <v>单芯电线_RV-0.5_用DK0000786替代_通用</v>
          </cell>
          <cell r="C5570" t="str">
            <v>0.34</v>
          </cell>
        </row>
        <row r="5571">
          <cell r="A5571" t="str">
            <v>DK0000788</v>
          </cell>
          <cell r="B5571" t="str">
            <v>跑偏开关_HFKPT1-12-30_沈阳三原</v>
          </cell>
          <cell r="C5571" t="str">
            <v>115.38</v>
          </cell>
        </row>
        <row r="5572">
          <cell r="A5572" t="str">
            <v>DK0000789</v>
          </cell>
          <cell r="B5572" t="str">
            <v>拉绳开关_HFKLT2_通用</v>
          </cell>
          <cell r="C5572" t="str">
            <v>217.95</v>
          </cell>
        </row>
        <row r="5573">
          <cell r="A5573" t="str">
            <v>DK0000790</v>
          </cell>
          <cell r="B5573" t="str">
            <v>电箱壳体_600×500×230_不锈钢_通用</v>
          </cell>
          <cell r="C5573" t="str">
            <v>1239.31</v>
          </cell>
        </row>
        <row r="5574">
          <cell r="A5574" t="str">
            <v>DK0000791</v>
          </cell>
          <cell r="B5574" t="str">
            <v>电箱壳体_500×400×230_不锈钢_通用</v>
          </cell>
          <cell r="C5574" t="str">
            <v>1025.64</v>
          </cell>
        </row>
        <row r="5575">
          <cell r="A5575" t="str">
            <v>DK0000793</v>
          </cell>
          <cell r="B5575" t="str">
            <v>通信单元_DRT1-COM_OMRON_因故淘汰，不再使用</v>
          </cell>
          <cell r="C5575" t="str">
            <v>1709.40</v>
          </cell>
        </row>
        <row r="5576">
          <cell r="A5576" t="str">
            <v>DK0000794</v>
          </cell>
          <cell r="B5576" t="str">
            <v>32点输入单元_GT1-ID32ML_OMRON_因故淘汰，不再使用</v>
          </cell>
          <cell r="C5576" t="str">
            <v>1350.43</v>
          </cell>
        </row>
        <row r="5577">
          <cell r="A5577" t="str">
            <v>DK0000795</v>
          </cell>
          <cell r="B5577" t="str">
            <v>开关电源_S8VS06024_OMRON_因故淘汰，不再使用</v>
          </cell>
          <cell r="C5577" t="str">
            <v>529.91</v>
          </cell>
        </row>
        <row r="5578">
          <cell r="A5578" t="str">
            <v>DK0000796</v>
          </cell>
          <cell r="B5578" t="str">
            <v>变频器_ATV32H075N4_标准0.75kW_施耐德_用240301000…</v>
          </cell>
          <cell r="C5578" t="str">
            <v>1410.28</v>
          </cell>
        </row>
        <row r="5579">
          <cell r="A5579" t="str">
            <v>DK0000797</v>
          </cell>
          <cell r="B5579" t="str">
            <v>变频器_ATV32HU22N4_标准2.2kW_施耐德_用2403010006…</v>
          </cell>
          <cell r="C5579" t="str">
            <v>1965.84</v>
          </cell>
        </row>
        <row r="5580">
          <cell r="A5580" t="str">
            <v>DK0000798</v>
          </cell>
          <cell r="B5580" t="str">
            <v>端子式继电器_UDK-PLC-RI-24VDC_因故淘汰，不再使用_上海友邦</v>
          </cell>
          <cell r="C5580" t="str">
            <v>18.36</v>
          </cell>
        </row>
        <row r="5581">
          <cell r="A5581" t="str">
            <v>DK0000799</v>
          </cell>
          <cell r="B5581" t="str">
            <v>不锈钢称重模块_CWC-2.2T-C3_梅特勒-托利多_因故淘汰，不再使用</v>
          </cell>
          <cell r="C5581" t="str">
            <v>5111.11</v>
          </cell>
        </row>
        <row r="5582">
          <cell r="A5582" t="str">
            <v>DK0000800</v>
          </cell>
          <cell r="B5582" t="str">
            <v>底板_A1S55B-S1_因故淘汰，不再使用</v>
          </cell>
          <cell r="C5582" t="str">
            <v>634.19</v>
          </cell>
        </row>
        <row r="5583">
          <cell r="A5583" t="str">
            <v>DK0000804</v>
          </cell>
          <cell r="B5583" t="str">
            <v>变频器_ACS550-01-06A9-4_标准3kW_因故淘汰，不再使用_ABB</v>
          </cell>
          <cell r="C5583" t="str">
            <v>1981.20</v>
          </cell>
        </row>
        <row r="5584">
          <cell r="A5584" t="str">
            <v>DK0000805</v>
          </cell>
          <cell r="B5584" t="str">
            <v>变频器_ACS800-04-0120-3_标准90kW_因故淘汰，不再使用_A…</v>
          </cell>
          <cell r="C5584" t="str">
            <v>30364.10</v>
          </cell>
        </row>
        <row r="5585">
          <cell r="A5585" t="str">
            <v>DK0000806</v>
          </cell>
          <cell r="B5585" t="str">
            <v>变频器_ACS550-01-04A1-4_标准1.5kW_因故淘汰，不再使用_…</v>
          </cell>
          <cell r="C5585" t="str">
            <v>1663.25</v>
          </cell>
        </row>
        <row r="5586">
          <cell r="A5586" t="str">
            <v>DK0000807</v>
          </cell>
          <cell r="B5586" t="str">
            <v>变频器_ACS800-04-0135-3_标准110kW_因故淘汰，不再使用_…</v>
          </cell>
          <cell r="C5586" t="str">
            <v>31635.90</v>
          </cell>
        </row>
        <row r="5587">
          <cell r="A5587" t="str">
            <v>DK0000808</v>
          </cell>
          <cell r="B5587" t="str">
            <v>附件-变频器操作面板_ACS-CP-D_中文_因故淘汰，不再使用_ABB</v>
          </cell>
          <cell r="C5587" t="str">
            <v>239.32</v>
          </cell>
        </row>
        <row r="5588">
          <cell r="A5588" t="str">
            <v>DK0000809</v>
          </cell>
          <cell r="B5588" t="str">
            <v>母排_TMY6×80×2400_镀锡_通用</v>
          </cell>
          <cell r="C5588" t="str">
            <v>478.43</v>
          </cell>
        </row>
        <row r="5589">
          <cell r="A5589" t="str">
            <v>DK0000810</v>
          </cell>
          <cell r="B5589" t="str">
            <v>模数化插座_EA9X316_施耐德</v>
          </cell>
          <cell r="C5589" t="str">
            <v>15.12</v>
          </cell>
        </row>
        <row r="5590">
          <cell r="A5590" t="str">
            <v>DK0000811</v>
          </cell>
          <cell r="B5590" t="str">
            <v>通讯模块_6ES7-241-1AH30-0XB0_RS232_西门子</v>
          </cell>
          <cell r="C5590" t="str">
            <v>207.69</v>
          </cell>
        </row>
        <row r="5591">
          <cell r="A5591" t="str">
            <v>DK0000812</v>
          </cell>
          <cell r="B5591" t="str">
            <v>小型断路器_IC65H-3P-C16A_施耐德</v>
          </cell>
          <cell r="C5591" t="str">
            <v>90.03</v>
          </cell>
        </row>
        <row r="5592">
          <cell r="A5592" t="str">
            <v>DK0000813</v>
          </cell>
          <cell r="B5592" t="str">
            <v>小型断路器_IC65H-1P-C16A_施耐德</v>
          </cell>
          <cell r="C5592" t="str">
            <v>22.83</v>
          </cell>
        </row>
        <row r="5593">
          <cell r="A5593" t="str">
            <v>DK0000814</v>
          </cell>
          <cell r="B5593" t="str">
            <v>称重仪表_GM8802F_珠海杰曼</v>
          </cell>
          <cell r="C5593" t="str">
            <v>1153.85</v>
          </cell>
        </row>
        <row r="5594">
          <cell r="A5594" t="str">
            <v>DK0000815</v>
          </cell>
          <cell r="B5594" t="str">
            <v>平板电脑_XT-C151C-D20-2/60G_北京宇田信达科技上海公司</v>
          </cell>
          <cell r="C5594" t="str">
            <v>6623.93</v>
          </cell>
        </row>
        <row r="5595">
          <cell r="A5595" t="str">
            <v>DK0000816</v>
          </cell>
          <cell r="B5595" t="str">
            <v>热敏微型打印机_RD-E132-SN-24_通用</v>
          </cell>
          <cell r="C5595" t="str">
            <v>307.69</v>
          </cell>
        </row>
        <row r="5596">
          <cell r="A5596" t="str">
            <v>DK0000817</v>
          </cell>
          <cell r="B5596" t="str">
            <v>母排_TMY5×50×2400_镀锡_通用</v>
          </cell>
          <cell r="C5596" t="str">
            <v>211.50</v>
          </cell>
        </row>
        <row r="5597">
          <cell r="A5597" t="str">
            <v>DK0000818</v>
          </cell>
          <cell r="B5597" t="str">
            <v>变频器_FC302-P22-T5-E00-H2-X-N-C_标准22kW_丹佛斯</v>
          </cell>
          <cell r="C5597" t="str">
            <v>11940.17</v>
          </cell>
        </row>
        <row r="5598">
          <cell r="A5598" t="str">
            <v>DK0000822</v>
          </cell>
          <cell r="B5598" t="str">
            <v>固定式断路器_DW15-2500A_电动AC220V_垂直联结_热电磁式_通用</v>
          </cell>
          <cell r="C5598" t="str">
            <v>8196.86</v>
          </cell>
        </row>
        <row r="5599">
          <cell r="A5599" t="str">
            <v>DK0000823</v>
          </cell>
          <cell r="B5599" t="str">
            <v>控制变压器_JBK5-8000VA_380V/220V-50Hz_通用</v>
          </cell>
          <cell r="C5599" t="str">
            <v>2905.98</v>
          </cell>
        </row>
        <row r="5600">
          <cell r="A5600" t="str">
            <v>DK0000824</v>
          </cell>
          <cell r="B5600" t="str">
            <v>母排_TMY8×100×5600_镀锡_通用</v>
          </cell>
          <cell r="C5600" t="str">
            <v>1892.45</v>
          </cell>
        </row>
        <row r="5601">
          <cell r="A5601" t="str">
            <v>DK0000825</v>
          </cell>
          <cell r="B5601" t="str">
            <v>母排_TMY10×80×6000_镀锡_通用</v>
          </cell>
          <cell r="C5601" t="str">
            <v>2734.08</v>
          </cell>
        </row>
        <row r="5602">
          <cell r="A5602" t="str">
            <v>DK0000826</v>
          </cell>
          <cell r="B5602" t="str">
            <v>电柜底板-1.6M×0.7M-通用_因故淘汰，不再使用</v>
          </cell>
          <cell r="C5602" t="str">
            <v>128.20</v>
          </cell>
        </row>
        <row r="5603">
          <cell r="A5603" t="str">
            <v>DK0000827</v>
          </cell>
          <cell r="B5603" t="str">
            <v>变频器_ACS510-01-07A2-4_标准3kW_因故淘汰，不再使用_ABB</v>
          </cell>
          <cell r="C5603" t="str">
            <v>1671.79</v>
          </cell>
        </row>
        <row r="5604">
          <cell r="A5604" t="str">
            <v>DK0000828</v>
          </cell>
          <cell r="B5604" t="str">
            <v>遥控器_L6-5位_台湾沙克</v>
          </cell>
          <cell r="C5604" t="str">
            <v>2393.32</v>
          </cell>
        </row>
        <row r="5605">
          <cell r="A5605" t="str">
            <v>DK0000829</v>
          </cell>
          <cell r="B5605" t="str">
            <v>手柄开关_COBP-5_东方胶塑</v>
          </cell>
          <cell r="C5605" t="str">
            <v>329.06</v>
          </cell>
        </row>
        <row r="5606">
          <cell r="A5606" t="str">
            <v>DK0000830</v>
          </cell>
          <cell r="B5606" t="str">
            <v>按钮_XB2BA31C_绿色_施耐德</v>
          </cell>
          <cell r="C5606" t="str">
            <v>12.79</v>
          </cell>
        </row>
        <row r="5607">
          <cell r="A5607" t="str">
            <v>DK0000831</v>
          </cell>
          <cell r="B5607" t="str">
            <v>按钮_XB2BA42C_红色_施耐德</v>
          </cell>
          <cell r="C5607" t="str">
            <v>12.79</v>
          </cell>
        </row>
        <row r="5608">
          <cell r="A5608" t="str">
            <v>DK0000832</v>
          </cell>
          <cell r="B5608" t="str">
            <v>按钮_XB2BA45C_红色_施耐德</v>
          </cell>
          <cell r="C5608" t="str">
            <v>18.51</v>
          </cell>
        </row>
        <row r="5609">
          <cell r="A5609" t="str">
            <v>DK0000833</v>
          </cell>
          <cell r="B5609" t="str">
            <v>选择开关_XB2BD21C_2位_施耐德</v>
          </cell>
          <cell r="C5609" t="str">
            <v>14.76</v>
          </cell>
        </row>
        <row r="5610">
          <cell r="A5610" t="str">
            <v>DK0000834</v>
          </cell>
          <cell r="B5610" t="str">
            <v>急停按钮_XB2BS542C_施耐德</v>
          </cell>
          <cell r="C5610" t="str">
            <v>20.74</v>
          </cell>
        </row>
        <row r="5611">
          <cell r="A5611" t="str">
            <v>DK0000835</v>
          </cell>
          <cell r="B5611" t="str">
            <v>母排_TMY10×80×4400_镀锡_通用</v>
          </cell>
          <cell r="C5611" t="str">
            <v>1514.25</v>
          </cell>
        </row>
        <row r="5612">
          <cell r="A5612" t="str">
            <v>DK0000836</v>
          </cell>
          <cell r="B5612" t="str">
            <v>母排_TMY10×100×200_镀锡_通用</v>
          </cell>
          <cell r="C5612" t="str">
            <v>75.91</v>
          </cell>
        </row>
        <row r="5613">
          <cell r="A5613" t="str">
            <v>DK0000837</v>
          </cell>
          <cell r="B5613" t="str">
            <v>T3500/W3503/4G/500G*2/双显×1/网口/串口_DELL_因故</v>
          </cell>
          <cell r="C5613" t="str">
            <v>6239.31</v>
          </cell>
        </row>
        <row r="5614">
          <cell r="A5614" t="str">
            <v>DK0000838</v>
          </cell>
          <cell r="B5614" t="str">
            <v>小型断路器_IC65N-3P-C16A_施耐德</v>
          </cell>
          <cell r="C5614" t="str">
            <v>71.04</v>
          </cell>
        </row>
        <row r="5615">
          <cell r="A5615" t="str">
            <v>DK0000839</v>
          </cell>
          <cell r="B5615" t="str">
            <v>手用工具_扳手_呆扳手_5.5~7</v>
          </cell>
          <cell r="C5615" t="str">
            <v>8.12</v>
          </cell>
        </row>
        <row r="5616">
          <cell r="A5616" t="str">
            <v>DK0000840</v>
          </cell>
          <cell r="B5616" t="str">
            <v>电动工具_曲线锯_博士</v>
          </cell>
          <cell r="C5616" t="str">
            <v>1333.33</v>
          </cell>
        </row>
        <row r="5617">
          <cell r="A5617" t="str">
            <v>DK0000841</v>
          </cell>
          <cell r="B5617" t="str">
            <v>日杂_锡炉2000W_通用</v>
          </cell>
          <cell r="C5617" t="str">
            <v>940.17</v>
          </cell>
        </row>
        <row r="5618">
          <cell r="A5618" t="str">
            <v>DK0000842</v>
          </cell>
          <cell r="B5618" t="str">
            <v>电箱壳体_600×500×230_喷塑_侧面散热孔_通用</v>
          </cell>
          <cell r="C5618" t="str">
            <v>470.09</v>
          </cell>
        </row>
        <row r="5619">
          <cell r="A5619" t="str">
            <v>DK0000843</v>
          </cell>
          <cell r="B5619" t="str">
            <v>电流表_JY72-150/5A_50Hz_指针式_通用</v>
          </cell>
          <cell r="C5619" t="str">
            <v>23.93</v>
          </cell>
        </row>
        <row r="5620">
          <cell r="A5620" t="str">
            <v>DK0000844</v>
          </cell>
          <cell r="B5620" t="str">
            <v>母排_TMY5×50×800_镀锡_通用</v>
          </cell>
          <cell r="C5620" t="str">
            <v>86.58</v>
          </cell>
        </row>
        <row r="5621">
          <cell r="A5621" t="str">
            <v>DK0000845</v>
          </cell>
          <cell r="B5621" t="str">
            <v>DP转DVI线_因故淘汰，不再使用</v>
          </cell>
          <cell r="C5621" t="str">
            <v>59.83</v>
          </cell>
        </row>
        <row r="5622">
          <cell r="A5622" t="str">
            <v>DK0000846</v>
          </cell>
          <cell r="B5622" t="str">
            <v>九针插头外壳_乾翔_因故淘汰，不再使用</v>
          </cell>
          <cell r="C5622" t="str">
            <v>1.00</v>
          </cell>
        </row>
        <row r="5623">
          <cell r="A5623" t="str">
            <v>DK0000847</v>
          </cell>
          <cell r="B5623" t="str">
            <v>控制箱_1300×800×420_因故淘汰，不再使用</v>
          </cell>
          <cell r="C5623" t="str">
            <v>1495.73</v>
          </cell>
        </row>
        <row r="5624">
          <cell r="A5624" t="str">
            <v>DK0000850</v>
          </cell>
          <cell r="B5624" t="str">
            <v>直流接触器_LC1D50ABD_24V_施耐德</v>
          </cell>
          <cell r="C5624" t="str">
            <v>355.79</v>
          </cell>
        </row>
        <row r="5625">
          <cell r="A5625" t="str">
            <v>DK0000851</v>
          </cell>
          <cell r="B5625" t="str">
            <v>电流继电器_RM4JA32MW_24VDC_施耐德</v>
          </cell>
          <cell r="C5625" t="str">
            <v>599.60</v>
          </cell>
        </row>
        <row r="5626">
          <cell r="A5626" t="str">
            <v>DK0000852</v>
          </cell>
          <cell r="B5626" t="str">
            <v>MMC卡_6ES7-953-8LM20-0AA0_西门子</v>
          </cell>
          <cell r="C5626" t="str">
            <v>1528.20</v>
          </cell>
        </row>
        <row r="5627">
          <cell r="A5627" t="str">
            <v>DK0000853</v>
          </cell>
          <cell r="B5627" t="str">
            <v>模拟量温度调节仪_LU-906MAI1000_24VDC_厦门安东</v>
          </cell>
          <cell r="C5627" t="str">
            <v>448.71</v>
          </cell>
        </row>
        <row r="5628">
          <cell r="A5628" t="str">
            <v>DK0000854</v>
          </cell>
          <cell r="B5628" t="str">
            <v>DP连接器_6ES7-972-0BA52-0XA0_西门子_因故淘汰，不再使用</v>
          </cell>
          <cell r="C5628" t="str">
            <v>184.61</v>
          </cell>
        </row>
        <row r="5629">
          <cell r="A5629" t="str">
            <v>DK0000855</v>
          </cell>
          <cell r="B5629" t="str">
            <v>模拟量输出模块_TSX-ASY410_施耐德</v>
          </cell>
          <cell r="C5629" t="str">
            <v>3351.94</v>
          </cell>
        </row>
        <row r="5630">
          <cell r="A5630" t="str">
            <v>DK0000856</v>
          </cell>
          <cell r="B5630" t="str">
            <v>数字量输出模块_TSX-DSY32T2K_施耐德</v>
          </cell>
          <cell r="C5630" t="str">
            <v>2269.05</v>
          </cell>
        </row>
        <row r="5631">
          <cell r="A5631" t="str">
            <v>DK0000857</v>
          </cell>
          <cell r="B5631" t="str">
            <v>母排_TMY6×80×3200_镀锡_通用</v>
          </cell>
          <cell r="C5631" t="str">
            <v>785.17</v>
          </cell>
        </row>
        <row r="5632">
          <cell r="A5632" t="str">
            <v>DK0000858</v>
          </cell>
          <cell r="B5632" t="str">
            <v>定制操作平台_7500×1000×760_因故淘汰，不再使用</v>
          </cell>
          <cell r="C5632" t="str">
            <v>13589.74</v>
          </cell>
        </row>
        <row r="5633">
          <cell r="A5633" t="str">
            <v>DK0000859</v>
          </cell>
          <cell r="B5633" t="str">
            <v>塑壳断路器_NSX630N-MIC2.3-3P-630A_施耐德</v>
          </cell>
          <cell r="C5633" t="str">
            <v>2687.31</v>
          </cell>
        </row>
        <row r="5634">
          <cell r="A5634" t="str">
            <v>DK0000860</v>
          </cell>
          <cell r="B5634" t="str">
            <v>塑壳断路器_NSX400N-MIC2.3-3P-400A_施耐德</v>
          </cell>
          <cell r="C5634" t="str">
            <v>1568.85</v>
          </cell>
        </row>
        <row r="5635">
          <cell r="A5635" t="str">
            <v>DK0000861</v>
          </cell>
          <cell r="B5635" t="str">
            <v>塑壳断路器_NSX100N-MIC2.2-3P-100A_施耐德</v>
          </cell>
          <cell r="C5635" t="str">
            <v>1080.00</v>
          </cell>
        </row>
        <row r="5636">
          <cell r="A5636" t="str">
            <v>DK0000862</v>
          </cell>
          <cell r="B5636" t="str">
            <v>塑壳断路器_NSX250N-MIC2.2-3P-250A_施耐德</v>
          </cell>
          <cell r="C5636" t="str">
            <v>1479.23</v>
          </cell>
        </row>
        <row r="5637">
          <cell r="A5637" t="str">
            <v>DK0000863</v>
          </cell>
          <cell r="B5637" t="str">
            <v>塑壳断路器_NSX160NTM125D3P_施耐德</v>
          </cell>
          <cell r="C5637" t="str">
            <v>701.59</v>
          </cell>
        </row>
        <row r="5638">
          <cell r="A5638" t="str">
            <v>DK0000864</v>
          </cell>
          <cell r="B5638" t="str">
            <v>母排_TMY10×30×2000_镀锡_通用</v>
          </cell>
          <cell r="C5638" t="str">
            <v>262.61</v>
          </cell>
        </row>
        <row r="5639">
          <cell r="A5639" t="str">
            <v>DK0000865</v>
          </cell>
          <cell r="B5639" t="str">
            <v>母排_TMY8×100×1800_镀锡_通用</v>
          </cell>
          <cell r="C5639" t="str">
            <v>514.85</v>
          </cell>
        </row>
        <row r="5640">
          <cell r="A5640" t="str">
            <v>DK0000866</v>
          </cell>
          <cell r="B5640" t="str">
            <v>电流表_42L6-20A_60Hz_指针式_通用</v>
          </cell>
          <cell r="C5640" t="str">
            <v>21.38</v>
          </cell>
        </row>
        <row r="5641">
          <cell r="A5641" t="str">
            <v>DK0000867</v>
          </cell>
          <cell r="B5641" t="str">
            <v>电流表_42L6-40/5A_60Hz_指针式_通用</v>
          </cell>
          <cell r="C5641" t="str">
            <v>21.38</v>
          </cell>
        </row>
        <row r="5642">
          <cell r="A5642" t="str">
            <v>DK0000868</v>
          </cell>
          <cell r="B5642" t="str">
            <v>母排_TMY8×100×3600_镀锡_通用</v>
          </cell>
          <cell r="C5642" t="str">
            <v>1035.21</v>
          </cell>
        </row>
        <row r="5643">
          <cell r="A5643" t="str">
            <v>DK0000869</v>
          </cell>
          <cell r="B5643" t="str">
            <v>固定式电动_MVS16_AV220V_3P_配相间隔板_用DK0001723替代</v>
          </cell>
          <cell r="C5643" t="str">
            <v>18670.94</v>
          </cell>
        </row>
        <row r="5644">
          <cell r="A5644" t="str">
            <v>DK0000870</v>
          </cell>
          <cell r="B5644" t="str">
            <v>用DK0001974替代_固定式电动_MVS2.0_2000A_AC220V_…</v>
          </cell>
          <cell r="C5644" t="str">
            <v>21855.77</v>
          </cell>
        </row>
        <row r="5645">
          <cell r="A5645" t="str">
            <v>DK0000871</v>
          </cell>
          <cell r="B5645" t="str">
            <v>打滑开关_ExDH-Ⅲ_沈阳三原</v>
          </cell>
          <cell r="C5645" t="str">
            <v>666.66</v>
          </cell>
        </row>
        <row r="5646">
          <cell r="A5646" t="str">
            <v>DK0000872</v>
          </cell>
          <cell r="B5646" t="str">
            <v>拉绳开关_ExKLT2-Ⅱ_沈阳三原</v>
          </cell>
          <cell r="C5646" t="str">
            <v>226.49</v>
          </cell>
        </row>
        <row r="5647">
          <cell r="A5647" t="str">
            <v>DK0000873</v>
          </cell>
          <cell r="B5647" t="str">
            <v>跑偏开关_ExKPT1-12-30_沈阳三原</v>
          </cell>
          <cell r="C5647" t="str">
            <v>235.04</v>
          </cell>
        </row>
        <row r="5648">
          <cell r="A5648" t="str">
            <v>DK0000874</v>
          </cell>
          <cell r="B5648" t="str">
            <v>压力开关_CYDK-Ⅱ_0-6Kpa_西安新敏</v>
          </cell>
          <cell r="C5648" t="str">
            <v>705.13</v>
          </cell>
        </row>
        <row r="5649">
          <cell r="A5649" t="str">
            <v>DK0000875</v>
          </cell>
          <cell r="B5649" t="str">
            <v>交换机_RIS3005-5T_锐格思</v>
          </cell>
          <cell r="C5649" t="str">
            <v>316.24</v>
          </cell>
        </row>
        <row r="5650">
          <cell r="A5650" t="str">
            <v>DK0000876</v>
          </cell>
          <cell r="B5650" t="str">
            <v>交换机_RIS3008-8T_锐格思</v>
          </cell>
          <cell r="C5650" t="str">
            <v>538.46</v>
          </cell>
        </row>
        <row r="5651">
          <cell r="A5651" t="str">
            <v>DK0000877</v>
          </cell>
          <cell r="B5651" t="str">
            <v>交换机_RIS3016-16T_锐格思</v>
          </cell>
          <cell r="C5651" t="str">
            <v>974.36</v>
          </cell>
        </row>
        <row r="5652">
          <cell r="A5652" t="str">
            <v>DK0000878</v>
          </cell>
          <cell r="B5652" t="str">
            <v>交换机_RIS3024-24T_锐格思</v>
          </cell>
          <cell r="C5652" t="str">
            <v>1504.27</v>
          </cell>
        </row>
        <row r="5653">
          <cell r="A5653" t="str">
            <v>DK0000880</v>
          </cell>
          <cell r="B5653" t="str">
            <v>附件-电动机断路器辅助触头_NS2-AE11_正泰</v>
          </cell>
          <cell r="C5653" t="str">
            <v>17.35</v>
          </cell>
        </row>
        <row r="5654">
          <cell r="A5654" t="str">
            <v>DK0000881</v>
          </cell>
          <cell r="B5654" t="str">
            <v>带灯按钮_NP2-BW3361_220VAC_绿色_施耐德</v>
          </cell>
          <cell r="C5654" t="str">
            <v>9.49</v>
          </cell>
        </row>
        <row r="5655">
          <cell r="A5655" t="str">
            <v>DK0000882</v>
          </cell>
          <cell r="B5655" t="str">
            <v>母排_TMY10×60×1200_镀锡_通用</v>
          </cell>
          <cell r="C5655" t="str">
            <v>335.13</v>
          </cell>
        </row>
        <row r="5656">
          <cell r="A5656" t="str">
            <v>DK0000883</v>
          </cell>
          <cell r="B5656" t="str">
            <v>母排_TMY10×60×1300_镀锡_通用</v>
          </cell>
          <cell r="C5656" t="str">
            <v>280.36</v>
          </cell>
        </row>
        <row r="5657">
          <cell r="A5657" t="str">
            <v>DK0000884</v>
          </cell>
          <cell r="B5657" t="str">
            <v>母排_TMY8×60×1200_镀锡_通用</v>
          </cell>
          <cell r="C5657" t="str">
            <v>242.24</v>
          </cell>
        </row>
        <row r="5658">
          <cell r="A5658" t="str">
            <v>DK0000885</v>
          </cell>
          <cell r="B5658" t="str">
            <v>母排_TMY8×60×1300_镀锡_通用</v>
          </cell>
          <cell r="C5658" t="str">
            <v>223.10</v>
          </cell>
        </row>
        <row r="5659">
          <cell r="A5659" t="str">
            <v>DK0000886</v>
          </cell>
          <cell r="B5659" t="str">
            <v>传感器垫板_TSC1000KG-新西兰定制_通用_因故淘汰，不再使用</v>
          </cell>
          <cell r="C5659" t="str">
            <v>40.17</v>
          </cell>
        </row>
        <row r="5660">
          <cell r="A5660" t="str">
            <v>DK0000888</v>
          </cell>
          <cell r="B5660" t="str">
            <v>母排_TMY8×100×2400_镀锡_通用</v>
          </cell>
          <cell r="C5660" t="str">
            <v>1093.63</v>
          </cell>
        </row>
        <row r="5661">
          <cell r="A5661" t="str">
            <v>DK0000889</v>
          </cell>
          <cell r="B5661" t="str">
            <v>1769-BACPU左盖板-AB_因故淘汰，不再使用</v>
          </cell>
          <cell r="C5661" t="str">
            <v>178.63</v>
          </cell>
        </row>
        <row r="5662">
          <cell r="A5662" t="str">
            <v>DK0000890</v>
          </cell>
          <cell r="B5662" t="str">
            <v>电动工具_扳手套筒头_12mm</v>
          </cell>
          <cell r="C5662" t="str">
            <v>7.18</v>
          </cell>
        </row>
        <row r="5663">
          <cell r="A5663" t="str">
            <v>DK0000891</v>
          </cell>
          <cell r="B5663" t="str">
            <v>电动工具_扳手套筒头_14mm</v>
          </cell>
          <cell r="C5663" t="str">
            <v>7.52</v>
          </cell>
        </row>
        <row r="5664">
          <cell r="A5664" t="str">
            <v>DK0000892</v>
          </cell>
          <cell r="B5664" t="str">
            <v>电动工具_扳手套筒头_17mm</v>
          </cell>
          <cell r="C5664" t="str">
            <v>7.86</v>
          </cell>
        </row>
        <row r="5665">
          <cell r="A5665" t="str">
            <v>DK0000893</v>
          </cell>
          <cell r="B5665" t="str">
            <v>电动工具_扳手长接杆_1/2</v>
          </cell>
          <cell r="C5665" t="str">
            <v>12.82</v>
          </cell>
        </row>
        <row r="5666">
          <cell r="A5666" t="str">
            <v>DK0000894</v>
          </cell>
          <cell r="B5666" t="str">
            <v>用YX00000906替代_用YX00000906替代_阻旋式物位开关_SE3…</v>
          </cell>
          <cell r="C5666" t="str">
            <v>410.26</v>
          </cell>
        </row>
        <row r="5667">
          <cell r="A5667" t="str">
            <v>DK0000895</v>
          </cell>
          <cell r="B5667" t="str">
            <v>"开口销_2.5×20_碳钢_因故淘汰,不再使用"</v>
          </cell>
          <cell r="C5667" t="str">
            <v>0.03</v>
          </cell>
        </row>
        <row r="5668">
          <cell r="A5668" t="str">
            <v>DK0000896</v>
          </cell>
          <cell r="B5668" t="str">
            <v>螺柱M5×25/镀锌4.8级_因故淘汰，不再使用</v>
          </cell>
          <cell r="C5668" t="str">
            <v>0.06</v>
          </cell>
        </row>
        <row r="5669">
          <cell r="A5669" t="str">
            <v>DK0000897</v>
          </cell>
          <cell r="B5669" t="str">
            <v>偏心大小头DN80*40_停用，请用H05020220</v>
          </cell>
          <cell r="C5669" t="str">
            <v>21.06</v>
          </cell>
        </row>
        <row r="5670">
          <cell r="A5670" t="str">
            <v>DK0000898</v>
          </cell>
          <cell r="B5670" t="str">
            <v>该编码停用</v>
          </cell>
          <cell r="C5670" t="str">
            <v>3.86</v>
          </cell>
        </row>
        <row r="5671">
          <cell r="A5671" t="str">
            <v>DK0000899</v>
          </cell>
          <cell r="B5671" t="str">
            <v>CP-基座板用于_威图_因故淘汰，不再使用</v>
          </cell>
          <cell r="C5671" t="str">
            <v>1761.20</v>
          </cell>
        </row>
        <row r="5672">
          <cell r="A5672" t="str">
            <v>DK0000900</v>
          </cell>
          <cell r="B5672" t="str">
            <v>CP-支撑型材CP-L-长1000M-7035_威图_因故淘汰，不再使用</v>
          </cell>
          <cell r="C5672" t="str">
            <v>533.82</v>
          </cell>
        </row>
        <row r="5673">
          <cell r="A5673" t="str">
            <v>DK0000901</v>
          </cell>
          <cell r="B5673" t="str">
            <v>CP-箱体耦合件-RAL7030_威图_因故淘汰，不再使用</v>
          </cell>
          <cell r="C5673" t="str">
            <v>773.26</v>
          </cell>
        </row>
        <row r="5674">
          <cell r="A5674" t="str">
            <v>DK0000902</v>
          </cell>
          <cell r="B5674" t="str">
            <v>电柜下门_1765X792_仿威图_因故淘汰，不再使用</v>
          </cell>
          <cell r="C5674" t="str">
            <v>512.82</v>
          </cell>
        </row>
        <row r="5675">
          <cell r="A5675" t="str">
            <v>DK0000903</v>
          </cell>
          <cell r="B5675" t="str">
            <v>ME2500A-分离线圈_人民电气</v>
          </cell>
          <cell r="C5675" t="str">
            <v>303.42</v>
          </cell>
        </row>
        <row r="5676">
          <cell r="A5676" t="str">
            <v>DK0000905</v>
          </cell>
          <cell r="B5676" t="str">
            <v>闪光蜂鸣器_AD16-22SM-220VAC_上海天逸</v>
          </cell>
          <cell r="C5676" t="str">
            <v>23.33</v>
          </cell>
        </row>
        <row r="5677">
          <cell r="A5677" t="str">
            <v>DK0000906</v>
          </cell>
          <cell r="B5677" t="str">
            <v>阻旋式料位器_SA150B-(RP50B)_上海凡宜_因故淘汰，不再使用</v>
          </cell>
          <cell r="C5677" t="str">
            <v>1227.35</v>
          </cell>
        </row>
        <row r="5678">
          <cell r="A5678" t="str">
            <v>DK0000907</v>
          </cell>
          <cell r="B5678" t="str">
            <v>接近开关_Ni15-M30-AP6X</v>
          </cell>
          <cell r="C5678" t="str">
            <v>222.22</v>
          </cell>
        </row>
        <row r="5679">
          <cell r="A5679" t="str">
            <v>DK0000908</v>
          </cell>
          <cell r="B5679" t="str">
            <v>接近开关_Bi10-M30-AP6X</v>
          </cell>
          <cell r="C5679" t="str">
            <v>222.22</v>
          </cell>
        </row>
        <row r="5680">
          <cell r="A5680" t="str">
            <v>DK0000909</v>
          </cell>
          <cell r="B5680" t="str">
            <v>喷墨多功能打印机_HP Officejet 4500_惠普</v>
          </cell>
          <cell r="C5680" t="str">
            <v>760.68</v>
          </cell>
        </row>
        <row r="5681">
          <cell r="A5681" t="str">
            <v>DK0000910</v>
          </cell>
          <cell r="B5681" t="str">
            <v>手动工具_三角扳手_14-17-19_通用</v>
          </cell>
          <cell r="C5681" t="str">
            <v>25.64</v>
          </cell>
        </row>
        <row r="5682">
          <cell r="A5682" t="str">
            <v>DK0000911</v>
          </cell>
          <cell r="B5682" t="str">
            <v>手动工具_丁字尺_1000mm</v>
          </cell>
          <cell r="C5682" t="str">
            <v>42.31</v>
          </cell>
        </row>
        <row r="5683">
          <cell r="A5683" t="str">
            <v>DK0000913</v>
          </cell>
          <cell r="B5683" t="str">
            <v>变频器_FC302-N110-T5-E00-H2-X-N-C+B246:B28…</v>
          </cell>
          <cell r="C5683" t="str">
            <v>38031.62</v>
          </cell>
        </row>
        <row r="5684">
          <cell r="A5684" t="str">
            <v>DK0000914</v>
          </cell>
          <cell r="B5684" t="str">
            <v>凸轮开关_K1F-003MLHC_施耐德</v>
          </cell>
          <cell r="C5684" t="str">
            <v>147.88</v>
          </cell>
        </row>
        <row r="5685">
          <cell r="A5685" t="str">
            <v>DK0000915</v>
          </cell>
          <cell r="B5685" t="str">
            <v>母排_TMY8×100×4800_镀锡_通用</v>
          </cell>
          <cell r="C5685" t="str">
            <v>1353.57</v>
          </cell>
        </row>
        <row r="5686">
          <cell r="A5686" t="str">
            <v>DK0000916</v>
          </cell>
          <cell r="B5686" t="str">
            <v>母排_TMY6×60×2400_镀锡_通用</v>
          </cell>
          <cell r="C5686" t="str">
            <v>304.55</v>
          </cell>
        </row>
        <row r="5687">
          <cell r="A5687" t="str">
            <v>DK0000917</v>
          </cell>
          <cell r="B5687" t="str">
            <v>液晶显示器_242E3L_飞利浦</v>
          </cell>
          <cell r="C5687" t="str">
            <v>914.53</v>
          </cell>
        </row>
        <row r="5688">
          <cell r="A5688" t="str">
            <v>DK0000918</v>
          </cell>
          <cell r="B5688" t="str">
            <v>小型断路器_IC120H-3P-D100A_施耐德</v>
          </cell>
          <cell r="C5688" t="str">
            <v>286.61</v>
          </cell>
        </row>
        <row r="5689">
          <cell r="A5689" t="str">
            <v>DK0000919</v>
          </cell>
          <cell r="B5689" t="str">
            <v>CPU_6ES7-212-1BE40-0XB0_AC/DC/RLY_西门子</v>
          </cell>
          <cell r="C5689" t="str">
            <v>971.79</v>
          </cell>
        </row>
        <row r="5690">
          <cell r="A5690" t="str">
            <v>DK0000920</v>
          </cell>
          <cell r="B5690" t="str">
            <v>电流互感器_LMK3-0.66-2500/5-0.5级-50Hz_槽142×6…</v>
          </cell>
          <cell r="C5690" t="str">
            <v>169.23</v>
          </cell>
        </row>
        <row r="5691">
          <cell r="A5691" t="str">
            <v>DK0000921</v>
          </cell>
          <cell r="B5691" t="str">
            <v>该编码停用</v>
          </cell>
          <cell r="C5691" t="str">
            <v>17.09</v>
          </cell>
        </row>
        <row r="5692">
          <cell r="A5692" t="str">
            <v>DK0000922</v>
          </cell>
          <cell r="B5692" t="str">
            <v>该编码停用</v>
          </cell>
          <cell r="C5692" t="str">
            <v>40.17</v>
          </cell>
        </row>
        <row r="5693">
          <cell r="A5693" t="str">
            <v>DK0000923</v>
          </cell>
          <cell r="B5693" t="str">
            <v>固定式断路器_MVS25H3F202_电动AC220V_相间隔板_施耐德</v>
          </cell>
          <cell r="C5693" t="str">
            <v>23005.77</v>
          </cell>
        </row>
        <row r="5694">
          <cell r="A5694" t="str">
            <v>DK0000924</v>
          </cell>
          <cell r="B5694" t="str">
            <v>液晶显示器_MWV1190T/190V4L/93_飞利浦</v>
          </cell>
          <cell r="C5694" t="str">
            <v>553.84</v>
          </cell>
        </row>
        <row r="5695">
          <cell r="A5695" t="str">
            <v>DK0000925</v>
          </cell>
          <cell r="B5695" t="str">
            <v>电流表_6L2-20/5A_50Hz_指针式_通用</v>
          </cell>
          <cell r="C5695" t="str">
            <v>17.09</v>
          </cell>
        </row>
        <row r="5696">
          <cell r="A5696" t="str">
            <v>DK0000926</v>
          </cell>
          <cell r="B5696" t="str">
            <v>接线端子_USK-2.5RDX_熔断带灯型_上海友邦</v>
          </cell>
          <cell r="C5696" t="str">
            <v>4.00</v>
          </cell>
        </row>
        <row r="5697">
          <cell r="A5697" t="str">
            <v>DK0000927</v>
          </cell>
          <cell r="B5697" t="str">
            <v>光电交换机_RIS3005-4T1MC-锐格思_因故淘汰，不再使用</v>
          </cell>
          <cell r="C5697" t="str">
            <v>641.02</v>
          </cell>
        </row>
        <row r="5698">
          <cell r="A5698" t="str">
            <v>DK0000928</v>
          </cell>
          <cell r="B5698" t="str">
            <v>钥匙开关_XB6ECG232C_3位_施耐德</v>
          </cell>
          <cell r="C5698" t="str">
            <v>65.30</v>
          </cell>
        </row>
        <row r="5699">
          <cell r="A5699" t="str">
            <v>DK0000929</v>
          </cell>
          <cell r="B5699" t="str">
            <v>按钮_XB2BA51C_黄色_施耐德</v>
          </cell>
          <cell r="C5699" t="str">
            <v>14.45</v>
          </cell>
        </row>
        <row r="5700">
          <cell r="A5700" t="str">
            <v>DK0000930</v>
          </cell>
          <cell r="B5700" t="str">
            <v>按钮_XB2BA21C_黑色_施耐德</v>
          </cell>
          <cell r="C5700" t="str">
            <v>14.94</v>
          </cell>
        </row>
        <row r="5701">
          <cell r="A5701" t="str">
            <v>DK0000931</v>
          </cell>
          <cell r="B5701" t="str">
            <v>急停按钮头_ZB2BS54C_施耐德</v>
          </cell>
          <cell r="C5701" t="str">
            <v>16.80</v>
          </cell>
        </row>
        <row r="5702">
          <cell r="A5702" t="str">
            <v>DK0000932</v>
          </cell>
          <cell r="B5702" t="str">
            <v>附件-按钮触点基座_ZB2BZ105C_通用</v>
          </cell>
          <cell r="C5702" t="str">
            <v>11.43</v>
          </cell>
        </row>
        <row r="5703">
          <cell r="A5703" t="str">
            <v>DK0000933</v>
          </cell>
          <cell r="B5703" t="str">
            <v>钥匙开关_XB2BG21C_2位_施耐德</v>
          </cell>
          <cell r="C5703" t="str">
            <v>21.16</v>
          </cell>
        </row>
        <row r="5704">
          <cell r="A5704" t="str">
            <v>DK0000934</v>
          </cell>
          <cell r="B5704" t="str">
            <v>该编码停用，请重新申请</v>
          </cell>
          <cell r="C5704" t="str">
            <v>10.68</v>
          </cell>
        </row>
        <row r="5705">
          <cell r="A5705" t="str">
            <v>DK0000935</v>
          </cell>
          <cell r="B5705" t="str">
            <v>色带_TP-R100B_黑色_硕方</v>
          </cell>
          <cell r="C5705" t="str">
            <v>42.74</v>
          </cell>
        </row>
        <row r="5706">
          <cell r="A5706" t="str">
            <v>DK0000936</v>
          </cell>
          <cell r="B5706" t="str">
            <v>现场负荷开关检修箱_200×150×105-20A_通用_因故淘汰，不再使用</v>
          </cell>
          <cell r="C5706" t="str">
            <v>205.13</v>
          </cell>
        </row>
        <row r="5707">
          <cell r="A5707" t="str">
            <v>DK0000937</v>
          </cell>
          <cell r="B5707" t="str">
            <v>现场负荷开关检修箱_200×150×105-25A_通用_因故淘汰，不再使用</v>
          </cell>
          <cell r="C5707" t="str">
            <v>212.82</v>
          </cell>
        </row>
        <row r="5708">
          <cell r="A5708" t="str">
            <v>DK0000938</v>
          </cell>
          <cell r="B5708" t="str">
            <v>现场负荷开关检修箱_200×150×105-32A_通用_因故淘汰，不再使用</v>
          </cell>
          <cell r="C5708" t="str">
            <v>234.19</v>
          </cell>
        </row>
        <row r="5709">
          <cell r="A5709" t="str">
            <v>DK0000940</v>
          </cell>
          <cell r="B5709" t="str">
            <v>因故淘汰，不再使用_固定式断路器_MT10H-MIC2.0-3P-AC220V-</v>
          </cell>
          <cell r="C5709" t="str">
            <v>17454.76</v>
          </cell>
        </row>
        <row r="5710">
          <cell r="A5710" t="str">
            <v>DK0000941</v>
          </cell>
          <cell r="B5710" t="str">
            <v>因故淘汰，不再使用_固定式断路器_MT20H-MIC2.0-3P-AC220V-</v>
          </cell>
          <cell r="C5710" t="str">
            <v>24672.07</v>
          </cell>
        </row>
        <row r="5711">
          <cell r="A5711" t="str">
            <v>DK0000942</v>
          </cell>
          <cell r="B5711" t="str">
            <v>因故淘汰，不再使用_固定式断路器_MT25H-MIC2.0-3P-AC220V-</v>
          </cell>
          <cell r="C5711" t="str">
            <v>31955.56</v>
          </cell>
        </row>
        <row r="5712">
          <cell r="A5712" t="str">
            <v>DK0000944</v>
          </cell>
          <cell r="B5712" t="str">
            <v>附件-仿威图电柜柜门_2200×1000_喷塑_通用</v>
          </cell>
          <cell r="C5712" t="str">
            <v>726.50</v>
          </cell>
        </row>
        <row r="5713">
          <cell r="A5713" t="str">
            <v>DK0000945</v>
          </cell>
          <cell r="B5713" t="str">
            <v>线号机_TP-60I_硕方</v>
          </cell>
          <cell r="C5713" t="str">
            <v>2051.28</v>
          </cell>
        </row>
        <row r="5714">
          <cell r="A5714" t="str">
            <v>DK0000946</v>
          </cell>
          <cell r="B5714" t="str">
            <v>色带_TZ-611_上海盛标电子_因故淘汰，不再使用</v>
          </cell>
          <cell r="C5714" t="str">
            <v>55.55</v>
          </cell>
        </row>
        <row r="5715">
          <cell r="A5715" t="str">
            <v>DK0000947</v>
          </cell>
          <cell r="B5715" t="str">
            <v>变压器支架_1000mm宽PS柜用-电控专用_因故淘汰，不再使用</v>
          </cell>
          <cell r="C5715" t="str">
            <v>72.65</v>
          </cell>
        </row>
        <row r="5716">
          <cell r="A5716" t="str">
            <v>DK0000950</v>
          </cell>
          <cell r="B5716" t="str">
            <v>CPU_TM258LF42DT_施耐德</v>
          </cell>
          <cell r="C5716" t="str">
            <v>4191.09</v>
          </cell>
        </row>
        <row r="5717">
          <cell r="A5717" t="str">
            <v>DK0000951</v>
          </cell>
          <cell r="B5717" t="str">
            <v>模块电源_TM5SPS2_施耐德</v>
          </cell>
          <cell r="C5717" t="str">
            <v>399.67</v>
          </cell>
        </row>
        <row r="5718">
          <cell r="A5718" t="str">
            <v>DK0000952</v>
          </cell>
          <cell r="B5718" t="str">
            <v>数字量混合模块_TM5C24D18T_施耐德</v>
          </cell>
          <cell r="C5718" t="str">
            <v>1626.56</v>
          </cell>
        </row>
        <row r="5719">
          <cell r="A5719" t="str">
            <v>DK0000953</v>
          </cell>
          <cell r="B5719" t="str">
            <v>安装基板_TM5ACBM01R_施耐德</v>
          </cell>
          <cell r="C5719" t="str">
            <v>79.17</v>
          </cell>
        </row>
        <row r="5720">
          <cell r="A5720" t="str">
            <v>DK0000954</v>
          </cell>
          <cell r="B5720" t="str">
            <v>配件-端子块_TM5ACTB12PS_施耐德</v>
          </cell>
          <cell r="C5720" t="str">
            <v>59.52</v>
          </cell>
        </row>
        <row r="5721">
          <cell r="A5721" t="str">
            <v>DK0000955</v>
          </cell>
          <cell r="B5721" t="str">
            <v>模拟量输入模块_TM5SAI4L_施耐德</v>
          </cell>
          <cell r="C5721" t="str">
            <v>1658.15</v>
          </cell>
        </row>
        <row r="5722">
          <cell r="A5722" t="str">
            <v>DK0000956</v>
          </cell>
          <cell r="B5722" t="str">
            <v>模拟量输出模块_TM5SAO4L_施耐德</v>
          </cell>
          <cell r="C5722" t="str">
            <v>1861.86</v>
          </cell>
        </row>
        <row r="5723">
          <cell r="A5723" t="str">
            <v>DK0000957</v>
          </cell>
          <cell r="B5723" t="str">
            <v>安装基板_TM5ACBM11_施耐德</v>
          </cell>
          <cell r="C5723" t="str">
            <v>66.07</v>
          </cell>
        </row>
        <row r="5724">
          <cell r="A5724" t="str">
            <v>DK0000958</v>
          </cell>
          <cell r="B5724" t="str">
            <v>端子块_TM5ACTB12_切片式模拟量模块_施耐德</v>
          </cell>
          <cell r="C5724" t="str">
            <v>39.31</v>
          </cell>
        </row>
        <row r="5725">
          <cell r="A5725" t="str">
            <v>DK0000959</v>
          </cell>
          <cell r="B5725" t="str">
            <v>电箱壳体_600×500×180_不锈钢_通用</v>
          </cell>
          <cell r="C5725" t="str">
            <v>1196.58</v>
          </cell>
        </row>
        <row r="5726">
          <cell r="A5726" t="str">
            <v>DK0000960</v>
          </cell>
          <cell r="B5726" t="str">
            <v>变频器_ATV312H075N4_标准0.75kW_施耐德</v>
          </cell>
          <cell r="C5726" t="str">
            <v>1363.25</v>
          </cell>
        </row>
        <row r="5727">
          <cell r="A5727" t="str">
            <v>DK0000961</v>
          </cell>
          <cell r="B5727" t="str">
            <v>CANOPEN总线连接器_TSXCANKCDF90T_施耐德_因故淘汰，不再使用</v>
          </cell>
          <cell r="C5727" t="str">
            <v>215.12</v>
          </cell>
        </row>
        <row r="5728">
          <cell r="A5728" t="str">
            <v>DK0000962</v>
          </cell>
          <cell r="B5728" t="str">
            <v>称重仪表_IND320-32E-1000-00-C00-023_托利多</v>
          </cell>
          <cell r="C5728" t="str">
            <v>3589.74</v>
          </cell>
        </row>
        <row r="5729">
          <cell r="A5729" t="str">
            <v>DK0000963</v>
          </cell>
          <cell r="B5729" t="str">
            <v>电脑立柜_1300×700×450_因故淘汰，不再使用</v>
          </cell>
          <cell r="C5729" t="str">
            <v>2393.16</v>
          </cell>
        </row>
        <row r="5730">
          <cell r="A5730" t="str">
            <v>DK0000964</v>
          </cell>
          <cell r="B5730" t="str">
            <v>母排_TMY5×25×2000_镀锡_通用</v>
          </cell>
          <cell r="C5730" t="str">
            <v>89.65</v>
          </cell>
        </row>
        <row r="5731">
          <cell r="A5731" t="str">
            <v>DK0000965</v>
          </cell>
          <cell r="B5731" t="str">
            <v>二相闸刀壳60A</v>
          </cell>
          <cell r="C5731" t="str">
            <v>6.84</v>
          </cell>
        </row>
        <row r="5732">
          <cell r="A5732" t="str">
            <v>DK0000966</v>
          </cell>
          <cell r="B5732" t="str">
            <v>控制变压器_JBK5-15000VA_415V/220V-50Hz_通用</v>
          </cell>
          <cell r="C5732" t="str">
            <v>4102.56</v>
          </cell>
        </row>
        <row r="5733">
          <cell r="A5733" t="str">
            <v>DK0000967</v>
          </cell>
          <cell r="B5733" t="str">
            <v>母排_TMY10×100×6000_镀锡_通用</v>
          </cell>
          <cell r="C5733" t="str">
            <v>2564.85</v>
          </cell>
        </row>
        <row r="5734">
          <cell r="A5734" t="str">
            <v>DK0000968</v>
          </cell>
          <cell r="B5734" t="str">
            <v>热过载继电器_3UA5940-1H_5-8A_西门子</v>
          </cell>
          <cell r="C5734" t="str">
            <v>74.54</v>
          </cell>
        </row>
        <row r="5735">
          <cell r="A5735" t="str">
            <v>DK0000969</v>
          </cell>
          <cell r="B5735" t="str">
            <v>电感式传感器_Ni4-M12-OSA3L_宜科</v>
          </cell>
          <cell r="C5735" t="str">
            <v>76.92</v>
          </cell>
        </row>
        <row r="5736">
          <cell r="A5736" t="str">
            <v>DK0000970</v>
          </cell>
          <cell r="B5736" t="str">
            <v>电感式传感器_Fi25-W40-OA41L-Q12_宜科</v>
          </cell>
          <cell r="C5736" t="str">
            <v>205.13</v>
          </cell>
        </row>
        <row r="5737">
          <cell r="A5737" t="str">
            <v>DK0000971</v>
          </cell>
          <cell r="B5737" t="str">
            <v>工控机_HMIRHAPP00S_施耐德_因故淘汰，不再使用</v>
          </cell>
          <cell r="C5737" t="str">
            <v>9777.78</v>
          </cell>
        </row>
        <row r="5738">
          <cell r="A5738" t="str">
            <v>DK0000973</v>
          </cell>
          <cell r="B5738" t="str">
            <v>分支器_DCN1-1C_OMRON_因故淘汰，不再使用</v>
          </cell>
          <cell r="C5738" t="str">
            <v>512.82</v>
          </cell>
        </row>
        <row r="5739">
          <cell r="A5739" t="str">
            <v>DK0000974</v>
          </cell>
          <cell r="B5739" t="str">
            <v>工业防水插座_125A-4P_暗装直插_怡达</v>
          </cell>
          <cell r="C5739" t="str">
            <v>386.32</v>
          </cell>
        </row>
        <row r="5740">
          <cell r="A5740" t="str">
            <v>DK0000975</v>
          </cell>
          <cell r="B5740" t="str">
            <v>4芯工业防水插头_125A_怡达_因故淘汰，不再使用</v>
          </cell>
          <cell r="C5740" t="str">
            <v>323.08</v>
          </cell>
        </row>
        <row r="5741">
          <cell r="A5741" t="str">
            <v>DK0000976</v>
          </cell>
          <cell r="B5741" t="str">
            <v>电流表_42L6-30/5A-50Hz_指针式-请使用H04021062_通用</v>
          </cell>
          <cell r="C5741" t="str">
            <v>16.24</v>
          </cell>
        </row>
        <row r="5742">
          <cell r="A5742" t="str">
            <v>DK0000977</v>
          </cell>
          <cell r="B5742" t="str">
            <v>交流接触器_LC1D50AM7C_220V/50/60Hz_施耐德</v>
          </cell>
          <cell r="C5742" t="str">
            <v>138.33</v>
          </cell>
        </row>
        <row r="5743">
          <cell r="A5743" t="str">
            <v>DK0000978</v>
          </cell>
          <cell r="B5743" t="str">
            <v>交流接触器_LC1D40AM7C_220V/50/60Hz_施耐德</v>
          </cell>
          <cell r="C5743" t="str">
            <v>100.74</v>
          </cell>
        </row>
        <row r="5744">
          <cell r="A5744" t="str">
            <v>DK0000979</v>
          </cell>
          <cell r="B5744" t="str">
            <v>交流接触器_LC1D65AM7C_220V/50/60Hz_施耐德</v>
          </cell>
          <cell r="C5744" t="str">
            <v>175.55</v>
          </cell>
        </row>
        <row r="5745">
          <cell r="A5745" t="str">
            <v>DK0000980</v>
          </cell>
          <cell r="B5745" t="str">
            <v>砝码_10KG_因故淘汰，不再使用</v>
          </cell>
          <cell r="C5745" t="str">
            <v>256.41</v>
          </cell>
        </row>
        <row r="5746">
          <cell r="A5746" t="str">
            <v>DK0000981</v>
          </cell>
          <cell r="B5746" t="str">
            <v>电流互感器_LMK3-0.66-4000/5-0.5级-60Hz_槽142×6…</v>
          </cell>
          <cell r="C5746" t="str">
            <v>64.10</v>
          </cell>
        </row>
        <row r="5747">
          <cell r="A5747" t="str">
            <v>DK0000982</v>
          </cell>
          <cell r="B5747" t="str">
            <v>母线框_AMJ2-10×120_双母排_海坦</v>
          </cell>
          <cell r="C5747" t="str">
            <v>39.32</v>
          </cell>
        </row>
        <row r="5748">
          <cell r="A5748" t="str">
            <v>DK0000992</v>
          </cell>
          <cell r="B5748" t="str">
            <v>带灯按钮_XB5AW35M1C_220VAC_黄色_施耐德</v>
          </cell>
          <cell r="C5748" t="str">
            <v>19.90</v>
          </cell>
        </row>
        <row r="5749">
          <cell r="A5749" t="str">
            <v>DK0000993</v>
          </cell>
          <cell r="B5749" t="str">
            <v>带灯按钮_XB6EAF3B2C_24VDC_绿色_施耐德</v>
          </cell>
          <cell r="C5749" t="str">
            <v>28.12</v>
          </cell>
        </row>
        <row r="5750">
          <cell r="A5750" t="str">
            <v>DK0000994</v>
          </cell>
          <cell r="B5750" t="str">
            <v>带灯按钮_XB6EAW3B1C_24VDC_绿色_施耐德</v>
          </cell>
          <cell r="C5750" t="str">
            <v>26.25</v>
          </cell>
        </row>
        <row r="5751">
          <cell r="A5751" t="str">
            <v>DK0000995</v>
          </cell>
          <cell r="B5751" t="str">
            <v>带灯按钮_XB6EAW4B1C_24VDC_红色_施耐德</v>
          </cell>
          <cell r="C5751" t="str">
            <v>26.25</v>
          </cell>
        </row>
        <row r="5752">
          <cell r="A5752" t="str">
            <v>DK0000996</v>
          </cell>
          <cell r="B5752" t="str">
            <v>指示灯_XB6EAV3BC_24VDC_绿色_施耐德</v>
          </cell>
          <cell r="C5752" t="str">
            <v>16.37</v>
          </cell>
        </row>
        <row r="5753">
          <cell r="A5753" t="str">
            <v>DK0000997</v>
          </cell>
          <cell r="B5753" t="str">
            <v>指示灯_XB6EAV4BC_24VDC_红色_施耐德</v>
          </cell>
          <cell r="C5753" t="str">
            <v>16.37</v>
          </cell>
        </row>
        <row r="5754">
          <cell r="A5754" t="str">
            <v>DK0000998</v>
          </cell>
          <cell r="B5754" t="str">
            <v>选择开关_XB6EAD222C_2位_施耐德</v>
          </cell>
          <cell r="C5754" t="str">
            <v>26.41</v>
          </cell>
        </row>
        <row r="5755">
          <cell r="A5755" t="str">
            <v>DK0000999</v>
          </cell>
          <cell r="B5755" t="str">
            <v>PLC存储卡_6ES7-953-8LL31-0AA0_西门子</v>
          </cell>
          <cell r="C5755" t="str">
            <v>1243.59</v>
          </cell>
        </row>
        <row r="5756">
          <cell r="A5756" t="str">
            <v>DK0001000</v>
          </cell>
          <cell r="B5756" t="str">
            <v>通讯模块_CM_1241-RS485-6ES7241-1CH32-0XB0_西…</v>
          </cell>
          <cell r="C5756" t="str">
            <v>346.15</v>
          </cell>
        </row>
        <row r="5757">
          <cell r="A5757" t="str">
            <v>DK0001001</v>
          </cell>
          <cell r="B5757" t="str">
            <v>可编程控制器_6ES7-214-1BG31-0XB0_西门子</v>
          </cell>
          <cell r="C5757" t="str">
            <v>1466.67</v>
          </cell>
        </row>
        <row r="5758">
          <cell r="A5758" t="str">
            <v>DK0001002</v>
          </cell>
          <cell r="B5758" t="str">
            <v>母排_TMY5×40×4600_镀锡_通用</v>
          </cell>
          <cell r="C5758" t="str">
            <v>376.05</v>
          </cell>
        </row>
        <row r="5759">
          <cell r="A5759" t="str">
            <v>DK0001003</v>
          </cell>
          <cell r="B5759" t="str">
            <v>母排_TMY10×120×4600_镀锡_通用</v>
          </cell>
          <cell r="C5759" t="str">
            <v>2389.58</v>
          </cell>
        </row>
        <row r="5760">
          <cell r="A5760" t="str">
            <v>DK0001004</v>
          </cell>
          <cell r="B5760" t="str">
            <v>变频器_ATV71HC20N4_重载200kW_施耐德</v>
          </cell>
          <cell r="C5760" t="str">
            <v>54773.74</v>
          </cell>
        </row>
        <row r="5761">
          <cell r="A5761" t="str">
            <v>DK0001005</v>
          </cell>
          <cell r="B5761" t="str">
            <v>配电箱_P230-12-明装_因故淘汰，不再使用</v>
          </cell>
          <cell r="C5761" t="str">
            <v>61.54</v>
          </cell>
        </row>
        <row r="5762">
          <cell r="A5762" t="str">
            <v>DK0001006</v>
          </cell>
          <cell r="B5762" t="str">
            <v>漏电断路器_DZ47LE-2/2-60A_德力西</v>
          </cell>
          <cell r="C5762" t="str">
            <v>41.03</v>
          </cell>
        </row>
        <row r="5763">
          <cell r="A5763" t="str">
            <v>DK0001007</v>
          </cell>
          <cell r="B5763" t="str">
            <v>指示灯_XB6EAV5BC_24VDC_黄色_施耐德</v>
          </cell>
          <cell r="C5763" t="str">
            <v>16.37</v>
          </cell>
        </row>
        <row r="5764">
          <cell r="A5764" t="str">
            <v>DK0001008</v>
          </cell>
          <cell r="B5764" t="str">
            <v>母排_TMY5×40×900_镀锡_通用</v>
          </cell>
          <cell r="C5764" t="str">
            <v>64.36</v>
          </cell>
        </row>
        <row r="5765">
          <cell r="A5765" t="str">
            <v>DK0001014</v>
          </cell>
          <cell r="B5765" t="str">
            <v>电流表_NP96-300/5A_50Hz_指针式_通用</v>
          </cell>
          <cell r="C5765" t="str">
            <v>16.24</v>
          </cell>
        </row>
        <row r="5766">
          <cell r="A5766" t="str">
            <v>DK0001015</v>
          </cell>
          <cell r="B5766" t="str">
            <v>上位机软件_VijeoCitect7.2500点完整版_施耐德_因故淘汰，不再使</v>
          </cell>
          <cell r="C5766" t="str">
            <v>31367.52</v>
          </cell>
        </row>
        <row r="5767">
          <cell r="A5767" t="str">
            <v>DK0001016</v>
          </cell>
          <cell r="B5767" t="str">
            <v>附件-称重通讯电缆_TSXCANCA100_施耐德</v>
          </cell>
          <cell r="C5767" t="str">
            <v>2043.08</v>
          </cell>
        </row>
        <row r="5768">
          <cell r="A5768" t="str">
            <v>DK0001026</v>
          </cell>
          <cell r="B5768" t="str">
            <v>三极管_9014_通用_因故淘汰，不再使用</v>
          </cell>
          <cell r="C5768" t="str">
            <v>0.17</v>
          </cell>
        </row>
        <row r="5769">
          <cell r="A5769" t="str">
            <v>DK0001027</v>
          </cell>
          <cell r="B5769" t="str">
            <v>电容25V_47UF_通用_因故淘汰，不再使用</v>
          </cell>
          <cell r="C5769" t="str">
            <v>0.26</v>
          </cell>
        </row>
        <row r="5770">
          <cell r="A5770" t="str">
            <v>DK0001028</v>
          </cell>
          <cell r="B5770" t="str">
            <v>稳压管6.3V_通用_因故淘汰，不再使用</v>
          </cell>
          <cell r="C5770" t="str">
            <v>0.17</v>
          </cell>
        </row>
        <row r="5771">
          <cell r="A5771" t="str">
            <v>DK0001029</v>
          </cell>
          <cell r="B5771" t="str">
            <v>二位接线端子_HT396_通用</v>
          </cell>
          <cell r="C5771" t="str">
            <v>1.37</v>
          </cell>
        </row>
        <row r="5772">
          <cell r="A5772" t="str">
            <v>DK0001030</v>
          </cell>
          <cell r="B5772" t="str">
            <v>CITECT-V3.4.2_因故淘汰，不再使用</v>
          </cell>
          <cell r="C5772" t="str">
            <v>4200.00</v>
          </cell>
        </row>
        <row r="5773">
          <cell r="A5773" t="str">
            <v>DK0001031</v>
          </cell>
          <cell r="B5773" t="str">
            <v>交换机_TL-SF1008+_TP-LINK</v>
          </cell>
          <cell r="C5773" t="str">
            <v>70.94</v>
          </cell>
        </row>
        <row r="5774">
          <cell r="A5774" t="str">
            <v>DK0001032</v>
          </cell>
          <cell r="B5774" t="str">
            <v>变频器_FC302-P55-T5-E00-H2-X-N-C_标准55kW_丹佛斯</v>
          </cell>
          <cell r="C5774" t="str">
            <v>24443.59</v>
          </cell>
        </row>
        <row r="5775">
          <cell r="A5775" t="str">
            <v>DK0001033</v>
          </cell>
          <cell r="B5775" t="str">
            <v>变频器_FC302-P45-T5-E00-H2-X-N-C_标准45kW_丹佛斯</v>
          </cell>
          <cell r="C5775" t="str">
            <v>21049.57</v>
          </cell>
        </row>
        <row r="5776">
          <cell r="A5776" t="str">
            <v>DK0001036</v>
          </cell>
          <cell r="B5776" t="str">
            <v>按钮头_ZB2BA4C_红色_施耐德</v>
          </cell>
          <cell r="C5776" t="str">
            <v>7.40</v>
          </cell>
        </row>
        <row r="5777">
          <cell r="A5777" t="str">
            <v>DK0001037</v>
          </cell>
          <cell r="B5777" t="str">
            <v>电力参数测量仪_PM810_施耐德</v>
          </cell>
          <cell r="C5777" t="str">
            <v>3145.81</v>
          </cell>
        </row>
        <row r="5778">
          <cell r="A5778" t="str">
            <v>DK0001038</v>
          </cell>
          <cell r="B5778" t="str">
            <v>附件-电力参数测量仪附件_PM8M22_施耐德</v>
          </cell>
          <cell r="C5778" t="str">
            <v>624.27</v>
          </cell>
        </row>
        <row r="5779">
          <cell r="A5779" t="str">
            <v>DK0001039</v>
          </cell>
          <cell r="B5779" t="str">
            <v>母排_TMY10×100×2800_镀锡_通用</v>
          </cell>
          <cell r="C5779" t="str">
            <v>1006.45</v>
          </cell>
        </row>
        <row r="5780">
          <cell r="A5780" t="str">
            <v>DK0001040</v>
          </cell>
          <cell r="B5780" t="str">
            <v>条码打印机_GX430T_斑马</v>
          </cell>
          <cell r="C5780" t="str">
            <v>3162.39</v>
          </cell>
        </row>
        <row r="5781">
          <cell r="A5781" t="str">
            <v>DK0001041</v>
          </cell>
          <cell r="B5781" t="str">
            <v>拐角操作平台_3500×1000×760_因故淘汰，不再使用</v>
          </cell>
          <cell r="C5781" t="str">
            <v>6324.79</v>
          </cell>
        </row>
        <row r="5782">
          <cell r="A5782" t="str">
            <v>DK0001042</v>
          </cell>
          <cell r="B5782" t="str">
            <v>COP5位_操作手柄5位带按钮</v>
          </cell>
          <cell r="C5782" t="str">
            <v>329.06</v>
          </cell>
        </row>
        <row r="5783">
          <cell r="A5783" t="str">
            <v>DK0001043</v>
          </cell>
          <cell r="B5783" t="str">
            <v>橡套电缆_5*0.75_因故淘汰，不再使用</v>
          </cell>
          <cell r="C5783" t="str">
            <v>4.95</v>
          </cell>
        </row>
        <row r="5784">
          <cell r="A5784" t="str">
            <v>DK0001044</v>
          </cell>
          <cell r="B5784" t="str">
            <v>急停小按钮盒_正泰</v>
          </cell>
          <cell r="C5784" t="str">
            <v>22.00</v>
          </cell>
        </row>
        <row r="5785">
          <cell r="A5785" t="str">
            <v>DK0001045</v>
          </cell>
          <cell r="B5785" t="str">
            <v>小型断路器_NB1-63-2P-C50A_正泰</v>
          </cell>
          <cell r="C5785" t="str">
            <v>32.60</v>
          </cell>
        </row>
        <row r="5786">
          <cell r="A5786" t="str">
            <v>DK0001046</v>
          </cell>
          <cell r="B5786" t="str">
            <v>热过载继电器_NR4-180_110-135A_正泰</v>
          </cell>
          <cell r="C5786" t="str">
            <v>106.00</v>
          </cell>
        </row>
        <row r="5787">
          <cell r="A5787" t="str">
            <v>DK0001047</v>
          </cell>
          <cell r="B5787" t="str">
            <v>底座底板_2200×1000×800_宏程_因故淘汰，不再使用</v>
          </cell>
          <cell r="C5787" t="str">
            <v>102.56</v>
          </cell>
        </row>
        <row r="5788">
          <cell r="A5788" t="str">
            <v>DK0001048</v>
          </cell>
          <cell r="B5788" t="str">
            <v>底座底板_2200×800×800_宏程_因故淘汰，不再使用</v>
          </cell>
          <cell r="C5788" t="str">
            <v>76.92</v>
          </cell>
        </row>
        <row r="5789">
          <cell r="A5789" t="str">
            <v>DK0001049</v>
          </cell>
          <cell r="B5789" t="str">
            <v>底座底板_2200×1300×800_宏程_因故淘汰，不再使用</v>
          </cell>
          <cell r="C5789" t="str">
            <v>123.93</v>
          </cell>
        </row>
        <row r="5790">
          <cell r="A5790" t="str">
            <v>DK0001050</v>
          </cell>
          <cell r="B5790" t="str">
            <v>附件-断路器护罩壳_ME2500A_上海人民</v>
          </cell>
          <cell r="C5790" t="str">
            <v>393.16</v>
          </cell>
        </row>
        <row r="5791">
          <cell r="A5791" t="str">
            <v>DK0001053</v>
          </cell>
          <cell r="B5791" t="str">
            <v>附件-端子标记条_KB6-1-10_横向_上海友邦</v>
          </cell>
          <cell r="C5791" t="str">
            <v>0.26</v>
          </cell>
        </row>
        <row r="5792">
          <cell r="A5792" t="str">
            <v>DK0001054</v>
          </cell>
          <cell r="B5792" t="str">
            <v>附件-端子标记座_USK-B1_上海友邦</v>
          </cell>
          <cell r="C5792" t="str">
            <v>0.50</v>
          </cell>
        </row>
        <row r="5793">
          <cell r="A5793" t="str">
            <v>DK0001055</v>
          </cell>
          <cell r="B5793" t="str">
            <v>附件-端子标记条_KB6-PE(10)_横向_上海友邦</v>
          </cell>
          <cell r="C5793" t="str">
            <v>0.99</v>
          </cell>
        </row>
        <row r="5794">
          <cell r="A5794" t="str">
            <v>DK0001056</v>
          </cell>
          <cell r="B5794" t="str">
            <v>附件-端子标记座_ZBZ-32_施耐德</v>
          </cell>
          <cell r="C5794" t="str">
            <v>1.16</v>
          </cell>
        </row>
        <row r="5795">
          <cell r="A5795" t="str">
            <v>DK0001057</v>
          </cell>
          <cell r="B5795" t="str">
            <v>通讯模块_1769-ARM_AB</v>
          </cell>
          <cell r="C5795" t="str">
            <v>398.12</v>
          </cell>
        </row>
        <row r="5796">
          <cell r="A5796" t="str">
            <v>DK0001058</v>
          </cell>
          <cell r="B5796" t="str">
            <v>断路器_MT16H1/3P/FIX_施耐德_因故淘汰，不再使用</v>
          </cell>
          <cell r="C5796" t="str">
            <v>24672.07</v>
          </cell>
        </row>
        <row r="5797">
          <cell r="A5797" t="str">
            <v>DK0001059</v>
          </cell>
          <cell r="B5797" t="str">
            <v>断路器_MT20H1/3P/FIX_施耐德_因故淘汰，不再使用</v>
          </cell>
          <cell r="C5797" t="str">
            <v>21520.75</v>
          </cell>
        </row>
        <row r="5798">
          <cell r="A5798" t="str">
            <v>DK0001060</v>
          </cell>
          <cell r="B5798" t="str">
            <v>电流表_NP96-1500/5A_50Hz_指针式_通用</v>
          </cell>
          <cell r="C5798" t="str">
            <v>35.56</v>
          </cell>
        </row>
        <row r="5799">
          <cell r="A5799" t="str">
            <v>DK0001061</v>
          </cell>
          <cell r="B5799" t="str">
            <v>扩展电缆_1769-CLL1_AB</v>
          </cell>
          <cell r="C5799" t="str">
            <v>491.11</v>
          </cell>
        </row>
        <row r="5800">
          <cell r="A5800" t="str">
            <v>DK0001062</v>
          </cell>
          <cell r="B5800" t="str">
            <v>电源模块_1606-XLDNET4_AB</v>
          </cell>
          <cell r="C5800" t="str">
            <v>1076.92</v>
          </cell>
        </row>
        <row r="5801">
          <cell r="A5801" t="str">
            <v>DK0001063</v>
          </cell>
          <cell r="B5801" t="str">
            <v>交换机_H3C-SOHO-S5024PV2-EI_华为3COM</v>
          </cell>
          <cell r="C5801" t="str">
            <v>1837.61</v>
          </cell>
        </row>
        <row r="5802">
          <cell r="A5802" t="str">
            <v>DK0001064</v>
          </cell>
          <cell r="B5802" t="str">
            <v>通讯电缆_1485C-P1C-50_AB</v>
          </cell>
          <cell r="C5802" t="str">
            <v>8.00</v>
          </cell>
        </row>
        <row r="5803">
          <cell r="A5803" t="str">
            <v>DK0001065</v>
          </cell>
          <cell r="B5803" t="str">
            <v>母排_TMY10×100×3800_镀锡_通用</v>
          </cell>
          <cell r="C5803" t="str">
            <v>2303.58</v>
          </cell>
        </row>
        <row r="5804">
          <cell r="A5804" t="str">
            <v>DK0001066</v>
          </cell>
          <cell r="B5804" t="str">
            <v>编码作废</v>
          </cell>
          <cell r="C5804" t="str">
            <v>897.44</v>
          </cell>
        </row>
        <row r="5805">
          <cell r="A5805" t="str">
            <v>DK0001067</v>
          </cell>
          <cell r="B5805" t="str">
            <v>选择开关_XB6EAD232C_3位_施耐德</v>
          </cell>
          <cell r="C5805" t="str">
            <v>32.42</v>
          </cell>
        </row>
        <row r="5806">
          <cell r="A5806" t="str">
            <v>DK0001069</v>
          </cell>
          <cell r="B5806" t="str">
            <v>电箱壳体_700×600×300_喷塑_双层门-外门有机玻璃_防水型_通用</v>
          </cell>
          <cell r="C5806" t="str">
            <v>1000.00</v>
          </cell>
        </row>
        <row r="5807">
          <cell r="A5807" t="str">
            <v>DK0001070</v>
          </cell>
          <cell r="B5807" t="str">
            <v>工业防水插座_32A-3P_暗装斜插_怡达</v>
          </cell>
          <cell r="C5807" t="str">
            <v>66.67</v>
          </cell>
        </row>
        <row r="5808">
          <cell r="A5808" t="str">
            <v>DK0001071</v>
          </cell>
          <cell r="B5808" t="str">
            <v>工业防水插头_32A-3P_怡达</v>
          </cell>
          <cell r="C5808" t="str">
            <v>64.10</v>
          </cell>
        </row>
        <row r="5809">
          <cell r="A5809" t="str">
            <v>DK0001072</v>
          </cell>
          <cell r="B5809" t="str">
            <v>母排_TMY10×80×800_镀锡_通用</v>
          </cell>
          <cell r="C5809" t="str">
            <v>269.15</v>
          </cell>
        </row>
        <row r="5810">
          <cell r="A5810" t="str">
            <v>DK0001074</v>
          </cell>
          <cell r="B5810" t="str">
            <v>电柜喷塑_2200*1000_宏程_因故淘汰，不再使用</v>
          </cell>
          <cell r="C5810" t="str">
            <v>128.21</v>
          </cell>
        </row>
        <row r="5811">
          <cell r="A5811" t="str">
            <v>DK0001075</v>
          </cell>
          <cell r="B5811" t="str">
            <v>角铁支架-130*25_因故淘汰，不再使用</v>
          </cell>
          <cell r="C5811" t="str">
            <v>6.84</v>
          </cell>
        </row>
        <row r="5812">
          <cell r="A5812" t="str">
            <v>DK0001076</v>
          </cell>
          <cell r="B5812" t="str">
            <v>漏电断路器_DZ47LE-4/4-60A_德力西</v>
          </cell>
          <cell r="C5812" t="str">
            <v>62.91</v>
          </cell>
        </row>
        <row r="5813">
          <cell r="A5813" t="str">
            <v>DK0001077</v>
          </cell>
          <cell r="B5813" t="str">
            <v>小型断路器_DZ47-63-3P-D63A_德力西</v>
          </cell>
          <cell r="C5813" t="str">
            <v>25.64</v>
          </cell>
        </row>
        <row r="5814">
          <cell r="A5814" t="str">
            <v>DK0001078</v>
          </cell>
          <cell r="B5814" t="str">
            <v>控制变压器_JBK5-3000VA_380V/220V-50Hz_通用</v>
          </cell>
          <cell r="C5814" t="str">
            <v>918.12</v>
          </cell>
        </row>
        <row r="5815">
          <cell r="A5815" t="str">
            <v>DK0001079</v>
          </cell>
          <cell r="B5815" t="str">
            <v>CPU_6ES7313-6CG04-0AB0_西门子</v>
          </cell>
          <cell r="C5815" t="str">
            <v>5376.07</v>
          </cell>
        </row>
        <row r="5816">
          <cell r="A5816" t="str">
            <v>DK0001080</v>
          </cell>
          <cell r="B5816" t="str">
            <v>控制变压器_JBK5-1600VA_380V/220V-50Hz_通用</v>
          </cell>
          <cell r="C5816" t="str">
            <v>518.65</v>
          </cell>
        </row>
        <row r="5817">
          <cell r="A5817" t="str">
            <v>DK0001081</v>
          </cell>
          <cell r="B5817" t="str">
            <v>因故淘汰，不再使用_T3500/W3505/4G/500G/双屏显卡*2/网口…</v>
          </cell>
          <cell r="C5817" t="str">
            <v>6324.79</v>
          </cell>
        </row>
        <row r="5818">
          <cell r="A5818" t="str">
            <v>DK0001082</v>
          </cell>
          <cell r="B5818" t="str">
            <v>计算机操作台_1800×900×760_喷塑_通用</v>
          </cell>
          <cell r="C5818" t="str">
            <v>1690.60</v>
          </cell>
        </row>
        <row r="5819">
          <cell r="A5819" t="str">
            <v>DK0001083</v>
          </cell>
          <cell r="B5819" t="str">
            <v>型材_切割片400_蓝鸟_因故淘汰，不再使用</v>
          </cell>
          <cell r="C5819" t="str">
            <v>13.68</v>
          </cell>
        </row>
        <row r="5820">
          <cell r="A5820" t="str">
            <v>DK0001084</v>
          </cell>
          <cell r="B5820" t="str">
            <v>55寸液晶触摸一体机_深圳宽博_因故淘汰，不再使用</v>
          </cell>
          <cell r="C5820" t="str">
            <v>10683.76</v>
          </cell>
        </row>
        <row r="5821">
          <cell r="A5821" t="str">
            <v>DK0001085</v>
          </cell>
          <cell r="B5821" t="str">
            <v>手用工具_开孔器_ф28_通用</v>
          </cell>
          <cell r="C5821" t="str">
            <v>31.11</v>
          </cell>
        </row>
        <row r="5822">
          <cell r="A5822" t="str">
            <v>DK0001089</v>
          </cell>
          <cell r="B5822" t="str">
            <v>电容式传感器_KI5001_易福门</v>
          </cell>
          <cell r="C5822" t="str">
            <v>433.33</v>
          </cell>
        </row>
        <row r="5823">
          <cell r="A5823" t="str">
            <v>DK0001091</v>
          </cell>
          <cell r="B5823" t="str">
            <v>电脑_T5500/E5606/4G/500G*2/双显×1_DELL_因故淘汰，</v>
          </cell>
          <cell r="C5823" t="str">
            <v>7521.37</v>
          </cell>
        </row>
        <row r="5824">
          <cell r="A5824" t="str">
            <v>DK0001092</v>
          </cell>
          <cell r="B5824" t="str">
            <v>液晶显示器_ST2420L_戴尔</v>
          </cell>
          <cell r="C5824" t="str">
            <v>1282.05</v>
          </cell>
        </row>
        <row r="5825">
          <cell r="A5825" t="str">
            <v>DK0001093</v>
          </cell>
          <cell r="B5825" t="str">
            <v>模拟量输入模块_1769-IF16C_AB</v>
          </cell>
          <cell r="C5825" t="str">
            <v>3341.88</v>
          </cell>
        </row>
        <row r="5826">
          <cell r="A5826" t="str">
            <v>DK0001094</v>
          </cell>
          <cell r="B5826" t="str">
            <v>指示灯_CL-504R_24VAC/DC_红色_ABB</v>
          </cell>
          <cell r="C5826" t="str">
            <v>22.22</v>
          </cell>
        </row>
        <row r="5827">
          <cell r="A5827" t="str">
            <v>DK0001095</v>
          </cell>
          <cell r="B5827" t="str">
            <v>指示灯_CL-504G_24VAC/DC_绿色_ABB</v>
          </cell>
          <cell r="C5827" t="str">
            <v>22.22</v>
          </cell>
        </row>
        <row r="5828">
          <cell r="A5828" t="str">
            <v>DK0001096</v>
          </cell>
          <cell r="B5828" t="str">
            <v>温度显示仪_XMZD-22-AC48V_余姚</v>
          </cell>
          <cell r="C5828" t="str">
            <v>162.39</v>
          </cell>
        </row>
        <row r="5829">
          <cell r="A5829" t="str">
            <v>DK0001097</v>
          </cell>
          <cell r="B5829" t="str">
            <v>该编码停用，请重新申请</v>
          </cell>
          <cell r="C5829" t="str">
            <v>299.15</v>
          </cell>
        </row>
        <row r="5830">
          <cell r="A5830" t="str">
            <v>DK0001098</v>
          </cell>
          <cell r="B5830" t="str">
            <v>四位一体打印机_HP M1213nf_惠普</v>
          </cell>
          <cell r="C5830" t="str">
            <v>1709.40</v>
          </cell>
        </row>
        <row r="5831">
          <cell r="A5831" t="str">
            <v>DK0001099</v>
          </cell>
          <cell r="B5831" t="str">
            <v>变频器_VFD220CP43B-21_标准22kW_台达</v>
          </cell>
          <cell r="C5831" t="str">
            <v>3888.89</v>
          </cell>
        </row>
        <row r="5832">
          <cell r="A5832" t="str">
            <v>DK0001100</v>
          </cell>
          <cell r="B5832" t="str">
            <v>变频器_VFD370CP43B-21_标准37kW_台达</v>
          </cell>
          <cell r="C5832" t="str">
            <v>6196.58</v>
          </cell>
        </row>
        <row r="5833">
          <cell r="A5833" t="str">
            <v>DK0001102</v>
          </cell>
          <cell r="B5833" t="str">
            <v>塑壳断路器_CDM1-400L/3300-250A_德力西</v>
          </cell>
          <cell r="C5833" t="str">
            <v>489.57</v>
          </cell>
        </row>
        <row r="5834">
          <cell r="A5834" t="str">
            <v>DK0001103</v>
          </cell>
          <cell r="B5834" t="str">
            <v>漏电断路器_DZ15LE-100/4901-100A_德力西</v>
          </cell>
          <cell r="C5834" t="str">
            <v>91.88</v>
          </cell>
        </row>
        <row r="5835">
          <cell r="A5835" t="str">
            <v>DK0001104</v>
          </cell>
          <cell r="B5835" t="str">
            <v>塑壳断路器_CDM1-225L/3300-160A_德力西</v>
          </cell>
          <cell r="C5835" t="str">
            <v>184.02</v>
          </cell>
        </row>
        <row r="5836">
          <cell r="A5836" t="str">
            <v>DK0001105</v>
          </cell>
          <cell r="B5836" t="str">
            <v>塑壳断路器_CDM1-100L/3300-63A_德力西</v>
          </cell>
          <cell r="C5836" t="str">
            <v>115.55</v>
          </cell>
        </row>
        <row r="5837">
          <cell r="A5837" t="str">
            <v>DK0001106</v>
          </cell>
          <cell r="B5837" t="str">
            <v>小型断路器_DZ47-63-2P-C20A_德力西</v>
          </cell>
          <cell r="C5837" t="str">
            <v>13.42</v>
          </cell>
        </row>
        <row r="5838">
          <cell r="A5838" t="str">
            <v>DK0001107</v>
          </cell>
          <cell r="B5838" t="str">
            <v>漏电断路器_DZ47LE-2/2-C20A_德力西</v>
          </cell>
          <cell r="C5838" t="str">
            <v>27.35</v>
          </cell>
        </row>
        <row r="5839">
          <cell r="A5839" t="str">
            <v>DK0001108</v>
          </cell>
          <cell r="B5839" t="str">
            <v>电箱壳体_1000×1000×250_喷塑_通用</v>
          </cell>
          <cell r="C5839" t="str">
            <v>683.76</v>
          </cell>
        </row>
        <row r="5840">
          <cell r="A5840" t="str">
            <v>DK0001109</v>
          </cell>
          <cell r="B5840" t="str">
            <v>配电箱_80100/25_通用_用Q980002674替代</v>
          </cell>
          <cell r="C5840" t="str">
            <v>641.02</v>
          </cell>
        </row>
        <row r="5841">
          <cell r="A5841" t="str">
            <v>DK0001110</v>
          </cell>
          <cell r="B5841" t="str">
            <v>开关电源_NES-100-24_平板式_明纬</v>
          </cell>
          <cell r="C5841" t="str">
            <v>58.46</v>
          </cell>
        </row>
        <row r="5842">
          <cell r="A5842" t="str">
            <v>DK0001111</v>
          </cell>
          <cell r="B5842" t="str">
            <v>漏电断路器_NV63-CW-3P-50A_100-440V_三菱</v>
          </cell>
          <cell r="C5842" t="str">
            <v>476.92</v>
          </cell>
        </row>
        <row r="5843">
          <cell r="A5843" t="str">
            <v>DK0001112</v>
          </cell>
          <cell r="B5843" t="str">
            <v>手柄_F-05S_LN_D_三菱</v>
          </cell>
          <cell r="C5843" t="str">
            <v>213.67</v>
          </cell>
        </row>
        <row r="5844">
          <cell r="A5844" t="str">
            <v>DK0001113</v>
          </cell>
          <cell r="B5844" t="str">
            <v>因故淘汰，不再使用_孟加拉THE-ARISTOCRAT工程_控制箱10080/2</v>
          </cell>
          <cell r="C5844" t="str">
            <v>982.91</v>
          </cell>
        </row>
        <row r="5845">
          <cell r="A5845" t="str">
            <v>DK0001114</v>
          </cell>
          <cell r="B5845" t="str">
            <v>南京邦基蛋鸡料定制_电柜附件_宏程_因故淘汰，不再使用</v>
          </cell>
          <cell r="C5845" t="str">
            <v>427.35</v>
          </cell>
        </row>
        <row r="5846">
          <cell r="A5846" t="str">
            <v>DK0001115</v>
          </cell>
          <cell r="B5846" t="str">
            <v>母排_TMY5×50×2300_镀锡_通用</v>
          </cell>
          <cell r="C5846" t="str">
            <v>426.19</v>
          </cell>
        </row>
        <row r="5847">
          <cell r="A5847" t="str">
            <v>DK0001116</v>
          </cell>
          <cell r="B5847" t="str">
            <v>母排_TMY5×50×2200_镀锡_通用</v>
          </cell>
          <cell r="C5847" t="str">
            <v>235.27</v>
          </cell>
        </row>
        <row r="5848">
          <cell r="A5848" t="str">
            <v>DK0001117</v>
          </cell>
          <cell r="B5848" t="str">
            <v>尼龙电缆接头_M22×1.5_10-14_黑色_含螺母_通用</v>
          </cell>
          <cell r="C5848" t="str">
            <v>1.88</v>
          </cell>
        </row>
        <row r="5849">
          <cell r="A5849" t="str">
            <v>DK0001118</v>
          </cell>
          <cell r="B5849" t="str">
            <v>紧固接头_M20X1.5_通用_因故淘汰，不再使用</v>
          </cell>
          <cell r="C5849" t="str">
            <v>1.71</v>
          </cell>
        </row>
        <row r="5850">
          <cell r="A5850" t="str">
            <v>DK0001119</v>
          </cell>
          <cell r="B5850" t="str">
            <v>冷压端子_IT16-10_通用_用25060100134替代</v>
          </cell>
          <cell r="C5850" t="str">
            <v>1.62</v>
          </cell>
        </row>
        <row r="5851">
          <cell r="A5851" t="str">
            <v>DK0001121</v>
          </cell>
          <cell r="B5851" t="str">
            <v>变频器_FC302-N250-T5-E00-H2-X-N-C_标准250kW_…</v>
          </cell>
          <cell r="C5851" t="str">
            <v>84535.04</v>
          </cell>
        </row>
        <row r="5852">
          <cell r="A5852" t="str">
            <v>DK0001122</v>
          </cell>
          <cell r="B5852" t="str">
            <v>40米电缆盘三相四线制_4平方软线_通用_因故淘汰，不再使用</v>
          </cell>
          <cell r="C5852" t="str">
            <v>111.11</v>
          </cell>
        </row>
        <row r="5853">
          <cell r="A5853" t="str">
            <v>DK0001123</v>
          </cell>
          <cell r="B5853" t="str">
            <v>母排_TMY8×40×2000_镀锡_通用</v>
          </cell>
          <cell r="C5853" t="str">
            <v>327.15</v>
          </cell>
        </row>
        <row r="5854">
          <cell r="A5854" t="str">
            <v>DK0001125</v>
          </cell>
          <cell r="B5854" t="str">
            <v>荆州中粮母线槽_因故淘汰，不再使用</v>
          </cell>
          <cell r="C5854" t="str">
            <v>393162.39</v>
          </cell>
        </row>
        <row r="5855">
          <cell r="A5855" t="str">
            <v>DK0001127</v>
          </cell>
          <cell r="B5855" t="str">
            <v>交流接触器_LC1D0910Q5N_380V/50Hz_施耐德</v>
          </cell>
          <cell r="C5855" t="str">
            <v>28.31</v>
          </cell>
        </row>
        <row r="5856">
          <cell r="A5856" t="str">
            <v>DK0001128</v>
          </cell>
          <cell r="B5856" t="str">
            <v>辅助接点模块_LAE02N_施耐德_用24059900009替代</v>
          </cell>
          <cell r="C5856" t="str">
            <v>6.09</v>
          </cell>
        </row>
        <row r="5857">
          <cell r="A5857" t="str">
            <v>DK0001129</v>
          </cell>
          <cell r="B5857" t="str">
            <v>指示灯（绿）XB2-BVQ3LC_用24062000006替代</v>
          </cell>
          <cell r="C5857" t="str">
            <v>10.23</v>
          </cell>
        </row>
        <row r="5858">
          <cell r="A5858" t="str">
            <v>DK0001130</v>
          </cell>
          <cell r="B5858" t="str">
            <v>电箱壳体_750×600×300_喷塑_防水型_通用</v>
          </cell>
          <cell r="C5858" t="str">
            <v>769.23</v>
          </cell>
        </row>
        <row r="5859">
          <cell r="A5859" t="str">
            <v>DK0001131</v>
          </cell>
          <cell r="B5859" t="str">
            <v>电流表_85L17-A-20A_50Hz_指针式_德力西</v>
          </cell>
          <cell r="C5859" t="str">
            <v>23.08</v>
          </cell>
        </row>
        <row r="5860">
          <cell r="A5860" t="str">
            <v>DK0001132</v>
          </cell>
          <cell r="B5860" t="str">
            <v>控制箱_10080/25_平板_宏程_用H11010031替代</v>
          </cell>
          <cell r="C5860" t="str">
            <v>982.90</v>
          </cell>
        </row>
        <row r="5861">
          <cell r="A5861" t="str">
            <v>DK0001133</v>
          </cell>
          <cell r="B5861" t="str">
            <v>带灯按钮_XB5AW34M1C_220VAC_红色_施耐德</v>
          </cell>
          <cell r="C5861" t="str">
            <v>19.41</v>
          </cell>
        </row>
        <row r="5862">
          <cell r="A5862" t="str">
            <v>DK0001134</v>
          </cell>
          <cell r="B5862" t="str">
            <v>母排_TMY8×100×5000_镀锡_通用</v>
          </cell>
          <cell r="C5862" t="str">
            <v>1435.47</v>
          </cell>
        </row>
        <row r="5863">
          <cell r="A5863" t="str">
            <v>DK0001135</v>
          </cell>
          <cell r="B5863" t="str">
            <v>母排_TMY8×100×5800_镀锡_通用</v>
          </cell>
          <cell r="C5863" t="str">
            <v>2642.94</v>
          </cell>
        </row>
        <row r="5864">
          <cell r="A5864" t="str">
            <v>DK0001136</v>
          </cell>
          <cell r="B5864" t="str">
            <v>抽屉式断路器_MVS12H4D5A2_电动AC220V_相间隔板_施耐德</v>
          </cell>
          <cell r="C5864" t="str">
            <v>26362.72</v>
          </cell>
        </row>
        <row r="5865">
          <cell r="A5865" t="str">
            <v>DK0001137</v>
          </cell>
          <cell r="B5865" t="str">
            <v>母排_TMY8×50×2100_镀锡_通用</v>
          </cell>
          <cell r="C5865" t="str">
            <v>442.81</v>
          </cell>
        </row>
        <row r="5866">
          <cell r="A5866" t="str">
            <v>DK0001138</v>
          </cell>
          <cell r="B5866" t="str">
            <v>母线框_GCK-3-10×80/1-5×50_单母排_海坦</v>
          </cell>
          <cell r="C5866" t="str">
            <v>28.21</v>
          </cell>
        </row>
        <row r="5867">
          <cell r="A5867" t="str">
            <v>DK0001139</v>
          </cell>
          <cell r="B5867" t="str">
            <v>附件-断路器外部操作手柄_GV2APN01_施耐德</v>
          </cell>
          <cell r="C5867" t="str">
            <v>88.31</v>
          </cell>
        </row>
        <row r="5868">
          <cell r="A5868" t="str">
            <v>DK0001140</v>
          </cell>
          <cell r="B5868" t="str">
            <v>附件-断路器延伸旋转手柄_NSC250ROTEO_施耐德</v>
          </cell>
          <cell r="C5868" t="str">
            <v>212.60</v>
          </cell>
        </row>
        <row r="5869">
          <cell r="A5869" t="str">
            <v>DK0001141</v>
          </cell>
          <cell r="B5869" t="str">
            <v>附件-断路器外部操作手柄_GV3AP01_施耐德</v>
          </cell>
          <cell r="C5869" t="str">
            <v>102.89</v>
          </cell>
        </row>
        <row r="5870">
          <cell r="A5870" t="str">
            <v>DK0001142</v>
          </cell>
          <cell r="B5870" t="str">
            <v>附件-断路器延伸旋转手柄_NSC100ROTE_施耐德</v>
          </cell>
          <cell r="C5870" t="str">
            <v>132.05</v>
          </cell>
        </row>
        <row r="5871">
          <cell r="A5871" t="str">
            <v>DK0001143</v>
          </cell>
          <cell r="B5871" t="str">
            <v>变频器_6SE6440-2UD31-8DB1_标准18.5kW_西门子</v>
          </cell>
          <cell r="C5871" t="str">
            <v>7133.33</v>
          </cell>
        </row>
        <row r="5872">
          <cell r="A5872" t="str">
            <v>DK0001144</v>
          </cell>
          <cell r="B5872" t="str">
            <v>抽屉式断路器_MVS10H4D5A2_电动AC220V_相间隔板_施耐德</v>
          </cell>
          <cell r="C5872" t="str">
            <v>25380.34</v>
          </cell>
        </row>
        <row r="5873">
          <cell r="A5873" t="str">
            <v>DK0001145</v>
          </cell>
          <cell r="B5873" t="str">
            <v>母排_TMY6×50×2100_镀锡_通用</v>
          </cell>
          <cell r="C5873" t="str">
            <v>361.91</v>
          </cell>
        </row>
        <row r="5874">
          <cell r="A5874" t="str">
            <v>DK0001146</v>
          </cell>
          <cell r="B5874" t="str">
            <v>母线框_GCK-3-8×80/1-5×50_单母排_海坦</v>
          </cell>
          <cell r="C5874" t="str">
            <v>27.78</v>
          </cell>
        </row>
        <row r="5875">
          <cell r="A5875" t="str">
            <v>DK0001147</v>
          </cell>
          <cell r="B5875" t="str">
            <v>抽屉式断路器_MVS20H4D5A2_电动AC220V_相间隔板_施耐德</v>
          </cell>
          <cell r="C5875" t="str">
            <v>31774.57</v>
          </cell>
        </row>
        <row r="5876">
          <cell r="A5876" t="str">
            <v>DK0001148</v>
          </cell>
          <cell r="B5876" t="str">
            <v>母排_TMY8×80×2100_镀锡_通用</v>
          </cell>
          <cell r="C5876" t="str">
            <v>631.56</v>
          </cell>
        </row>
        <row r="5877">
          <cell r="A5877" t="str">
            <v>DK0001149</v>
          </cell>
          <cell r="B5877" t="str">
            <v>母线框_GCK-3-10×120/1-5×50_单母排_海坦</v>
          </cell>
          <cell r="C5877" t="str">
            <v>35.04</v>
          </cell>
        </row>
        <row r="5878">
          <cell r="A5878" t="str">
            <v>DK0001150</v>
          </cell>
          <cell r="B5878" t="str">
            <v>变频器_6SE6440-2UD31-1CB1_标准18.5kW_西门子</v>
          </cell>
          <cell r="C5878" t="str">
            <v>4757.26</v>
          </cell>
        </row>
        <row r="5879">
          <cell r="A5879" t="str">
            <v>DK0001151</v>
          </cell>
          <cell r="B5879" t="str">
            <v>变频器_6SE6440-2UD22-2BB1_标准2.2kW_西门子</v>
          </cell>
          <cell r="C5879" t="str">
            <v>2047.86</v>
          </cell>
        </row>
        <row r="5880">
          <cell r="A5880" t="str">
            <v>DK0001152</v>
          </cell>
          <cell r="B5880" t="str">
            <v>附件-断路器延伸旋转手柄_NSC630ROTE_施耐德</v>
          </cell>
          <cell r="C5880" t="str">
            <v>158.97</v>
          </cell>
        </row>
        <row r="5881">
          <cell r="A5881" t="str">
            <v>DK0001153</v>
          </cell>
          <cell r="B5881" t="str">
            <v>热过载继电器_LRD21C_12-18A_施耐德</v>
          </cell>
          <cell r="C5881" t="str">
            <v>53.46</v>
          </cell>
        </row>
        <row r="5882">
          <cell r="A5882" t="str">
            <v>DK0001154</v>
          </cell>
          <cell r="B5882" t="str">
            <v>变频器_6SE6440-2UD23-0BB1_标准3kW_西门子</v>
          </cell>
          <cell r="C5882" t="str">
            <v>2397.44</v>
          </cell>
        </row>
        <row r="5883">
          <cell r="A5883" t="str">
            <v>DK0001155</v>
          </cell>
          <cell r="B5883" t="str">
            <v>变频器_6SE6440-2UD21-5AB1_标准1.5kW_西门子</v>
          </cell>
          <cell r="C5883" t="str">
            <v>1967.52</v>
          </cell>
        </row>
        <row r="5884">
          <cell r="A5884" t="str">
            <v>DK0001156</v>
          </cell>
          <cell r="B5884" t="str">
            <v>抽屉式断路器_MVS25H4D5A2_电动AC220V_相间隔板_施耐德</v>
          </cell>
          <cell r="C5884" t="str">
            <v>39141.03</v>
          </cell>
        </row>
        <row r="5885">
          <cell r="A5885" t="str">
            <v>DK0001157</v>
          </cell>
          <cell r="B5885" t="str">
            <v>母线框_GCK-3-10×80/1-5×50_双母排_海坦</v>
          </cell>
          <cell r="C5885" t="str">
            <v>39.32</v>
          </cell>
        </row>
        <row r="5886">
          <cell r="A5886" t="str">
            <v>DK0001158</v>
          </cell>
          <cell r="B5886" t="str">
            <v>热过载继电器_LRD4367C_95-120A_施耐德</v>
          </cell>
          <cell r="C5886" t="str">
            <v>301.35</v>
          </cell>
        </row>
        <row r="5887">
          <cell r="A5887" t="str">
            <v>DK0001159</v>
          </cell>
          <cell r="B5887" t="str">
            <v>抽屉式断路器_MVS04N4D5A2_电动AC220V_相间隔板_施耐德</v>
          </cell>
          <cell r="C5887" t="str">
            <v>19781.52</v>
          </cell>
        </row>
        <row r="5888">
          <cell r="A5888" t="str">
            <v>DK0001160</v>
          </cell>
          <cell r="B5888" t="str">
            <v>母线框_GCK-3-5×50/1-5×50_单母排_海坦</v>
          </cell>
          <cell r="C5888" t="str">
            <v>26.92</v>
          </cell>
        </row>
        <row r="5889">
          <cell r="A5889" t="str">
            <v>DK0001161</v>
          </cell>
          <cell r="B5889" t="str">
            <v>抽屉式断路器_MVS08N4D5A2_电动AC220V_相间隔板_施耐德</v>
          </cell>
          <cell r="C5889" t="str">
            <v>21329.91</v>
          </cell>
        </row>
        <row r="5890">
          <cell r="A5890" t="str">
            <v>DK0001162</v>
          </cell>
          <cell r="B5890" t="str">
            <v>母排_TMY8×50×2000_镀锡_通用</v>
          </cell>
          <cell r="C5890" t="str">
            <v>285.82</v>
          </cell>
        </row>
        <row r="5891">
          <cell r="A5891" t="str">
            <v>DK0001163</v>
          </cell>
          <cell r="B5891" t="str">
            <v>母线框_GCK-3-8×50/1-5×50_单母排_海坦</v>
          </cell>
          <cell r="C5891" t="str">
            <v>27.35</v>
          </cell>
        </row>
        <row r="5892">
          <cell r="A5892" t="str">
            <v>DK0001164</v>
          </cell>
          <cell r="B5892" t="str">
            <v>端子式继电器_MRS-24VDC-1CO_魏德米勒</v>
          </cell>
          <cell r="C5892" t="str">
            <v>52.78</v>
          </cell>
        </row>
        <row r="5893">
          <cell r="A5893" t="str">
            <v>DK0001165</v>
          </cell>
          <cell r="B5893" t="str">
            <v>接线端子_SAK-4EN/35_接地型_魏德米勒</v>
          </cell>
          <cell r="C5893" t="str">
            <v>1.39</v>
          </cell>
        </row>
        <row r="5894">
          <cell r="A5894" t="str">
            <v>DK0001166</v>
          </cell>
          <cell r="B5894" t="str">
            <v>接线端子_SAK-6EN/35_接地型_魏德米勒</v>
          </cell>
          <cell r="C5894" t="str">
            <v>2.05</v>
          </cell>
        </row>
        <row r="5895">
          <cell r="A5895" t="str">
            <v>DK0001167</v>
          </cell>
          <cell r="B5895" t="str">
            <v>接线端子_SAK-10EN/35_接地型_魏德米勒</v>
          </cell>
          <cell r="C5895" t="str">
            <v>2.60</v>
          </cell>
        </row>
        <row r="5896">
          <cell r="A5896" t="str">
            <v>DK0001168</v>
          </cell>
          <cell r="B5896" t="str">
            <v>接线端子_SAK-16EN/35_接地型_魏德米勒</v>
          </cell>
          <cell r="C5896" t="str">
            <v>3.57</v>
          </cell>
        </row>
        <row r="5897">
          <cell r="A5897" t="str">
            <v>DK0001169</v>
          </cell>
          <cell r="B5897" t="str">
            <v>接线端子_WFF-70_双螺柱型_魏德米勒</v>
          </cell>
          <cell r="C5897" t="str">
            <v>38.36</v>
          </cell>
        </row>
        <row r="5898">
          <cell r="A5898" t="str">
            <v>DK0001170</v>
          </cell>
          <cell r="B5898" t="str">
            <v>接线端子_EK-4/35_接地型_魏德米勒</v>
          </cell>
          <cell r="C5898" t="str">
            <v>4.68</v>
          </cell>
        </row>
        <row r="5899">
          <cell r="A5899" t="str">
            <v>DK0001171</v>
          </cell>
          <cell r="B5899" t="str">
            <v>接线端子_EK-6/35_接地型_魏德米勒</v>
          </cell>
          <cell r="C5899" t="str">
            <v>5.06</v>
          </cell>
        </row>
        <row r="5900">
          <cell r="A5900" t="str">
            <v>DK0001172</v>
          </cell>
          <cell r="B5900" t="str">
            <v>接线端子_EK-10/35_接地型_魏德米勒</v>
          </cell>
          <cell r="C5900" t="str">
            <v>6.99</v>
          </cell>
        </row>
        <row r="5901">
          <cell r="A5901" t="str">
            <v>DK0001173</v>
          </cell>
          <cell r="B5901" t="str">
            <v>接线端子_EK-16/35_接地型_魏德米勒</v>
          </cell>
          <cell r="C5901" t="str">
            <v>9.88</v>
          </cell>
        </row>
        <row r="5902">
          <cell r="A5902" t="str">
            <v>DK0001174</v>
          </cell>
          <cell r="B5902" t="str">
            <v>接线端子_EK-35/35_接地型_魏德米勒</v>
          </cell>
          <cell r="C5902" t="str">
            <v>19.32</v>
          </cell>
        </row>
        <row r="5903">
          <cell r="A5903" t="str">
            <v>DK0001175</v>
          </cell>
          <cell r="B5903" t="str">
            <v>附件-端子隔板_AP-1.5_魏德米勒</v>
          </cell>
          <cell r="C5903" t="str">
            <v>0.49</v>
          </cell>
        </row>
        <row r="5904">
          <cell r="A5904" t="str">
            <v>DK0001176</v>
          </cell>
          <cell r="B5904" t="str">
            <v>冷压端子_IT4-3_通用_用25060100131替代</v>
          </cell>
          <cell r="C5904" t="str">
            <v>0.31</v>
          </cell>
        </row>
        <row r="5905">
          <cell r="A5905" t="str">
            <v>DK0001177</v>
          </cell>
          <cell r="B5905" t="str">
            <v>冷压端子_IT6-4_通用_用25060100132替代</v>
          </cell>
          <cell r="C5905" t="str">
            <v>0.38</v>
          </cell>
        </row>
        <row r="5906">
          <cell r="A5906" t="str">
            <v>DK0001178</v>
          </cell>
          <cell r="B5906" t="str">
            <v>母排_TMY5×30×1600_镀锡_通用</v>
          </cell>
          <cell r="C5906" t="str">
            <v>111.71</v>
          </cell>
        </row>
        <row r="5907">
          <cell r="A5907" t="str">
            <v>DK0001179</v>
          </cell>
          <cell r="B5907" t="str">
            <v>母排_TMY5×30×1700_镀锡_通用</v>
          </cell>
          <cell r="C5907" t="str">
            <v>155.14</v>
          </cell>
        </row>
        <row r="5908">
          <cell r="A5908" t="str">
            <v>DK0001180</v>
          </cell>
          <cell r="B5908" t="str">
            <v>母排_TMY5×30×1800_镀锡_通用</v>
          </cell>
          <cell r="C5908" t="str">
            <v>138.02</v>
          </cell>
        </row>
        <row r="5909">
          <cell r="A5909" t="str">
            <v>DK0001181</v>
          </cell>
          <cell r="B5909" t="str">
            <v>母排_TMY10×30×1600_镀锡_通用</v>
          </cell>
          <cell r="C5909" t="str">
            <v>171.62</v>
          </cell>
        </row>
        <row r="5910">
          <cell r="A5910" t="str">
            <v>DK0001182</v>
          </cell>
          <cell r="B5910" t="str">
            <v>母排_TMY10×30×1700_镀锡_通用</v>
          </cell>
          <cell r="C5910" t="str">
            <v>309.11</v>
          </cell>
        </row>
        <row r="5911">
          <cell r="A5911" t="str">
            <v>DK0001183</v>
          </cell>
          <cell r="B5911" t="str">
            <v>母排_TMY10×30×1800_镀锡_通用</v>
          </cell>
          <cell r="C5911" t="str">
            <v>327.29</v>
          </cell>
        </row>
        <row r="5912">
          <cell r="A5912" t="str">
            <v>DK0001184</v>
          </cell>
          <cell r="B5912" t="str">
            <v>水晶头_6GK1901-1BB10-2AA0_西门子</v>
          </cell>
          <cell r="C5912" t="str">
            <v>98.29</v>
          </cell>
        </row>
        <row r="5913">
          <cell r="A5913" t="str">
            <v>DK0001185</v>
          </cell>
          <cell r="B5913" t="str">
            <v>操作系统_Windows7 Professional EN_64位-英文版_微软</v>
          </cell>
          <cell r="C5913" t="str">
            <v>931.62</v>
          </cell>
        </row>
        <row r="5914">
          <cell r="A5914" t="str">
            <v>DK0001186</v>
          </cell>
          <cell r="B5914" t="str">
            <v>密封式负荷开关_VCF02GE_施耐德</v>
          </cell>
          <cell r="C5914" t="str">
            <v>133.51</v>
          </cell>
        </row>
        <row r="5915">
          <cell r="A5915" t="str">
            <v>DK0001187</v>
          </cell>
          <cell r="B5915" t="str">
            <v>密封式负荷开关_VCF01GE_施耐德</v>
          </cell>
          <cell r="C5915" t="str">
            <v>166.35</v>
          </cell>
        </row>
        <row r="5916">
          <cell r="A5916" t="str">
            <v>DK0001188</v>
          </cell>
          <cell r="B5916" t="str">
            <v>密封式负荷开关_VCF0GE_施耐德</v>
          </cell>
          <cell r="C5916" t="str">
            <v>171.79</v>
          </cell>
        </row>
        <row r="5917">
          <cell r="A5917" t="str">
            <v>DK0001189</v>
          </cell>
          <cell r="B5917" t="str">
            <v>密封式负荷开关_VCF1GE_施耐德</v>
          </cell>
          <cell r="C5917" t="str">
            <v>188.11</v>
          </cell>
        </row>
        <row r="5918">
          <cell r="A5918" t="str">
            <v>DK0001190</v>
          </cell>
          <cell r="B5918" t="str">
            <v>密封式负荷开关_VCF2GE_施耐德</v>
          </cell>
          <cell r="C5918" t="str">
            <v>215.74</v>
          </cell>
        </row>
        <row r="5919">
          <cell r="A5919" t="str">
            <v>DK0001191</v>
          </cell>
          <cell r="B5919" t="str">
            <v>密封式负荷开关_VCF3GE_施耐德</v>
          </cell>
          <cell r="C5919" t="str">
            <v>357.14</v>
          </cell>
        </row>
        <row r="5920">
          <cell r="A5920" t="str">
            <v>DK0001192</v>
          </cell>
          <cell r="B5920" t="str">
            <v>密封式负荷开关_VCF4GE_施耐德</v>
          </cell>
          <cell r="C5920" t="str">
            <v>394.32</v>
          </cell>
        </row>
        <row r="5921">
          <cell r="A5921" t="str">
            <v>DK0001193</v>
          </cell>
          <cell r="B5921" t="str">
            <v>密封式负荷开关_VCF5GEN_施耐德</v>
          </cell>
          <cell r="C5921" t="str">
            <v>1002.54</v>
          </cell>
        </row>
        <row r="5922">
          <cell r="A5922" t="str">
            <v>DK0001194</v>
          </cell>
          <cell r="B5922" t="str">
            <v>密封式负荷开关_VCF6GEN_施耐德</v>
          </cell>
          <cell r="C5922" t="str">
            <v>1388.57</v>
          </cell>
        </row>
        <row r="5923">
          <cell r="A5923" t="str">
            <v>DK0001195</v>
          </cell>
          <cell r="B5923" t="str">
            <v>附件-负荷开关辅助触点模块_VZ20C_施耐德</v>
          </cell>
          <cell r="C5923" t="str">
            <v>36.06</v>
          </cell>
        </row>
        <row r="5924">
          <cell r="A5924" t="str">
            <v>DK0001196</v>
          </cell>
          <cell r="B5924" t="str">
            <v>附件-负荷开关附加模块_VZ14_施耐德</v>
          </cell>
          <cell r="C5924" t="str">
            <v>46.14</v>
          </cell>
        </row>
        <row r="5925">
          <cell r="A5925" t="str">
            <v>DK0001197</v>
          </cell>
          <cell r="B5925" t="str">
            <v>附件-负荷开关附加模块_VZ15_施耐德</v>
          </cell>
          <cell r="C5925" t="str">
            <v>55.10</v>
          </cell>
        </row>
        <row r="5926">
          <cell r="A5926" t="str">
            <v>DK0001198</v>
          </cell>
          <cell r="B5926" t="str">
            <v>附件-负荷开关附加模块_VZ16_施耐德</v>
          </cell>
          <cell r="C5926" t="str">
            <v>85.13</v>
          </cell>
        </row>
        <row r="5927">
          <cell r="A5927" t="str">
            <v>DK0001199</v>
          </cell>
          <cell r="B5927" t="str">
            <v>母排_TMY10×80×3800_镀锡_通用</v>
          </cell>
          <cell r="C5927" t="str">
            <v>1395.87</v>
          </cell>
        </row>
        <row r="5928">
          <cell r="A5928" t="str">
            <v>DK0001200</v>
          </cell>
          <cell r="B5928" t="str">
            <v>母排_TMY5×50×3400_镀锡_通用</v>
          </cell>
          <cell r="C5928" t="str">
            <v>516.36</v>
          </cell>
        </row>
        <row r="5929">
          <cell r="A5929" t="str">
            <v>DK0001201</v>
          </cell>
          <cell r="B5929" t="str">
            <v>母排_TMY5×50×3800_镀锡_通用</v>
          </cell>
          <cell r="C5929" t="str">
            <v>577.11</v>
          </cell>
        </row>
        <row r="5930">
          <cell r="A5930" t="str">
            <v>DK0001202</v>
          </cell>
          <cell r="B5930" t="str">
            <v>母排_TMY5×50×4800_镀锡_通用</v>
          </cell>
          <cell r="C5930" t="str">
            <v>419.16</v>
          </cell>
        </row>
        <row r="5931">
          <cell r="A5931" t="str">
            <v>DK0001203</v>
          </cell>
          <cell r="B5931" t="str">
            <v>母排_TMY8×80×5400_镀锡_通用</v>
          </cell>
          <cell r="C5931" t="str">
            <v>1969.92</v>
          </cell>
        </row>
        <row r="5932">
          <cell r="A5932" t="str">
            <v>DK0001204</v>
          </cell>
          <cell r="B5932" t="str">
            <v>母排_TMY5×50×5400_镀锡_通用</v>
          </cell>
          <cell r="C5932" t="str">
            <v>770.69</v>
          </cell>
        </row>
        <row r="5933">
          <cell r="A5933" t="str">
            <v>DK0001205</v>
          </cell>
          <cell r="B5933" t="str">
            <v>母排_TMY5×50×5800_镀锡_通用</v>
          </cell>
          <cell r="C5933" t="str">
            <v>880.85</v>
          </cell>
        </row>
        <row r="5934">
          <cell r="A5934" t="str">
            <v>DK0001206</v>
          </cell>
          <cell r="B5934" t="str">
            <v>母排_TMY10×120×5400_镀锡_通用</v>
          </cell>
          <cell r="C5934" t="str">
            <v>3927.64</v>
          </cell>
        </row>
        <row r="5935">
          <cell r="A5935" t="str">
            <v>DK0001207</v>
          </cell>
          <cell r="B5935" t="str">
            <v>母排_TMY10×120×6000_镀锡_通用</v>
          </cell>
          <cell r="C5935" t="str">
            <v>4364.04</v>
          </cell>
        </row>
        <row r="5936">
          <cell r="A5936" t="str">
            <v>DK0001208</v>
          </cell>
          <cell r="B5936" t="str">
            <v>母排_TMY5×50×1800_镀锡_通用</v>
          </cell>
          <cell r="C5936" t="str">
            <v>194.80</v>
          </cell>
        </row>
        <row r="5937">
          <cell r="A5937" t="str">
            <v>DK0001209</v>
          </cell>
          <cell r="B5937" t="str">
            <v>母排_TMY5×50×6000_镀锡_通用</v>
          </cell>
          <cell r="C5937" t="str">
            <v>911.22</v>
          </cell>
        </row>
        <row r="5938">
          <cell r="A5938" t="str">
            <v>DK0001210</v>
          </cell>
          <cell r="B5938" t="str">
            <v>母排_TMY10×80×5400_镀锡_通用</v>
          </cell>
          <cell r="C5938" t="str">
            <v>1513.82</v>
          </cell>
        </row>
        <row r="5939">
          <cell r="A5939" t="str">
            <v>DK0001211</v>
          </cell>
          <cell r="B5939" t="str">
            <v>母排_TMY8×50×2400_镀锡_通用</v>
          </cell>
          <cell r="C5939" t="str">
            <v>546.82</v>
          </cell>
        </row>
        <row r="5940">
          <cell r="A5940" t="str">
            <v>DK0001212</v>
          </cell>
          <cell r="B5940" t="str">
            <v>交换机_WS-C2960-24TC-L_思科</v>
          </cell>
          <cell r="C5940" t="str">
            <v>3162.39</v>
          </cell>
        </row>
        <row r="5941">
          <cell r="A5941" t="str">
            <v>DK0001213</v>
          </cell>
          <cell r="B5941" t="str">
            <v>交换机_WS-C2960-8TC-L_思科</v>
          </cell>
          <cell r="C5941" t="str">
            <v>2051.28</v>
          </cell>
        </row>
        <row r="5942">
          <cell r="A5942" t="str">
            <v>DK0001214</v>
          </cell>
          <cell r="B5942" t="str">
            <v>网卡_DGE-528T_D-LINK</v>
          </cell>
          <cell r="C5942" t="str">
            <v>98.29</v>
          </cell>
        </row>
        <row r="5943">
          <cell r="A5943" t="str">
            <v>DK0001215</v>
          </cell>
          <cell r="B5943" t="str">
            <v>网线_6XV1840-2AH10_西门子_用DK0001482替代</v>
          </cell>
          <cell r="C5943" t="str">
            <v>10.94</v>
          </cell>
        </row>
        <row r="5944">
          <cell r="A5944" t="str">
            <v>DK0001216</v>
          </cell>
          <cell r="B5944" t="str">
            <v>存储卡_1784-CF128_AB</v>
          </cell>
          <cell r="C5944" t="str">
            <v>435.90</v>
          </cell>
        </row>
        <row r="5945">
          <cell r="A5945" t="str">
            <v>DK0001217</v>
          </cell>
          <cell r="B5945" t="str">
            <v>T3600/4G/500G*2/RA1/Q600*1/W7/PRO64/EN_因</v>
          </cell>
          <cell r="C5945" t="str">
            <v>8034.20</v>
          </cell>
        </row>
        <row r="5946">
          <cell r="A5946" t="str">
            <v>DK0001218</v>
          </cell>
          <cell r="B5946" t="str">
            <v>交流接触器_LC1E0610Q5N_380V/50Hz_施耐德</v>
          </cell>
          <cell r="C5946" t="str">
            <v>22.06</v>
          </cell>
        </row>
        <row r="5947">
          <cell r="A5947" t="str">
            <v>DK0001219</v>
          </cell>
          <cell r="B5947" t="str">
            <v>交流接触器_LC1E0910Q5N_380V/50Hz_施耐德</v>
          </cell>
          <cell r="C5947" t="str">
            <v>27.38</v>
          </cell>
        </row>
        <row r="5948">
          <cell r="A5948" t="str">
            <v>DK0001220</v>
          </cell>
          <cell r="B5948" t="str">
            <v>交流接触器_LC1E1210Q5N_380V/50Hz_施耐德</v>
          </cell>
          <cell r="C5948" t="str">
            <v>29.67</v>
          </cell>
        </row>
        <row r="5949">
          <cell r="A5949" t="str">
            <v>DK0001221</v>
          </cell>
          <cell r="B5949" t="str">
            <v>母排_TMY5×50×1200_镀锡_通用</v>
          </cell>
          <cell r="C5949" t="str">
            <v>122.59</v>
          </cell>
        </row>
        <row r="5950">
          <cell r="A5950" t="str">
            <v>DK0001222</v>
          </cell>
          <cell r="B5950" t="str">
            <v>蜡基碳带110mm*300m_大卷心_斑马牌_因故淘汰，不再使用</v>
          </cell>
          <cell r="C5950" t="str">
            <v>76.92</v>
          </cell>
        </row>
        <row r="5951">
          <cell r="A5951" t="str">
            <v>DK0001223</v>
          </cell>
          <cell r="B5951" t="str">
            <v>不干胶标签90mm*60mm*126m_大卷心_艾莉牌_因故淘汰，不再使用</v>
          </cell>
          <cell r="C5951" t="str">
            <v>102.56</v>
          </cell>
        </row>
        <row r="5952">
          <cell r="A5952" t="str">
            <v>DK0001224</v>
          </cell>
          <cell r="B5952" t="str">
            <v>母排_TMY8×100×4600_镀锡_通用</v>
          </cell>
          <cell r="C5952" t="str">
            <v>1297.18</v>
          </cell>
        </row>
        <row r="5953">
          <cell r="A5953" t="str">
            <v>DK0001225</v>
          </cell>
          <cell r="B5953" t="str">
            <v>母排_TMY8×100×5400_镀锡_通用</v>
          </cell>
          <cell r="C5953" t="str">
            <v>2618.41</v>
          </cell>
        </row>
        <row r="5954">
          <cell r="A5954" t="str">
            <v>DK0001226</v>
          </cell>
          <cell r="B5954" t="str">
            <v>母排_TMY5×40×5400_镀锡_通用</v>
          </cell>
          <cell r="C5954" t="str">
            <v>654.59</v>
          </cell>
        </row>
        <row r="5955">
          <cell r="A5955" t="str">
            <v>DK0001227</v>
          </cell>
          <cell r="B5955" t="str">
            <v>计算机转角操作台_5500×1000×760_喷塑_通用</v>
          </cell>
          <cell r="C5955" t="str">
            <v>9168.55</v>
          </cell>
        </row>
        <row r="5956">
          <cell r="A5956" t="str">
            <v>DK0001228</v>
          </cell>
          <cell r="B5956" t="str">
            <v>温度控制仪_NHR-5310D-27/X-0/X/X/X/X-A_100-24…</v>
          </cell>
          <cell r="C5956" t="str">
            <v>384.62</v>
          </cell>
        </row>
        <row r="5957">
          <cell r="A5957" t="str">
            <v>DK0001229</v>
          </cell>
          <cell r="B5957" t="str">
            <v>刀具_美工刀_世达</v>
          </cell>
          <cell r="C5957" t="str">
            <v>21.37</v>
          </cell>
        </row>
        <row r="5958">
          <cell r="A5958" t="str">
            <v>DK0001230</v>
          </cell>
          <cell r="B5958" t="str">
            <v>塑壳断路器_NM8-100S/16/3_正泰</v>
          </cell>
          <cell r="C5958" t="str">
            <v>278.97</v>
          </cell>
        </row>
        <row r="5959">
          <cell r="A5959" t="str">
            <v>DK0001231</v>
          </cell>
          <cell r="B5959" t="str">
            <v>塑壳断路器_NM8-100S/20/3_正泰</v>
          </cell>
          <cell r="C5959" t="str">
            <v>278.97</v>
          </cell>
        </row>
        <row r="5960">
          <cell r="A5960" t="str">
            <v>DK0001232</v>
          </cell>
          <cell r="B5960" t="str">
            <v>塑壳断路器_NM8-100S/32/3_正泰</v>
          </cell>
          <cell r="C5960" t="str">
            <v>278.97</v>
          </cell>
        </row>
        <row r="5961">
          <cell r="A5961" t="str">
            <v>DK0001233</v>
          </cell>
          <cell r="B5961" t="str">
            <v>塑壳断路器_NM8-630S/630/3_正泰</v>
          </cell>
          <cell r="C5961" t="str">
            <v>1635.04</v>
          </cell>
        </row>
        <row r="5962">
          <cell r="A5962" t="str">
            <v>DK0001234</v>
          </cell>
          <cell r="B5962" t="str">
            <v>附件-断路器辅助触头_AX11_正泰</v>
          </cell>
          <cell r="C5962" t="str">
            <v>8.97</v>
          </cell>
        </row>
        <row r="5963">
          <cell r="A5963" t="str">
            <v>DK0001235</v>
          </cell>
          <cell r="B5963" t="str">
            <v>刀开关_HD13-BX-600/31_旋转式_正泰</v>
          </cell>
          <cell r="C5963" t="str">
            <v>482.07</v>
          </cell>
        </row>
        <row r="5964">
          <cell r="A5964" t="str">
            <v>DK0001236</v>
          </cell>
          <cell r="B5964" t="str">
            <v>刀开关_HD13-BX-400/31_旋转式_正泰</v>
          </cell>
          <cell r="C5964" t="str">
            <v>273.52</v>
          </cell>
        </row>
        <row r="5965">
          <cell r="A5965" t="str">
            <v>DK0001237</v>
          </cell>
          <cell r="B5965" t="str">
            <v>交流接触器_CJX1-300/22_220V/50Hz_正泰</v>
          </cell>
          <cell r="C5965" t="str">
            <v>1397.49</v>
          </cell>
        </row>
        <row r="5966">
          <cell r="A5966" t="str">
            <v>DK0001238</v>
          </cell>
          <cell r="B5966" t="str">
            <v>交流接触器_CJX1-475/22_220V/50Hz_正泰</v>
          </cell>
          <cell r="C5966" t="str">
            <v>2488.99</v>
          </cell>
        </row>
        <row r="5967">
          <cell r="A5967" t="str">
            <v>DK0001239</v>
          </cell>
          <cell r="B5967" t="str">
            <v>软启动器_TJNR1250_诺尔_因故淘汰，不再使用</v>
          </cell>
          <cell r="C5967" t="str">
            <v>12379.03</v>
          </cell>
        </row>
        <row r="5968">
          <cell r="A5968" t="str">
            <v>DK0001240</v>
          </cell>
          <cell r="B5968" t="str">
            <v>软启动器_TJNR1090_诺尔_因故淘汰，不再使用</v>
          </cell>
          <cell r="C5968" t="str">
            <v>6761.36</v>
          </cell>
        </row>
        <row r="5969">
          <cell r="A5969" t="str">
            <v>DK0001241</v>
          </cell>
          <cell r="B5969" t="str">
            <v>热过载继电器_JR36-20_0.25-0.35A_正泰</v>
          </cell>
          <cell r="C5969" t="str">
            <v>12.05</v>
          </cell>
        </row>
        <row r="5970">
          <cell r="A5970" t="str">
            <v>DK0001242</v>
          </cell>
          <cell r="B5970" t="str">
            <v>热过载继电器_JR36-20_0.68-1.1A_正泰</v>
          </cell>
          <cell r="C5970" t="str">
            <v>12.05</v>
          </cell>
        </row>
        <row r="5971">
          <cell r="A5971" t="str">
            <v>DK0001243</v>
          </cell>
          <cell r="B5971" t="str">
            <v>热过载继电器_JR36-20_3.2-5A_正泰</v>
          </cell>
          <cell r="C5971" t="str">
            <v>12.05</v>
          </cell>
        </row>
        <row r="5972">
          <cell r="A5972" t="str">
            <v>DK0001244</v>
          </cell>
          <cell r="B5972" t="str">
            <v>热过载继电器_JR36-20_10-16A_正泰</v>
          </cell>
          <cell r="C5972" t="str">
            <v>12.05</v>
          </cell>
        </row>
        <row r="5973">
          <cell r="A5973" t="str">
            <v>DK0001245</v>
          </cell>
          <cell r="B5973" t="str">
            <v>热过载继电器_JR36-20_14-22A_正泰</v>
          </cell>
          <cell r="C5973" t="str">
            <v>13.33</v>
          </cell>
        </row>
        <row r="5974">
          <cell r="A5974" t="str">
            <v>DK0001246</v>
          </cell>
          <cell r="B5974" t="str">
            <v>热过载继电器_JR36-63/28-45A_正泰_用DK0001251替代</v>
          </cell>
          <cell r="C5974" t="str">
            <v>23.25</v>
          </cell>
        </row>
        <row r="5975">
          <cell r="A5975" t="str">
            <v>DK0001247</v>
          </cell>
          <cell r="B5975" t="str">
            <v>附件-接触器辅助触点_F4-40_正泰</v>
          </cell>
          <cell r="C5975" t="str">
            <v>9.91</v>
          </cell>
        </row>
        <row r="5976">
          <cell r="A5976" t="str">
            <v>DK0001248</v>
          </cell>
          <cell r="B5976" t="str">
            <v>热过载继电器_JR36-20_2.2-3.5A_正泰</v>
          </cell>
          <cell r="C5976" t="str">
            <v>12.05</v>
          </cell>
        </row>
        <row r="5977">
          <cell r="A5977" t="str">
            <v>DK0001249</v>
          </cell>
          <cell r="B5977" t="str">
            <v>热过载继电器_JR36-20_6.8-11A_正泰</v>
          </cell>
          <cell r="C5977" t="str">
            <v>12.05</v>
          </cell>
        </row>
        <row r="5978">
          <cell r="A5978" t="str">
            <v>DK0001250</v>
          </cell>
          <cell r="B5978" t="str">
            <v>热过载继电器_JR36-32_20-32A_正泰</v>
          </cell>
          <cell r="C5978" t="str">
            <v>23.25</v>
          </cell>
        </row>
        <row r="5979">
          <cell r="A5979" t="str">
            <v>DK0001251</v>
          </cell>
          <cell r="B5979" t="str">
            <v>热过载继电器_JR36-63_28-45A_正泰</v>
          </cell>
          <cell r="C5979" t="str">
            <v>23.25</v>
          </cell>
        </row>
        <row r="5980">
          <cell r="A5980" t="str">
            <v>DK0001252</v>
          </cell>
          <cell r="B5980" t="str">
            <v>接近开关_E2E-X5ME1_欧姆龙</v>
          </cell>
          <cell r="C5980" t="str">
            <v>153.85</v>
          </cell>
        </row>
        <row r="5981">
          <cell r="A5981" t="str">
            <v>DK0001253</v>
          </cell>
          <cell r="B5981" t="str">
            <v>万能转换开关_LW39-16A-4OB-111/3_上海二工</v>
          </cell>
          <cell r="C5981" t="str">
            <v>68.39</v>
          </cell>
        </row>
        <row r="5982">
          <cell r="A5982" t="str">
            <v>DK0001254</v>
          </cell>
          <cell r="B5982" t="str">
            <v>可累加电源_140-CPS-114-20_施耐德</v>
          </cell>
          <cell r="C5982" t="str">
            <v>3562.82</v>
          </cell>
        </row>
        <row r="5983">
          <cell r="A5983" t="str">
            <v>DK0001255</v>
          </cell>
          <cell r="B5983" t="str">
            <v>配件-远程机架_140-XBP-016-00_施耐德</v>
          </cell>
          <cell r="C5983" t="str">
            <v>2308.83</v>
          </cell>
        </row>
        <row r="5984">
          <cell r="A5984" t="str">
            <v>DK0001256</v>
          </cell>
          <cell r="B5984" t="str">
            <v>适配器_140-CRA-931-00_施耐德</v>
          </cell>
          <cell r="C5984" t="str">
            <v>5350.94</v>
          </cell>
        </row>
        <row r="5985">
          <cell r="A5985" t="str">
            <v>DK0001257</v>
          </cell>
          <cell r="B5985" t="str">
            <v>数字量输入模块_140-DDI-353-00_施耐德</v>
          </cell>
          <cell r="C5985" t="str">
            <v>2769.45</v>
          </cell>
        </row>
        <row r="5986">
          <cell r="A5986" t="str">
            <v>DK0001258</v>
          </cell>
          <cell r="B5986" t="str">
            <v>数字量输出模块_140-DD0-353-00_施耐德</v>
          </cell>
          <cell r="C5986" t="str">
            <v>3258.80</v>
          </cell>
        </row>
        <row r="5987">
          <cell r="A5987" t="str">
            <v>DK0001259</v>
          </cell>
          <cell r="B5987" t="str">
            <v>分支器_MA-0185-100_施耐德</v>
          </cell>
          <cell r="C5987" t="str">
            <v>843.41</v>
          </cell>
        </row>
        <row r="5988">
          <cell r="A5988" t="str">
            <v>DK0001260</v>
          </cell>
          <cell r="B5988" t="str">
            <v>配件-F接头_52-0401-000_施耐德</v>
          </cell>
          <cell r="C5988" t="str">
            <v>843.40</v>
          </cell>
        </row>
        <row r="5989">
          <cell r="A5989" t="str">
            <v>DK0001261</v>
          </cell>
          <cell r="B5989" t="str">
            <v>分站电缆_AS-MBII-004_42m_施耐德</v>
          </cell>
          <cell r="C5989" t="str">
            <v>2459.83</v>
          </cell>
        </row>
        <row r="5990">
          <cell r="A5990" t="str">
            <v>DK0001262</v>
          </cell>
          <cell r="B5990" t="str">
            <v>线缆_KVVR-16×1.5_通用_用WL00006015替代</v>
          </cell>
          <cell r="C5990" t="str">
            <v>17.52</v>
          </cell>
        </row>
        <row r="5991">
          <cell r="A5991" t="str">
            <v>DK0001263</v>
          </cell>
          <cell r="B5991" t="str">
            <v>线缆_KVVR-24×1.5_通用_用WL00006016替代</v>
          </cell>
          <cell r="C5991" t="str">
            <v>26.07</v>
          </cell>
        </row>
        <row r="5992">
          <cell r="A5992" t="str">
            <v>DK0001264</v>
          </cell>
          <cell r="B5992" t="str">
            <v>配件-接线端子_140-XTS-002-00_施耐德</v>
          </cell>
          <cell r="C5992" t="str">
            <v>164.14</v>
          </cell>
        </row>
        <row r="5993">
          <cell r="A5993" t="str">
            <v>DK0001265</v>
          </cell>
          <cell r="B5993" t="str">
            <v>大丰新谷油脂工程MCC3_仿威图电柜前门_1800×900×800</v>
          </cell>
          <cell r="C5993" t="str">
            <v>683.76</v>
          </cell>
        </row>
        <row r="5994">
          <cell r="A5994" t="str">
            <v>DK0001266</v>
          </cell>
          <cell r="B5994" t="str">
            <v>控制箱_6050/23_平板_侧面带散热孔_康贝_用DK0000842替代</v>
          </cell>
          <cell r="C5994" t="str">
            <v>286.32</v>
          </cell>
        </row>
        <row r="5995">
          <cell r="A5995" t="str">
            <v>DK0001267</v>
          </cell>
          <cell r="B5995" t="str">
            <v>电流表_NP96-600/5A_50Hz_指针式_通用</v>
          </cell>
          <cell r="C5995" t="str">
            <v>36.58</v>
          </cell>
        </row>
        <row r="5996">
          <cell r="A5996" t="str">
            <v>DK0001268</v>
          </cell>
          <cell r="B5996" t="str">
            <v>模拟量输入模块_SM1231_4AI_6ES7-231-4HD32-0XB0_…</v>
          </cell>
          <cell r="C5996" t="str">
            <v>842.74</v>
          </cell>
        </row>
        <row r="5997">
          <cell r="A5997" t="str">
            <v>DK0001269</v>
          </cell>
          <cell r="B5997" t="str">
            <v>模拟量输出模块_SM1232_4AO_6ES7-232-4HD32-0XB0_…</v>
          </cell>
          <cell r="C5997" t="str">
            <v>1496.07</v>
          </cell>
        </row>
        <row r="5998">
          <cell r="A5998" t="str">
            <v>DK0001270</v>
          </cell>
          <cell r="B5998" t="str">
            <v>显卡_ATI6350_双屏_戴尔</v>
          </cell>
          <cell r="C5998" t="str">
            <v>384.61</v>
          </cell>
        </row>
        <row r="5999">
          <cell r="A5999" t="str">
            <v>DK0001271</v>
          </cell>
          <cell r="B5999" t="str">
            <v>电流表_NP96-1000/5A_50Hz_指针式_通用</v>
          </cell>
          <cell r="C5999" t="str">
            <v>35.56</v>
          </cell>
        </row>
        <row r="6000">
          <cell r="A6000" t="str">
            <v>DK0001272</v>
          </cell>
          <cell r="B6000" t="str">
            <v>带塑套冷压端子_OT6-10_通用_因故淘汰，不再使用</v>
          </cell>
          <cell r="C6000" t="str">
            <v>0.56</v>
          </cell>
        </row>
        <row r="6001">
          <cell r="A6001" t="str">
            <v>DK0001273</v>
          </cell>
          <cell r="B6001" t="str">
            <v>电缆护套Φ35_因故淘汰，不再使用</v>
          </cell>
          <cell r="C6001" t="str">
            <v>0.51</v>
          </cell>
        </row>
        <row r="6002">
          <cell r="A6002" t="str">
            <v>DK0001274</v>
          </cell>
          <cell r="B6002" t="str">
            <v>分励线圈_1250A</v>
          </cell>
          <cell r="C6002" t="str">
            <v>303.42</v>
          </cell>
        </row>
        <row r="6003">
          <cell r="A6003" t="str">
            <v>DK0001275</v>
          </cell>
          <cell r="B6003" t="str">
            <v>电流互感器_LMK3-0.66-10/5-0.5级-60Hz_通用</v>
          </cell>
          <cell r="C6003" t="str">
            <v>26.92</v>
          </cell>
        </row>
        <row r="6004">
          <cell r="A6004" t="str">
            <v>DK0001276</v>
          </cell>
          <cell r="B6004" t="str">
            <v>电流表_42L6-10/5A_60Hz_指针式_通用</v>
          </cell>
          <cell r="C6004" t="str">
            <v>21.37</v>
          </cell>
        </row>
        <row r="6005">
          <cell r="A6005" t="str">
            <v>DK0001277</v>
          </cell>
          <cell r="B6005" t="str">
            <v>防水密封现场箱门7560/30_宏程_因故淘汰，不再使用</v>
          </cell>
          <cell r="C6005" t="str">
            <v>102.56</v>
          </cell>
        </row>
        <row r="6006">
          <cell r="A6006" t="str">
            <v>DK0001278</v>
          </cell>
          <cell r="B6006" t="str">
            <v>万用表_ut60</v>
          </cell>
          <cell r="C6006" t="str">
            <v>245.30</v>
          </cell>
        </row>
        <row r="6007">
          <cell r="A6007" t="str">
            <v>DK0001279</v>
          </cell>
          <cell r="B6007" t="str">
            <v>网线钳_台湾进口</v>
          </cell>
          <cell r="C6007" t="str">
            <v>141.03</v>
          </cell>
        </row>
        <row r="6008">
          <cell r="A6008" t="str">
            <v>DK0001280</v>
          </cell>
          <cell r="B6008" t="str">
            <v>电流互感器_LMK3-0.66-1000/5-0.5级-60Hz_槽82×32…</v>
          </cell>
          <cell r="C6008" t="str">
            <v>64.10</v>
          </cell>
        </row>
        <row r="6009">
          <cell r="A6009" t="str">
            <v>DK0001281</v>
          </cell>
          <cell r="B6009" t="str">
            <v>T3600(W3603/4G/500G/双显*1/网口/串口)_DELL_因故淘</v>
          </cell>
          <cell r="C6009" t="str">
            <v>5423.08</v>
          </cell>
        </row>
        <row r="6010">
          <cell r="A6010" t="str">
            <v>DK0001282</v>
          </cell>
          <cell r="B6010" t="str">
            <v>附件-按钮标牌框_Φ22_塑料_黑色_通用</v>
          </cell>
          <cell r="C6010" t="str">
            <v>1.37</v>
          </cell>
        </row>
        <row r="6011">
          <cell r="A6011" t="str">
            <v>DK0001283</v>
          </cell>
          <cell r="B6011" t="str">
            <v>母排_TMY10×80×3600_镀锡_通用</v>
          </cell>
          <cell r="C6011" t="str">
            <v>1221.53</v>
          </cell>
        </row>
        <row r="6012">
          <cell r="A6012" t="str">
            <v>DK0001284</v>
          </cell>
          <cell r="B6012" t="str">
            <v>因故淘汰，不再使用_T3600/4G/500G/NVS300 512M双屏输出…</v>
          </cell>
          <cell r="C6012" t="str">
            <v>5893.15</v>
          </cell>
        </row>
        <row r="6013">
          <cell r="A6013" t="str">
            <v>DK0001285</v>
          </cell>
          <cell r="B6013" t="str">
            <v>通讯线缆线_1485C-P1C-150_AB_因故淘汰，不再使用</v>
          </cell>
          <cell r="C6013" t="str">
            <v>2238.46</v>
          </cell>
        </row>
        <row r="6014">
          <cell r="A6014" t="str">
            <v>DK0001286</v>
          </cell>
          <cell r="B6014" t="str">
            <v>操作手柄_KCF1PZC_通用</v>
          </cell>
          <cell r="C6014" t="str">
            <v>18.17</v>
          </cell>
        </row>
        <row r="6015">
          <cell r="A6015" t="str">
            <v>DK0001289</v>
          </cell>
          <cell r="B6015" t="str">
            <v>电感式传感器_IFS704_易福门</v>
          </cell>
          <cell r="C6015" t="str">
            <v>76.92</v>
          </cell>
        </row>
        <row r="6016">
          <cell r="A6016" t="str">
            <v>DK0001290</v>
          </cell>
          <cell r="B6016" t="str">
            <v>中间继电器_HH52PL6VDC_德力西_因故淘汰，不再使用</v>
          </cell>
          <cell r="C6016" t="str">
            <v>15.39</v>
          </cell>
        </row>
        <row r="6017">
          <cell r="A6017" t="str">
            <v>DK0001291</v>
          </cell>
          <cell r="B6017" t="str">
            <v>控制变压器_JBK5-400VA_440V/110V-50Hz_通用</v>
          </cell>
          <cell r="C6017" t="str">
            <v>151.11</v>
          </cell>
        </row>
        <row r="6018">
          <cell r="A6018" t="str">
            <v>DK0001292</v>
          </cell>
          <cell r="B6018" t="str">
            <v>控制变压器_JBK5-200VA_415V/220V-50Hz_通用</v>
          </cell>
          <cell r="C6018" t="str">
            <v>106.24</v>
          </cell>
        </row>
        <row r="6019">
          <cell r="A6019" t="str">
            <v>DK0001293</v>
          </cell>
          <cell r="B6019" t="str">
            <v>变频器_ACS800-04-0400-5+P901_标准315kW_因故淘汰，…</v>
          </cell>
          <cell r="C6019" t="str">
            <v>73119.66</v>
          </cell>
        </row>
        <row r="6020">
          <cell r="A6020" t="str">
            <v>DK0001294</v>
          </cell>
          <cell r="B6020" t="str">
            <v>控制变压器_JBK5-1000VA_440V/110V-50Hz_通用</v>
          </cell>
          <cell r="C6020" t="str">
            <v>334.57</v>
          </cell>
        </row>
        <row r="6021">
          <cell r="A6021" t="str">
            <v>DK0001295</v>
          </cell>
          <cell r="B6021" t="str">
            <v>附件-变频器控制盘安装套件_RPMP-11_+J410_通用</v>
          </cell>
          <cell r="C6021" t="str">
            <v>837.61</v>
          </cell>
        </row>
        <row r="6022">
          <cell r="A6022" t="str">
            <v>DK0001296</v>
          </cell>
          <cell r="B6022" t="str">
            <v>电动机断路器_GV3P50_37-50A_施耐德</v>
          </cell>
          <cell r="C6022" t="str">
            <v>360.13</v>
          </cell>
        </row>
        <row r="6023">
          <cell r="A6023" t="str">
            <v>DK0001302</v>
          </cell>
          <cell r="B6023" t="str">
            <v>母线框安装角铁及其附件-0.8米_宏程_因故淘汰，不再使用</v>
          </cell>
          <cell r="C6023" t="str">
            <v>51.28</v>
          </cell>
        </row>
        <row r="6024">
          <cell r="A6024" t="str">
            <v>DK0001303</v>
          </cell>
          <cell r="B6024" t="str">
            <v>电流互感器_LMK3-0.66-200/5-0.5级-60Hz_通用</v>
          </cell>
          <cell r="C6024" t="str">
            <v>29.91</v>
          </cell>
        </row>
        <row r="6025">
          <cell r="A6025" t="str">
            <v>DK0001304</v>
          </cell>
          <cell r="B6025" t="str">
            <v>2米高仿威图电柜_柜门锁杆_因故淘汰，不再使用</v>
          </cell>
          <cell r="C6025" t="str">
            <v>12.82</v>
          </cell>
        </row>
        <row r="6026">
          <cell r="A6026" t="str">
            <v>DK0001305</v>
          </cell>
          <cell r="B6026" t="str">
            <v>内存条_1330-4G_戴尔</v>
          </cell>
          <cell r="C6026" t="str">
            <v>598.29</v>
          </cell>
        </row>
        <row r="6027">
          <cell r="A6027" t="str">
            <v>DK0001306</v>
          </cell>
          <cell r="B6027" t="str">
            <v>硬盘_500G_戴尔</v>
          </cell>
          <cell r="C6027" t="str">
            <v>495.73</v>
          </cell>
        </row>
        <row r="6028">
          <cell r="A6028" t="str">
            <v>DK0001307</v>
          </cell>
          <cell r="B6028" t="str">
            <v>T5500-CPU(E5606)_DELL_因故淘汰，不再使用</v>
          </cell>
          <cell r="C6028" t="str">
            <v>2094.02</v>
          </cell>
        </row>
        <row r="6029">
          <cell r="A6029" t="str">
            <v>DK0001308</v>
          </cell>
          <cell r="B6029" t="str">
            <v>内存条_1600-4G_戴尔</v>
          </cell>
          <cell r="C6029" t="str">
            <v>427.35</v>
          </cell>
        </row>
        <row r="6030">
          <cell r="A6030" t="str">
            <v>DK0001309</v>
          </cell>
          <cell r="B6030" t="str">
            <v>T3600-CPU(E5-I603)_DELL_因故淘汰，不再使用</v>
          </cell>
          <cell r="C6030" t="str">
            <v>2307.69</v>
          </cell>
        </row>
        <row r="6031">
          <cell r="A6031" t="str">
            <v>DK0001310</v>
          </cell>
          <cell r="B6031" t="str">
            <v>数字量输入模块_SM1221_16DI_6ES7-221-1BH32-0XB0…</v>
          </cell>
          <cell r="C6031" t="str">
            <v>652.99</v>
          </cell>
        </row>
        <row r="6032">
          <cell r="A6032" t="str">
            <v>DK0001311</v>
          </cell>
          <cell r="B6032" t="str">
            <v>数字量输出模块_SM1222_16DO_6ES7-222-1BH32-0XB0…</v>
          </cell>
          <cell r="C6032" t="str">
            <v>652.99</v>
          </cell>
        </row>
        <row r="6033">
          <cell r="A6033" t="str">
            <v>DK0001316</v>
          </cell>
          <cell r="B6033" t="str">
            <v>钥匙开关_LA39-11Y/F_2位_上海二工</v>
          </cell>
          <cell r="C6033" t="str">
            <v>25.64</v>
          </cell>
        </row>
        <row r="6034">
          <cell r="A6034" t="str">
            <v>DK0001317</v>
          </cell>
          <cell r="B6034" t="str">
            <v>电动机断路器_MS116-1.6_1-1.6A_ABB</v>
          </cell>
          <cell r="C6034" t="str">
            <v>102.85</v>
          </cell>
        </row>
        <row r="6035">
          <cell r="A6035" t="str">
            <v>DK0001318</v>
          </cell>
          <cell r="B6035" t="str">
            <v>塑壳断路器_T2S160MF4-3P-FF_ABB</v>
          </cell>
          <cell r="C6035" t="str">
            <v>486.67</v>
          </cell>
        </row>
        <row r="6036">
          <cell r="A6036" t="str">
            <v>DK0001319</v>
          </cell>
          <cell r="B6036" t="str">
            <v>塑壳断路器_T2S160MF8.5-3P-FF_ABB</v>
          </cell>
          <cell r="C6036" t="str">
            <v>486.67</v>
          </cell>
        </row>
        <row r="6037">
          <cell r="A6037" t="str">
            <v>DK0001320</v>
          </cell>
          <cell r="B6037" t="str">
            <v>塑壳断路器_T2S160MF12.5-3P-FF_ABB</v>
          </cell>
          <cell r="C6037" t="str">
            <v>486.67</v>
          </cell>
        </row>
        <row r="6038">
          <cell r="A6038" t="str">
            <v>DK0001321</v>
          </cell>
          <cell r="B6038" t="str">
            <v>塑壳断路器_T2S160MF20-3P-FF_ABB</v>
          </cell>
          <cell r="C6038" t="str">
            <v>486.67</v>
          </cell>
        </row>
        <row r="6039">
          <cell r="A6039" t="str">
            <v>DK0001322</v>
          </cell>
          <cell r="B6039" t="str">
            <v>塑壳断路器_T2S160MF32-3P-FF_ABB</v>
          </cell>
          <cell r="C6039" t="str">
            <v>486.67</v>
          </cell>
        </row>
        <row r="6040">
          <cell r="A6040" t="str">
            <v>DK0001323</v>
          </cell>
          <cell r="B6040" t="str">
            <v>塑壳断路器_T2S160MF52-3P-FF_ABB</v>
          </cell>
          <cell r="C6040" t="str">
            <v>535.04</v>
          </cell>
        </row>
        <row r="6041">
          <cell r="A6041" t="str">
            <v>DK0001324</v>
          </cell>
          <cell r="B6041" t="str">
            <v>塑壳断路器_T2S160MF80-3P-FF_ABB</v>
          </cell>
          <cell r="C6041" t="str">
            <v>530.77</v>
          </cell>
        </row>
        <row r="6042">
          <cell r="A6042" t="str">
            <v>DK0001325</v>
          </cell>
          <cell r="B6042" t="str">
            <v>塑壳断路器_S2S160R160-TM10LTH-3P-FFC_ABB</v>
          </cell>
          <cell r="C6042" t="str">
            <v>458.33</v>
          </cell>
        </row>
        <row r="6043">
          <cell r="A6043" t="str">
            <v>DK0001326</v>
          </cell>
          <cell r="B6043" t="str">
            <v>塑壳断路器_S3H250R250-TM10LTH-3P-FF_ABB</v>
          </cell>
          <cell r="C6043" t="str">
            <v>979.44</v>
          </cell>
        </row>
        <row r="6044">
          <cell r="A6044" t="str">
            <v>DK0001327</v>
          </cell>
          <cell r="B6044" t="str">
            <v>交流接触器_A9-30-10_220V/50Hz_ABB</v>
          </cell>
          <cell r="C6044" t="str">
            <v>53.59</v>
          </cell>
        </row>
        <row r="6045">
          <cell r="A6045" t="str">
            <v>DK0001328</v>
          </cell>
          <cell r="B6045" t="str">
            <v>交流接触器_A16-30-10_220V/50Hz_ABB</v>
          </cell>
          <cell r="C6045" t="str">
            <v>72.39</v>
          </cell>
        </row>
        <row r="6046">
          <cell r="A6046" t="str">
            <v>DK0001329</v>
          </cell>
          <cell r="B6046" t="str">
            <v>交流接触器_A26-30-10_220V/50Hz_ABB</v>
          </cell>
          <cell r="C6046" t="str">
            <v>97.31</v>
          </cell>
        </row>
        <row r="6047">
          <cell r="A6047" t="str">
            <v>DK0001330</v>
          </cell>
          <cell r="B6047" t="str">
            <v>交流接触器_A30-30-10_220V/50Hz_ABB</v>
          </cell>
          <cell r="C6047" t="str">
            <v>129.27</v>
          </cell>
        </row>
        <row r="6048">
          <cell r="A6048" t="str">
            <v>DK0001331</v>
          </cell>
          <cell r="B6048" t="str">
            <v>交流接触器_A50-30-10_220V/50Hz_ABB</v>
          </cell>
          <cell r="C6048" t="str">
            <v>252.91</v>
          </cell>
        </row>
        <row r="6049">
          <cell r="A6049" t="str">
            <v>DK0001332</v>
          </cell>
          <cell r="B6049" t="str">
            <v>交流接触器_A63-30-10_220V/50Hz_ABB</v>
          </cell>
          <cell r="C6049" t="str">
            <v>252.91</v>
          </cell>
        </row>
        <row r="6050">
          <cell r="A6050" t="str">
            <v>DK0001333</v>
          </cell>
          <cell r="B6050" t="str">
            <v>交流接触器_A95-30-10_220V/50Hz_ABB</v>
          </cell>
          <cell r="C6050" t="str">
            <v>620.98</v>
          </cell>
        </row>
        <row r="6051">
          <cell r="A6051" t="str">
            <v>DK0001334</v>
          </cell>
          <cell r="B6051" t="str">
            <v>交流接触器_A185-30-10_220V/50Hz_ABB</v>
          </cell>
          <cell r="C6051" t="str">
            <v>1247.14</v>
          </cell>
        </row>
        <row r="6052">
          <cell r="A6052" t="str">
            <v>DK0001335</v>
          </cell>
          <cell r="B6052" t="str">
            <v>热过载继电器_TA25DU4_2.8-4A_ABB</v>
          </cell>
          <cell r="C6052" t="str">
            <v>67.69</v>
          </cell>
        </row>
        <row r="6053">
          <cell r="A6053" t="str">
            <v>DK0001336</v>
          </cell>
          <cell r="B6053" t="str">
            <v>热过载继电器_TA25DU5_3.5-5A_ABB</v>
          </cell>
          <cell r="C6053" t="str">
            <v>67.69</v>
          </cell>
        </row>
        <row r="6054">
          <cell r="A6054" t="str">
            <v>DK0001337</v>
          </cell>
          <cell r="B6054" t="str">
            <v>热过载继电器_TA25DU8.5_6-8.5A_ABB</v>
          </cell>
          <cell r="C6054" t="str">
            <v>67.69</v>
          </cell>
        </row>
        <row r="6055">
          <cell r="A6055" t="str">
            <v>DK0001338</v>
          </cell>
          <cell r="B6055" t="str">
            <v>热过载继电器_TA25DU11_7.5-11A_ABB</v>
          </cell>
          <cell r="C6055" t="str">
            <v>67.69</v>
          </cell>
        </row>
        <row r="6056">
          <cell r="A6056" t="str">
            <v>DK0001339</v>
          </cell>
          <cell r="B6056" t="str">
            <v>热过载继电器_TA25DU14_10-14A_ABB</v>
          </cell>
          <cell r="C6056" t="str">
            <v>67.69</v>
          </cell>
        </row>
        <row r="6057">
          <cell r="A6057" t="str">
            <v>DK0001340</v>
          </cell>
          <cell r="B6057" t="str">
            <v>热过载继电器_TA25DU19_13-19A_ABB</v>
          </cell>
          <cell r="C6057" t="str">
            <v>78.97</v>
          </cell>
        </row>
        <row r="6058">
          <cell r="A6058" t="str">
            <v>DK0001341</v>
          </cell>
          <cell r="B6058" t="str">
            <v>热过载继电器_TA25DU25_18-25A_ABB</v>
          </cell>
          <cell r="C6058" t="str">
            <v>82.73</v>
          </cell>
        </row>
        <row r="6059">
          <cell r="A6059" t="str">
            <v>DK0001342</v>
          </cell>
          <cell r="B6059" t="str">
            <v>热过载继电器_TA75DU42_29-42A_ABB</v>
          </cell>
          <cell r="C6059" t="str">
            <v>137.27</v>
          </cell>
        </row>
        <row r="6060">
          <cell r="A6060" t="str">
            <v>DK0001343</v>
          </cell>
          <cell r="B6060" t="str">
            <v>热过载继电器_TA75DU52_36-52A_ABB</v>
          </cell>
          <cell r="C6060" t="str">
            <v>160.30</v>
          </cell>
        </row>
        <row r="6061">
          <cell r="A6061" t="str">
            <v>DK0001344</v>
          </cell>
          <cell r="B6061" t="str">
            <v>刀开关_HD13-BX-400/31_旋转式_苏州燎原</v>
          </cell>
          <cell r="C6061" t="str">
            <v>393.16</v>
          </cell>
        </row>
        <row r="6062">
          <cell r="A6062" t="str">
            <v>DK0001345</v>
          </cell>
          <cell r="B6062" t="str">
            <v>抽屉式断路器_E4H150-R4000-PR122/P-LSIG-3P-W-H…</v>
          </cell>
          <cell r="C6062" t="str">
            <v>69568.42</v>
          </cell>
        </row>
        <row r="6063">
          <cell r="A6063" t="str">
            <v>DK0001346</v>
          </cell>
          <cell r="B6063" t="str">
            <v>带灯按钮_CP1-13R-10_230VAC_红色_ABB</v>
          </cell>
          <cell r="C6063" t="str">
            <v>21.67</v>
          </cell>
        </row>
        <row r="6064">
          <cell r="A6064" t="str">
            <v>DK0001347</v>
          </cell>
          <cell r="B6064" t="str">
            <v>带灯按钮_CP1-13G-10_230VAC_绿色_ABB</v>
          </cell>
          <cell r="C6064" t="str">
            <v>22.71</v>
          </cell>
        </row>
        <row r="6065">
          <cell r="A6065" t="str">
            <v>DK0001348</v>
          </cell>
          <cell r="B6065" t="str">
            <v>按钮_CP1-10R-01_红色_ABB</v>
          </cell>
          <cell r="C6065" t="str">
            <v>7.62</v>
          </cell>
        </row>
        <row r="6066">
          <cell r="A6066" t="str">
            <v>DK0001349</v>
          </cell>
          <cell r="B6066" t="str">
            <v>附件-电动机断路器辅助触头_HKF1-11_ABB</v>
          </cell>
          <cell r="C6066" t="str">
            <v>21.62</v>
          </cell>
        </row>
        <row r="6067">
          <cell r="A6067" t="str">
            <v>DK0001350</v>
          </cell>
          <cell r="B6067" t="str">
            <v>附件-接触器辅助触点_CA5-40E_ABB</v>
          </cell>
          <cell r="C6067" t="str">
            <v>77.56</v>
          </cell>
        </row>
        <row r="6068">
          <cell r="A6068" t="str">
            <v>DK0001351</v>
          </cell>
          <cell r="B6068" t="str">
            <v>附件-接触器辅助触点_CA5-10_ABB</v>
          </cell>
          <cell r="C6068" t="str">
            <v>11.28</v>
          </cell>
        </row>
        <row r="6069">
          <cell r="A6069" t="str">
            <v>DK0001352</v>
          </cell>
          <cell r="B6069" t="str">
            <v>附件-接触器辅助触点_CAL5-11_ABB</v>
          </cell>
          <cell r="C6069" t="str">
            <v>26.32</v>
          </cell>
        </row>
        <row r="6070">
          <cell r="A6070" t="str">
            <v>DK0001353</v>
          </cell>
          <cell r="B6070" t="str">
            <v>指示灯_CL-520R_380VAC_红色_ABB</v>
          </cell>
          <cell r="C6070" t="str">
            <v>11.00</v>
          </cell>
        </row>
        <row r="6071">
          <cell r="A6071" t="str">
            <v>DK0001354</v>
          </cell>
          <cell r="B6071" t="str">
            <v>电流表_6L2-15/5A_50Hz_指针式_通用</v>
          </cell>
          <cell r="C6071" t="str">
            <v>17.09</v>
          </cell>
        </row>
        <row r="6072">
          <cell r="A6072" t="str">
            <v>DK0001355</v>
          </cell>
          <cell r="B6072" t="str">
            <v>终端电阻_PDR11-FBP.150-ABB_因故淘汰，不再使用</v>
          </cell>
          <cell r="C6072" t="str">
            <v>888.36</v>
          </cell>
        </row>
        <row r="6073">
          <cell r="A6073" t="str">
            <v>DK0001356</v>
          </cell>
          <cell r="B6073" t="str">
            <v>母排_TMY12×125×6000_镀锡_通用</v>
          </cell>
          <cell r="C6073" t="str">
            <v>5729.29</v>
          </cell>
        </row>
        <row r="6074">
          <cell r="A6074" t="str">
            <v>DK0001357</v>
          </cell>
          <cell r="B6074" t="str">
            <v>母排_TMY12×125×5800_镀锡_通用</v>
          </cell>
          <cell r="C6074" t="str">
            <v>4586.24</v>
          </cell>
        </row>
        <row r="6075">
          <cell r="A6075" t="str">
            <v>DK0001358</v>
          </cell>
          <cell r="B6075" t="str">
            <v>母排_TMY12×125×2600_镀锡_通用</v>
          </cell>
          <cell r="C6075" t="str">
            <v>1419.15</v>
          </cell>
        </row>
        <row r="6076">
          <cell r="A6076" t="str">
            <v>DK0001359</v>
          </cell>
          <cell r="B6076" t="str">
            <v>母排_TMY12×125×3400_镀锡_通用</v>
          </cell>
          <cell r="C6076" t="str">
            <v>1769.43</v>
          </cell>
        </row>
        <row r="6077">
          <cell r="A6077" t="str">
            <v>DK0001360</v>
          </cell>
          <cell r="B6077" t="str">
            <v>母线框_AMJ2-12×125_双母排_海坦</v>
          </cell>
          <cell r="C6077" t="str">
            <v>41.88</v>
          </cell>
        </row>
        <row r="6078">
          <cell r="A6078" t="str">
            <v>DK0001361</v>
          </cell>
          <cell r="B6078" t="str">
            <v>WinCC系统软件_6AV6-381-2BQ07-0AV0_西门子</v>
          </cell>
          <cell r="C6078" t="str">
            <v>43503.42</v>
          </cell>
        </row>
        <row r="6079">
          <cell r="A6079" t="str">
            <v>DK0001362</v>
          </cell>
          <cell r="B6079" t="str">
            <v>寿光金玉米_防爆箱_3孔带电流表_3020</v>
          </cell>
          <cell r="C6079" t="str">
            <v>965.81</v>
          </cell>
        </row>
        <row r="6080">
          <cell r="A6080" t="str">
            <v>DK0001363</v>
          </cell>
          <cell r="B6080" t="str">
            <v>寿光金玉米_防爆箱_4孔带电流表_3020</v>
          </cell>
          <cell r="C6080" t="str">
            <v>1021.37</v>
          </cell>
        </row>
        <row r="6081">
          <cell r="A6081" t="str">
            <v>DK0001364</v>
          </cell>
          <cell r="B6081" t="str">
            <v>寿光金玉米_防爆箱_4孔_3020_因故淘汰，不再使用</v>
          </cell>
          <cell r="C6081" t="str">
            <v>735.04</v>
          </cell>
        </row>
        <row r="6082">
          <cell r="A6082" t="str">
            <v>DK0001365</v>
          </cell>
          <cell r="B6082" t="str">
            <v>寿光金玉米_防爆箱_3孔_3020_因故淘汰，不再使用</v>
          </cell>
          <cell r="C6082" t="str">
            <v>700.85</v>
          </cell>
        </row>
        <row r="6083">
          <cell r="A6083" t="str">
            <v>DK0001366</v>
          </cell>
          <cell r="B6083" t="str">
            <v>母排_TMY6×60×4000_镀锡_通用</v>
          </cell>
          <cell r="C6083" t="str">
            <v>819.20</v>
          </cell>
        </row>
        <row r="6084">
          <cell r="A6084" t="str">
            <v>DK0001367</v>
          </cell>
          <cell r="B6084" t="str">
            <v>因故淘汰，不再使用_屏蔽电缆_RVVP-6×0.5_江扬电缆</v>
          </cell>
          <cell r="C6084" t="str">
            <v>5.23</v>
          </cell>
        </row>
        <row r="6085">
          <cell r="A6085" t="str">
            <v>DK0001368</v>
          </cell>
          <cell r="B6085" t="str">
            <v>T3600/4G/RAID1/500G*2/NVS300_2DIS/DEL_因故</v>
          </cell>
          <cell r="C6085" t="str">
            <v>6581.19</v>
          </cell>
        </row>
        <row r="6086">
          <cell r="A6086" t="str">
            <v>DK0001369</v>
          </cell>
          <cell r="B6086" t="str">
            <v>热过载继电器_3RB2066-1MC2_160-630A_西门子</v>
          </cell>
          <cell r="C6086" t="str">
            <v>3022.22</v>
          </cell>
        </row>
        <row r="6087">
          <cell r="A6087" t="str">
            <v>DK0001370</v>
          </cell>
          <cell r="B6087" t="str">
            <v>接线端子_USK-70N_上海友邦</v>
          </cell>
          <cell r="C6087" t="str">
            <v>19.44</v>
          </cell>
        </row>
        <row r="6088">
          <cell r="A6088" t="str">
            <v>DK0001371</v>
          </cell>
          <cell r="B6088" t="str">
            <v>在线水分检测仪MM2000_因故淘汰，不再使用</v>
          </cell>
          <cell r="C6088" t="str">
            <v>9401.71</v>
          </cell>
        </row>
        <row r="6089">
          <cell r="A6089" t="str">
            <v>DK0001373</v>
          </cell>
          <cell r="B6089" t="str">
            <v>不锈钢操作台_2000×900×760_通用_因故淘汰，不再使用</v>
          </cell>
          <cell r="C6089" t="str">
            <v>5811.96</v>
          </cell>
        </row>
        <row r="6090">
          <cell r="A6090" t="str">
            <v>DK0001374</v>
          </cell>
          <cell r="B6090" t="str">
            <v>T3600(E5-1603/4G/500G/双显*1/网口/串口/W7-见文本_</v>
          </cell>
          <cell r="C6090" t="str">
            <v>6615.39</v>
          </cell>
        </row>
        <row r="6091">
          <cell r="A6091" t="str">
            <v>DK0001375</v>
          </cell>
          <cell r="B6091" t="str">
            <v>模拟量温度调节仪_LU-906MAI100I2_220VAC_厦门安东</v>
          </cell>
          <cell r="C6091" t="str">
            <v>600.00</v>
          </cell>
        </row>
        <row r="6092">
          <cell r="A6092" t="str">
            <v>DK0001376</v>
          </cell>
          <cell r="B6092" t="str">
            <v>流量积算仪_LU-50KANNNN2_厦门安东</v>
          </cell>
          <cell r="C6092" t="str">
            <v>841.88</v>
          </cell>
        </row>
        <row r="6093">
          <cell r="A6093" t="str">
            <v>DK0001377</v>
          </cell>
          <cell r="B6093" t="str">
            <v>多点温度巡回测量报警仪_XMD-7B082-R4_220VAC_浙江余姚</v>
          </cell>
          <cell r="C6093" t="str">
            <v>363.10</v>
          </cell>
        </row>
        <row r="6094">
          <cell r="A6094" t="str">
            <v>DK0001378</v>
          </cell>
          <cell r="B6094" t="str">
            <v>电感式传感器_Fi25-W40-CP6L-Q12_宜科</v>
          </cell>
          <cell r="C6094" t="str">
            <v>212.82</v>
          </cell>
        </row>
        <row r="6095">
          <cell r="A6095" t="str">
            <v>DK0001379</v>
          </cell>
          <cell r="B6095" t="str">
            <v>DP总线适配器_PDP22-FBP.500_ABB_因故淘汰，不再使用</v>
          </cell>
          <cell r="C6095" t="str">
            <v>1549.33</v>
          </cell>
        </row>
        <row r="6096">
          <cell r="A6096" t="str">
            <v>DK0001380</v>
          </cell>
          <cell r="B6096" t="str">
            <v>DP总线适配器_PDP22-FBP.200_ABB_因故淘汰，不再使用</v>
          </cell>
          <cell r="C6096" t="str">
            <v>1743.33</v>
          </cell>
        </row>
        <row r="6097">
          <cell r="A6097" t="str">
            <v>DK0001381</v>
          </cell>
          <cell r="B6097" t="str">
            <v>DP总线适配器_PDP22-FBP.050_ABB_因故淘汰，不再使用</v>
          </cell>
          <cell r="C6097" t="str">
            <v>1687.78</v>
          </cell>
        </row>
        <row r="6098">
          <cell r="A6098" t="str">
            <v>DK0001382</v>
          </cell>
          <cell r="B6098" t="str">
            <v>DP总线圆头电缆_PDF11-FBP.050_ABB_因故淘汰，不再使用</v>
          </cell>
          <cell r="C6098" t="str">
            <v>169.32</v>
          </cell>
        </row>
        <row r="6099">
          <cell r="A6099" t="str">
            <v>DK0001383</v>
          </cell>
          <cell r="B6099" t="str">
            <v>熔芯_NGTC2-630A_通用</v>
          </cell>
          <cell r="C6099" t="str">
            <v>177.78</v>
          </cell>
        </row>
        <row r="6100">
          <cell r="A6100" t="str">
            <v>DK0001384</v>
          </cell>
          <cell r="B6100" t="str">
            <v>熔芯_NGTC1-250A_通用</v>
          </cell>
          <cell r="C6100" t="str">
            <v>64.96</v>
          </cell>
        </row>
        <row r="6101">
          <cell r="A6101" t="str">
            <v>DK0001385</v>
          </cell>
          <cell r="B6101" t="str">
            <v>熔芯_NGTC1-315A_通用</v>
          </cell>
          <cell r="C6101" t="str">
            <v>86.32</v>
          </cell>
        </row>
        <row r="6102">
          <cell r="A6102" t="str">
            <v>DK0001386</v>
          </cell>
          <cell r="B6102" t="str">
            <v>熔芯_NGTC1-200A_通用</v>
          </cell>
          <cell r="C6102" t="str">
            <v>64.96</v>
          </cell>
        </row>
        <row r="6103">
          <cell r="A6103" t="str">
            <v>DK0001387</v>
          </cell>
          <cell r="B6103" t="str">
            <v>熔断器座_STR12-1D_通用</v>
          </cell>
          <cell r="C6103" t="str">
            <v>36.84</v>
          </cell>
        </row>
        <row r="6104">
          <cell r="A6104" t="str">
            <v>DK0001388</v>
          </cell>
          <cell r="B6104" t="str">
            <v>熔断器座_STR12-2D_通用</v>
          </cell>
          <cell r="C6104" t="str">
            <v>61.11</v>
          </cell>
        </row>
        <row r="6105">
          <cell r="A6105" t="str">
            <v>DK0001389</v>
          </cell>
          <cell r="B6105" t="str">
            <v>寿光金玉米_户外防爆箱_3孔带电流表_3020</v>
          </cell>
          <cell r="C6105" t="str">
            <v>965.81</v>
          </cell>
        </row>
        <row r="6106">
          <cell r="A6106" t="str">
            <v>DK0001390</v>
          </cell>
          <cell r="B6106" t="str">
            <v>寿光金玉米_户外防爆箱_4孔带电流表_3020</v>
          </cell>
          <cell r="C6106" t="str">
            <v>1021.37</v>
          </cell>
        </row>
        <row r="6107">
          <cell r="A6107" t="str">
            <v>DK0001391</v>
          </cell>
          <cell r="B6107" t="str">
            <v>寿光金玉米_户外防爆箱_4孔_3020_因故淘汰，不再使用</v>
          </cell>
          <cell r="C6107" t="str">
            <v>735.04</v>
          </cell>
        </row>
        <row r="6108">
          <cell r="A6108" t="str">
            <v>DK0001392</v>
          </cell>
          <cell r="B6108" t="str">
            <v>母排_TMY4×20×3000_镀锡_通用</v>
          </cell>
          <cell r="C6108" t="str">
            <v>169.71</v>
          </cell>
        </row>
        <row r="6109">
          <cell r="A6109" t="str">
            <v>DK0001393</v>
          </cell>
          <cell r="B6109" t="str">
            <v>母排_TMY4×15×3000_镀锡_通用</v>
          </cell>
          <cell r="C6109" t="str">
            <v>126.69</v>
          </cell>
        </row>
        <row r="6110">
          <cell r="A6110" t="str">
            <v>DK0001394</v>
          </cell>
          <cell r="B6110" t="str">
            <v>电能表_PM3210_施耐德</v>
          </cell>
          <cell r="C6110" t="str">
            <v>1081.20</v>
          </cell>
        </row>
        <row r="6111">
          <cell r="A6111" t="str">
            <v>DK0001395</v>
          </cell>
          <cell r="B6111" t="str">
            <v>电脑_7010MT-3220-i3/4G/500G_集显_VGA通讯线_戴尔</v>
          </cell>
          <cell r="C6111" t="str">
            <v>2487.17</v>
          </cell>
        </row>
        <row r="6112">
          <cell r="A6112" t="str">
            <v>DK0001396</v>
          </cell>
          <cell r="B6112" t="str">
            <v>电脑_7010MT-i3-3220/4G/500G_双显×1/DVD_戴尔</v>
          </cell>
          <cell r="C6112" t="str">
            <v>2777.78</v>
          </cell>
        </row>
        <row r="6113">
          <cell r="A6113" t="str">
            <v>DK0001397</v>
          </cell>
          <cell r="B6113" t="str">
            <v>该编码停用，请重新申请</v>
          </cell>
          <cell r="C6113" t="str">
            <v>393.16</v>
          </cell>
        </row>
        <row r="6114">
          <cell r="A6114" t="str">
            <v>DK0001398</v>
          </cell>
          <cell r="B6114" t="str">
            <v>控制变压器_JBK5-5000VA_415V/220V-50Hz_通用</v>
          </cell>
          <cell r="C6114" t="str">
            <v>1581.20</v>
          </cell>
        </row>
        <row r="6115">
          <cell r="A6115" t="str">
            <v>DK0001399</v>
          </cell>
          <cell r="B6115" t="str">
            <v>接线端子_SAK-35EN/35_接地型_魏德米勒</v>
          </cell>
          <cell r="C6115" t="str">
            <v>8.39</v>
          </cell>
        </row>
        <row r="6116">
          <cell r="A6116" t="str">
            <v>DK0001400</v>
          </cell>
          <cell r="B6116" t="str">
            <v>接线端子_WDU-95N/120N_魏德米勒</v>
          </cell>
          <cell r="C6116" t="str">
            <v>43.61</v>
          </cell>
        </row>
        <row r="6117">
          <cell r="A6117" t="str">
            <v>DK0001401</v>
          </cell>
          <cell r="B6117" t="str">
            <v>因故淘汰，不再使用_阻燃电力电缆_ZR-YJV22-7×1.5_通用</v>
          </cell>
          <cell r="C6117" t="str">
            <v>8.38</v>
          </cell>
        </row>
        <row r="6118">
          <cell r="A6118" t="str">
            <v>DK0001402</v>
          </cell>
          <cell r="B6118" t="str">
            <v>因故淘汰，不再使用_阻燃电力电缆_ZR-YJV22-16×1.5_通用</v>
          </cell>
          <cell r="C6118" t="str">
            <v>18.38</v>
          </cell>
        </row>
        <row r="6119">
          <cell r="A6119" t="str">
            <v>DK0001403</v>
          </cell>
          <cell r="B6119" t="str">
            <v>因故淘汰，不再使用_阻燃电力电缆_ZR-YJV22-24×1.5_通用</v>
          </cell>
          <cell r="C6119" t="str">
            <v>27.35</v>
          </cell>
        </row>
        <row r="6120">
          <cell r="A6120" t="str">
            <v>DK0001404</v>
          </cell>
          <cell r="B6120" t="str">
            <v>控制变压器_JBK5-5000VA_220V/220V-50Hz_通用</v>
          </cell>
          <cell r="C6120" t="str">
            <v>1581.20</v>
          </cell>
        </row>
        <row r="6121">
          <cell r="A6121" t="str">
            <v>DK0001405</v>
          </cell>
          <cell r="B6121" t="str">
            <v>附件-断路器辅助触头_AX_正泰</v>
          </cell>
          <cell r="C6121" t="str">
            <v>22.65</v>
          </cell>
        </row>
        <row r="6122">
          <cell r="A6122" t="str">
            <v>DK0001406</v>
          </cell>
          <cell r="B6122" t="str">
            <v>通讯模块_PROFIBUS-DP-6EGK7-243-5DX30-0XE0_从…</v>
          </cell>
          <cell r="C6122" t="str">
            <v>2182.91</v>
          </cell>
        </row>
        <row r="6123">
          <cell r="A6123" t="str">
            <v>DK0001407</v>
          </cell>
          <cell r="B6123" t="str">
            <v>通讯模块_PROFIBUS-DP-6EGK7-242-5DX30-0XE0_主…</v>
          </cell>
          <cell r="C6123" t="str">
            <v>1176.07</v>
          </cell>
        </row>
        <row r="6124">
          <cell r="A6124" t="str">
            <v>DK0001408</v>
          </cell>
          <cell r="B6124" t="str">
            <v>总线DP连接器_6ES7972-0BA42-0XA0_西门子</v>
          </cell>
          <cell r="C6124" t="str">
            <v>176.07</v>
          </cell>
        </row>
        <row r="6125">
          <cell r="A6125" t="str">
            <v>DK0001410</v>
          </cell>
          <cell r="B6125" t="str">
            <v>母排_TMY8×100×1000_镀锡_通用</v>
          </cell>
          <cell r="C6125" t="str">
            <v>286.03</v>
          </cell>
        </row>
        <row r="6126">
          <cell r="A6126" t="str">
            <v>DK0001411</v>
          </cell>
          <cell r="B6126" t="str">
            <v>色环电阻_1/4W_R121_通用</v>
          </cell>
          <cell r="C6126" t="str">
            <v>0.85</v>
          </cell>
        </row>
        <row r="6127">
          <cell r="A6127" t="str">
            <v>DK0001412</v>
          </cell>
          <cell r="B6127" t="str">
            <v>移动风机配电箱_不锈钢防爆_中兴_因故淘汰，不再使用</v>
          </cell>
          <cell r="C6127" t="str">
            <v>10512.81</v>
          </cell>
        </row>
        <row r="6128">
          <cell r="A6128" t="str">
            <v>DK0001413</v>
          </cell>
          <cell r="B6128" t="str">
            <v>码头动力配电箱_不锈钢防爆_中兴_因故淘汰，不再使用</v>
          </cell>
          <cell r="C6128" t="str">
            <v>13555.55</v>
          </cell>
        </row>
        <row r="6129">
          <cell r="A6129" t="str">
            <v>DK0001414</v>
          </cell>
          <cell r="B6129" t="str">
            <v>现场检修配电箱_防爆_中兴_因故淘汰，不再使用</v>
          </cell>
          <cell r="C6129" t="str">
            <v>7264.96</v>
          </cell>
        </row>
        <row r="6130">
          <cell r="A6130" t="str">
            <v>DK0001415</v>
          </cell>
          <cell r="B6130" t="str">
            <v>负一楼检修箱_400×300_防爆_中兴_因故淘汰，不再使用</v>
          </cell>
          <cell r="C6130" t="str">
            <v>679.49</v>
          </cell>
        </row>
        <row r="6131">
          <cell r="A6131" t="str">
            <v>DK0001416</v>
          </cell>
          <cell r="B6131" t="str">
            <v>一楼1#检修箱_400×300_防爆_中兴_因故淘汰，不再使用</v>
          </cell>
          <cell r="C6131" t="str">
            <v>1162.39</v>
          </cell>
        </row>
        <row r="6132">
          <cell r="A6132" t="str">
            <v>DK0001417</v>
          </cell>
          <cell r="B6132" t="str">
            <v>一楼2#检修箱_200×200_防爆_中兴_因故淘汰，不再使用</v>
          </cell>
          <cell r="C6132" t="str">
            <v>414.53</v>
          </cell>
        </row>
        <row r="6133">
          <cell r="A6133" t="str">
            <v>DK0001418</v>
          </cell>
          <cell r="B6133" t="str">
            <v>一楼3#检修箱_400×300_防爆_中兴_因故淘汰，不再使用</v>
          </cell>
          <cell r="C6133" t="str">
            <v>769.23</v>
          </cell>
        </row>
        <row r="6134">
          <cell r="A6134" t="str">
            <v>DK0001419</v>
          </cell>
          <cell r="B6134" t="str">
            <v>一楼4#检修箱_400×300_防爆_中兴_因故淘汰，不再使用</v>
          </cell>
          <cell r="C6134" t="str">
            <v>927.35</v>
          </cell>
        </row>
        <row r="6135">
          <cell r="A6135" t="str">
            <v>DK0001420</v>
          </cell>
          <cell r="B6135" t="str">
            <v>一楼5#检修箱_200×200_防爆_中兴_因故淘汰，不再使用</v>
          </cell>
          <cell r="C6135" t="str">
            <v>414.53</v>
          </cell>
        </row>
        <row r="6136">
          <cell r="A6136" t="str">
            <v>DK0001421</v>
          </cell>
          <cell r="B6136" t="str">
            <v>二楼1#检修箱_550×450_防爆_中兴_因故淘汰，不再使用</v>
          </cell>
          <cell r="C6136" t="str">
            <v>1290.60</v>
          </cell>
        </row>
        <row r="6137">
          <cell r="A6137" t="str">
            <v>DK0001422</v>
          </cell>
          <cell r="B6137" t="str">
            <v>二楼2#检修箱_400×300_防爆_中兴_因故淘汰，不再使用</v>
          </cell>
          <cell r="C6137" t="str">
            <v>1166.67</v>
          </cell>
        </row>
        <row r="6138">
          <cell r="A6138" t="str">
            <v>DK0001423</v>
          </cell>
          <cell r="B6138" t="str">
            <v>二楼3#检修箱_400×300_防爆_中兴_因故淘汰，不再使用</v>
          </cell>
          <cell r="C6138" t="str">
            <v>927.35</v>
          </cell>
        </row>
        <row r="6139">
          <cell r="A6139" t="str">
            <v>DK0001424</v>
          </cell>
          <cell r="B6139" t="str">
            <v>二楼4#检修箱_300×200_防爆_中兴_因故淘汰，不再使用</v>
          </cell>
          <cell r="C6139" t="str">
            <v>927.35</v>
          </cell>
        </row>
        <row r="6140">
          <cell r="A6140" t="str">
            <v>DK0001425</v>
          </cell>
          <cell r="B6140" t="str">
            <v>三楼1#检修箱_400×300_防爆_中兴_因故淘汰，不再使用</v>
          </cell>
          <cell r="C6140" t="str">
            <v>1047.01</v>
          </cell>
        </row>
        <row r="6141">
          <cell r="A6141" t="str">
            <v>DK0001426</v>
          </cell>
          <cell r="B6141" t="str">
            <v>四楼1#检修箱_400×300_防爆_中兴_因故淘汰，不再使用</v>
          </cell>
          <cell r="C6141" t="str">
            <v>927.35</v>
          </cell>
        </row>
        <row r="6142">
          <cell r="A6142" t="str">
            <v>DK0001427</v>
          </cell>
          <cell r="B6142" t="str">
            <v>四楼2#检修箱_400×300_防爆_中兴_因故淘汰，不再使用</v>
          </cell>
          <cell r="C6142" t="str">
            <v>1047.01</v>
          </cell>
        </row>
        <row r="6143">
          <cell r="A6143" t="str">
            <v>DK0001428</v>
          </cell>
          <cell r="B6143" t="str">
            <v>六楼1#检修箱_400×300_防爆_中兴_因故淘汰，不再使用</v>
          </cell>
          <cell r="C6143" t="str">
            <v>927.35</v>
          </cell>
        </row>
        <row r="6144">
          <cell r="A6144" t="str">
            <v>DK0001429</v>
          </cell>
          <cell r="B6144" t="str">
            <v>六楼2#检修箱_400×300_防爆_中兴_因故淘汰，不再使用</v>
          </cell>
          <cell r="C6144" t="str">
            <v>1047.01</v>
          </cell>
        </row>
        <row r="6145">
          <cell r="A6145" t="str">
            <v>DK0001430</v>
          </cell>
          <cell r="B6145" t="str">
            <v>七楼1#检修箱_400×300_防爆_中兴_因故淘汰，不再使用</v>
          </cell>
          <cell r="C6145" t="str">
            <v>1047.01</v>
          </cell>
        </row>
        <row r="6146">
          <cell r="A6146" t="str">
            <v>DK0001431</v>
          </cell>
          <cell r="B6146" t="str">
            <v>七楼2#检修箱_400×300_防爆_中兴_因故淘汰，不再使用</v>
          </cell>
          <cell r="C6146" t="str">
            <v>1461.54</v>
          </cell>
        </row>
        <row r="6147">
          <cell r="A6147" t="str">
            <v>DK0001432</v>
          </cell>
          <cell r="B6147" t="str">
            <v>七楼3#检修箱_400×300_防爆_中兴_因故淘汰，不再使用</v>
          </cell>
          <cell r="C6147" t="str">
            <v>927.35</v>
          </cell>
        </row>
        <row r="6148">
          <cell r="A6148" t="str">
            <v>DK0001433</v>
          </cell>
          <cell r="B6148" t="str">
            <v>空压机房检修箱_400×300_防爆_中兴_因故淘汰，不再使用</v>
          </cell>
          <cell r="C6148" t="str">
            <v>1047.01</v>
          </cell>
        </row>
        <row r="6149">
          <cell r="A6149" t="str">
            <v>DK0001434</v>
          </cell>
          <cell r="B6149" t="str">
            <v>三通现场检修箱_200×200_防爆_中兴_因故淘汰，不再使用</v>
          </cell>
          <cell r="C6149" t="str">
            <v>414.53</v>
          </cell>
        </row>
        <row r="6150">
          <cell r="A6150" t="str">
            <v>DK0001435</v>
          </cell>
          <cell r="B6150" t="str">
            <v>该编码停用</v>
          </cell>
          <cell r="C6150" t="str">
            <v>414.53</v>
          </cell>
        </row>
        <row r="6151">
          <cell r="A6151" t="str">
            <v>DK0001436</v>
          </cell>
          <cell r="B6151" t="str">
            <v>急停箱_200×200_防爆_中兴_因故淘汰，不再使用</v>
          </cell>
          <cell r="C6151" t="str">
            <v>388.89</v>
          </cell>
        </row>
        <row r="6152">
          <cell r="A6152" t="str">
            <v>DK0001437</v>
          </cell>
          <cell r="B6152" t="str">
            <v>防爆电铃_BDL_AC220V_中兴防爆</v>
          </cell>
          <cell r="C6152" t="str">
            <v>145.30</v>
          </cell>
        </row>
        <row r="6153">
          <cell r="A6153" t="str">
            <v>DK0001438</v>
          </cell>
          <cell r="B6153" t="str">
            <v>侧壁放粮现场箱_不锈钢防爆_中兴_因故淘汰，不再使用</v>
          </cell>
          <cell r="C6153" t="str">
            <v>12589.73</v>
          </cell>
        </row>
        <row r="6154">
          <cell r="A6154" t="str">
            <v>DK0001439</v>
          </cell>
          <cell r="B6154" t="str">
            <v>仓顶风机控制柜_不锈钢防爆_中兴</v>
          </cell>
          <cell r="C6154" t="str">
            <v>19658.11</v>
          </cell>
        </row>
        <row r="6155">
          <cell r="A6155" t="str">
            <v>DK0001440</v>
          </cell>
          <cell r="B6155" t="str">
            <v>接线箱_135×135_防爆_中兴_因故淘汰，不再使用</v>
          </cell>
          <cell r="C6155" t="str">
            <v>145.30</v>
          </cell>
        </row>
        <row r="6156">
          <cell r="A6156" t="str">
            <v>DK0001441</v>
          </cell>
          <cell r="B6156" t="str">
            <v>UPS_C10K_含外加电池组12V38AH-电池安装架_山特</v>
          </cell>
          <cell r="C6156" t="str">
            <v>11441.02</v>
          </cell>
        </row>
        <row r="6157">
          <cell r="A6157" t="str">
            <v>DK0001442</v>
          </cell>
          <cell r="B6157" t="str">
            <v>操作台_5*（1500×1200×760）_宏程_因故淘汰，不再使用</v>
          </cell>
          <cell r="C6157" t="str">
            <v>8760.68</v>
          </cell>
        </row>
        <row r="6158">
          <cell r="A6158" t="str">
            <v>DK0001443</v>
          </cell>
          <cell r="B6158" t="str">
            <v>激光打印机_2180_爱普生</v>
          </cell>
          <cell r="C6158" t="str">
            <v>3914.53</v>
          </cell>
        </row>
        <row r="6159">
          <cell r="A6159" t="str">
            <v>DK0001444</v>
          </cell>
          <cell r="B6159" t="str">
            <v>平板电脑操作台门锁_宏程_因故淘汰，不再使用</v>
          </cell>
          <cell r="C6159" t="str">
            <v>51.28</v>
          </cell>
        </row>
        <row r="6160">
          <cell r="A6160" t="str">
            <v>DK0001445</v>
          </cell>
          <cell r="B6160" t="str">
            <v>平板电脑操作台风扇_宏程_因故淘汰，不再使用</v>
          </cell>
          <cell r="C6160" t="str">
            <v>153.85</v>
          </cell>
        </row>
        <row r="6161">
          <cell r="A6161" t="str">
            <v>DK0001446</v>
          </cell>
          <cell r="B6161" t="str">
            <v>航空插座安装板_定制_宏程_因故淘汰，不再使用</v>
          </cell>
          <cell r="C6161" t="str">
            <v>34.19</v>
          </cell>
        </row>
        <row r="6162">
          <cell r="A6162" t="str">
            <v>DK0001447</v>
          </cell>
          <cell r="B6162" t="str">
            <v>工控机固定架_定制_宏程_因故淘汰，不再使用</v>
          </cell>
          <cell r="C6162" t="str">
            <v>34.19</v>
          </cell>
        </row>
        <row r="6163">
          <cell r="A6163" t="str">
            <v>DK0001448</v>
          </cell>
          <cell r="B6163" t="str">
            <v>因故淘汰，不再使用_控制箱_7050/23_平板_双胞胎配置_4孔D22.5+1</v>
          </cell>
          <cell r="C6163" t="str">
            <v>666.66</v>
          </cell>
        </row>
        <row r="6164">
          <cell r="A6164" t="str">
            <v>DK0001449</v>
          </cell>
          <cell r="B6164" t="str">
            <v>自耦变压器_QZB-30kW-380V/50Hz_通用</v>
          </cell>
          <cell r="C6164" t="str">
            <v>938.46</v>
          </cell>
        </row>
        <row r="6165">
          <cell r="A6165" t="str">
            <v>DK0001450</v>
          </cell>
          <cell r="B6165" t="str">
            <v>速度控制仪_HZ48_220VAC_南京山武</v>
          </cell>
          <cell r="C6165" t="str">
            <v>213.89</v>
          </cell>
        </row>
        <row r="6166">
          <cell r="A6166" t="str">
            <v>DK0001451</v>
          </cell>
          <cell r="B6166" t="str">
            <v>因故淘汰，不再使用_触摸屏_6AV6-647-0AG11-3AX0_西门子_因…</v>
          </cell>
          <cell r="C6166" t="str">
            <v>8203.46</v>
          </cell>
        </row>
        <row r="6167">
          <cell r="A6167" t="str">
            <v>DK0001455</v>
          </cell>
          <cell r="B6167" t="str">
            <v>电感式传感器_Ni4-M12-OP6L/TB45_宜科</v>
          </cell>
          <cell r="C6167" t="str">
            <v>140.94</v>
          </cell>
        </row>
        <row r="6168">
          <cell r="A6168" t="str">
            <v>DK0001456</v>
          </cell>
          <cell r="B6168" t="str">
            <v>电感式传感器_Ni4-M12-ON6L/TB45_宜科</v>
          </cell>
          <cell r="C6168" t="str">
            <v>143.76</v>
          </cell>
        </row>
        <row r="6169">
          <cell r="A6169" t="str">
            <v>DK0001457</v>
          </cell>
          <cell r="B6169" t="str">
            <v>电感式传感器_Fi20-W40-OP6L-Q12/TB45_宜科</v>
          </cell>
          <cell r="C6169" t="str">
            <v>176.10</v>
          </cell>
        </row>
        <row r="6170">
          <cell r="A6170" t="str">
            <v>DK0001458</v>
          </cell>
          <cell r="B6170" t="str">
            <v>电感式传感器_FI20-W40-ON6L-Q12/TB45_请使用DK0001…</v>
          </cell>
          <cell r="C6170" t="str">
            <v>191.45</v>
          </cell>
        </row>
        <row r="6171">
          <cell r="A6171" t="str">
            <v>DK0001459</v>
          </cell>
          <cell r="B6171" t="str">
            <v>数字量混合模块_6ES7-323-1BL00-4AA1_含一个40PIN连接器…</v>
          </cell>
          <cell r="C6171" t="str">
            <v>2111.97</v>
          </cell>
        </row>
        <row r="6172">
          <cell r="A6172" t="str">
            <v>DK0001460</v>
          </cell>
          <cell r="B6172" t="str">
            <v>附件-压力表接头_G1/2"_通用</v>
          </cell>
          <cell r="C6172" t="str">
            <v>5.39</v>
          </cell>
        </row>
        <row r="6173">
          <cell r="A6173" t="str">
            <v>DK0001461</v>
          </cell>
          <cell r="B6173" t="str">
            <v>该编码停用</v>
          </cell>
          <cell r="C6173" t="str">
            <v>14.10</v>
          </cell>
        </row>
        <row r="6174">
          <cell r="A6174" t="str">
            <v>DK0001462</v>
          </cell>
          <cell r="B6174" t="str">
            <v>变频器_FC302-P355-T5-E00-H2-X-N-C_标准355kW_…</v>
          </cell>
          <cell r="C6174" t="str">
            <v>112877.78</v>
          </cell>
        </row>
        <row r="6175">
          <cell r="A6175" t="str">
            <v>DK0001463</v>
          </cell>
          <cell r="B6175" t="str">
            <v>荆州中纺控制箱_10080/25_平板_宏程_因故淘汰，不再使用</v>
          </cell>
          <cell r="C6175" t="str">
            <v>982.91</v>
          </cell>
        </row>
        <row r="6176">
          <cell r="A6176" t="str">
            <v>DK0001464</v>
          </cell>
          <cell r="B6176" t="str">
            <v>标签_90*60*2K_因故淘汰，不再使用</v>
          </cell>
          <cell r="C6176" t="str">
            <v>102.56</v>
          </cell>
        </row>
        <row r="6177">
          <cell r="A6177" t="str">
            <v>DK0001465</v>
          </cell>
          <cell r="B6177" t="str">
            <v>碳带_110*300_因故淘汰，不再使用</v>
          </cell>
          <cell r="C6177" t="str">
            <v>76.92</v>
          </cell>
        </row>
        <row r="6178">
          <cell r="A6178" t="str">
            <v>DK0001467</v>
          </cell>
          <cell r="B6178" t="str">
            <v>附件-过热继电器背包_LA7-D3064C_通用</v>
          </cell>
          <cell r="C6178" t="str">
            <v>63.97</v>
          </cell>
        </row>
        <row r="6179">
          <cell r="A6179" t="str">
            <v>DK0001468</v>
          </cell>
          <cell r="B6179" t="str">
            <v>熔芯_RT18-32-2A_通用</v>
          </cell>
          <cell r="C6179" t="str">
            <v>2.22</v>
          </cell>
        </row>
        <row r="6180">
          <cell r="A6180" t="str">
            <v>DK0001469</v>
          </cell>
          <cell r="B6180" t="str">
            <v>熔芯_RT18-32-4A_通用</v>
          </cell>
          <cell r="C6180" t="str">
            <v>2.22</v>
          </cell>
        </row>
        <row r="6181">
          <cell r="A6181" t="str">
            <v>DK0001470</v>
          </cell>
          <cell r="B6181" t="str">
            <v>相序标志_因故淘汰，不再使用</v>
          </cell>
          <cell r="C6181" t="str">
            <v>17.09</v>
          </cell>
        </row>
        <row r="6182">
          <cell r="A6182" t="str">
            <v>DK0001471</v>
          </cell>
          <cell r="B6182" t="str">
            <v>温度控制器XMPG5012_浙江欣灵</v>
          </cell>
          <cell r="C6182" t="str">
            <v>168.38</v>
          </cell>
        </row>
        <row r="6183">
          <cell r="A6183" t="str">
            <v>DK0001472</v>
          </cell>
          <cell r="B6183" t="str">
            <v>电柜风扇带过滤网_PS柜_宏程_因故淘汰，不再使用</v>
          </cell>
          <cell r="C6183" t="str">
            <v>179.49</v>
          </cell>
        </row>
        <row r="6184">
          <cell r="A6184" t="str">
            <v>DK0001473</v>
          </cell>
          <cell r="B6184" t="str">
            <v>该编码停用</v>
          </cell>
          <cell r="C6184" t="str">
            <v>14.10</v>
          </cell>
        </row>
        <row r="6185">
          <cell r="A6185" t="str">
            <v>DK0001474</v>
          </cell>
          <cell r="B6185" t="str">
            <v>该编码停用</v>
          </cell>
          <cell r="C6185" t="str">
            <v>43.59</v>
          </cell>
        </row>
        <row r="6186">
          <cell r="A6186" t="str">
            <v>DK0001475</v>
          </cell>
          <cell r="B6186" t="str">
            <v>铝塑板_1300×980_宏程_因故淘汰，不再使用</v>
          </cell>
          <cell r="C6186" t="str">
            <v>341.88</v>
          </cell>
        </row>
        <row r="6187">
          <cell r="A6187" t="str">
            <v>DK0001476</v>
          </cell>
          <cell r="B6187" t="str">
            <v>累时器_HHS2_因故淘汰，不再使用</v>
          </cell>
          <cell r="C6187" t="str">
            <v>102.56</v>
          </cell>
        </row>
        <row r="6188">
          <cell r="A6188" t="str">
            <v>DK0001477</v>
          </cell>
          <cell r="B6188" t="str">
            <v>通讯模块_6ES7-340-1CH02-0AE0_西门子</v>
          </cell>
          <cell r="C6188" t="str">
            <v>2526.28</v>
          </cell>
        </row>
        <row r="6189">
          <cell r="A6189" t="str">
            <v>DK0001482</v>
          </cell>
          <cell r="B6189" t="str">
            <v>网线_6XV1840-2AH10_西门子</v>
          </cell>
          <cell r="C6189" t="str">
            <v>10.68</v>
          </cell>
        </row>
        <row r="6190">
          <cell r="A6190" t="str">
            <v>DK0001483</v>
          </cell>
          <cell r="B6190" t="str">
            <v>CPU_6ES7-314-6EH04-4AB1_含两个40PIN连接器_西门子</v>
          </cell>
          <cell r="C6190" t="str">
            <v>8714.53</v>
          </cell>
        </row>
        <row r="6191">
          <cell r="A6191" t="str">
            <v>DK0001484</v>
          </cell>
          <cell r="B6191" t="str">
            <v>电感式传感器_Fi20-W40-ON6L-Q12/TB45_宜科</v>
          </cell>
          <cell r="C6191" t="str">
            <v>191.79</v>
          </cell>
        </row>
        <row r="6192">
          <cell r="A6192" t="str">
            <v>DK0001485</v>
          </cell>
          <cell r="B6192" t="str">
            <v>通讯_A1SJ71UC24-R2_三菱_因故淘汰，不再使用</v>
          </cell>
          <cell r="C6192" t="str">
            <v>2379.49</v>
          </cell>
        </row>
        <row r="6193">
          <cell r="A6193" t="str">
            <v>DK0001486</v>
          </cell>
          <cell r="B6193" t="str">
            <v>上门_2200×800-GGD柜_宏程_因故淘汰，不再使用</v>
          </cell>
          <cell r="C6193" t="str">
            <v>128.21</v>
          </cell>
        </row>
        <row r="6194">
          <cell r="A6194" t="str">
            <v>DK0001487</v>
          </cell>
          <cell r="B6194" t="str">
            <v>附件-接触器辅助触点_CAL18-11_ABB</v>
          </cell>
          <cell r="C6194" t="str">
            <v>41.03</v>
          </cell>
        </row>
        <row r="6195">
          <cell r="A6195" t="str">
            <v>DK0001490</v>
          </cell>
          <cell r="B6195" t="str">
            <v>附件-变频器操作面板_6SE6400-0BP00-0AA0_西门子</v>
          </cell>
          <cell r="C6195" t="str">
            <v>195.73</v>
          </cell>
        </row>
        <row r="6196">
          <cell r="A6196" t="str">
            <v>DK0001491</v>
          </cell>
          <cell r="B6196" t="str">
            <v>控制电缆_KYJVR-12×1.5_远东电缆_用25011100019替代</v>
          </cell>
          <cell r="C6196" t="str">
            <v>11.79</v>
          </cell>
        </row>
        <row r="6197">
          <cell r="A6197" t="str">
            <v>DK0001492</v>
          </cell>
          <cell r="B6197" t="str">
            <v>控制电缆_KYJVR-7×1.5_远东电缆</v>
          </cell>
          <cell r="C6197" t="str">
            <v>6.92</v>
          </cell>
        </row>
        <row r="6198">
          <cell r="A6198" t="str">
            <v>DK0001493</v>
          </cell>
          <cell r="B6198" t="str">
            <v>控制电缆_KYJVR-16×1.5_远东电缆_用25011100018替代</v>
          </cell>
          <cell r="C6198" t="str">
            <v>18.42</v>
          </cell>
        </row>
        <row r="6199">
          <cell r="A6199" t="str">
            <v>DK0001494</v>
          </cell>
          <cell r="B6199" t="str">
            <v>控制电缆_KYJVR-24×1.5_远东电缆_用25011100017替代</v>
          </cell>
          <cell r="C6199" t="str">
            <v>24.50</v>
          </cell>
        </row>
        <row r="6200">
          <cell r="A6200" t="str">
            <v>DK0001495</v>
          </cell>
          <cell r="B6200" t="str">
            <v>屏蔽电缆_KVJVRP-4×1.0_远东_因故淘汰，不再使用</v>
          </cell>
          <cell r="C6200" t="str">
            <v>5.20</v>
          </cell>
        </row>
        <row r="6201">
          <cell r="A6201" t="str">
            <v>DK0001496</v>
          </cell>
          <cell r="B6201" t="str">
            <v>网络柜_1930×900×900_宏程_因故淘汰，不再使用</v>
          </cell>
          <cell r="C6201" t="str">
            <v>3205.13</v>
          </cell>
        </row>
        <row r="6202">
          <cell r="A6202" t="str">
            <v>DK0001497</v>
          </cell>
          <cell r="B6202" t="str">
            <v>接线端子_ASK1LDEN_熔断带灯型_魏德米勒</v>
          </cell>
          <cell r="C6202" t="str">
            <v>5.98</v>
          </cell>
        </row>
        <row r="6203">
          <cell r="A6203" t="str">
            <v>DK0001498</v>
          </cell>
          <cell r="B6203" t="str">
            <v>溶芯_G200.50A/F_魏德米勒_因故淘汰，不再使用</v>
          </cell>
          <cell r="C6203" t="str">
            <v>1.04</v>
          </cell>
        </row>
        <row r="6204">
          <cell r="A6204" t="str">
            <v>DK0001499</v>
          </cell>
          <cell r="B6204" t="str">
            <v>溶芯_G201A/F_魏德米勒_因故淘汰，不再使用</v>
          </cell>
          <cell r="C6204" t="str">
            <v>1.04</v>
          </cell>
        </row>
        <row r="6205">
          <cell r="A6205" t="str">
            <v>DK0001500</v>
          </cell>
          <cell r="B6205" t="str">
            <v>溶芯_G202A/F_魏德米勒_因故淘汰，不再使用</v>
          </cell>
          <cell r="C6205" t="str">
            <v>1.04</v>
          </cell>
        </row>
        <row r="6206">
          <cell r="A6206" t="str">
            <v>DK0001501</v>
          </cell>
          <cell r="B6206" t="str">
            <v>粗通讯电缆_1485C-P1A500_AB_因故淘汰，不再使用</v>
          </cell>
          <cell r="C6206" t="str">
            <v>8615.38</v>
          </cell>
        </row>
        <row r="6207">
          <cell r="A6207" t="str">
            <v>DK0001502</v>
          </cell>
          <cell r="B6207" t="str">
            <v>母排_TMY10×150×1000_镀锡_通用</v>
          </cell>
          <cell r="C6207" t="str">
            <v>854.40</v>
          </cell>
        </row>
        <row r="6208">
          <cell r="A6208" t="str">
            <v>DK0001503</v>
          </cell>
          <cell r="B6208" t="str">
            <v>母排_TMY10×150×1200_镀锡_通用</v>
          </cell>
          <cell r="C6208" t="str">
            <v>1025.28</v>
          </cell>
        </row>
        <row r="6209">
          <cell r="A6209" t="str">
            <v>DK0001504</v>
          </cell>
          <cell r="B6209" t="str">
            <v>母排_TMY10×150×1300_镀锡_通用</v>
          </cell>
          <cell r="C6209" t="str">
            <v>1110.72</v>
          </cell>
        </row>
        <row r="6210">
          <cell r="A6210" t="str">
            <v>DK0001505</v>
          </cell>
          <cell r="B6210" t="str">
            <v>数字量混合模块_SM1223_16DI/16DO_6ES7-223-1BL32…</v>
          </cell>
          <cell r="C6210" t="str">
            <v>1033.33</v>
          </cell>
        </row>
        <row r="6211">
          <cell r="A6211" t="str">
            <v>DK0001506</v>
          </cell>
          <cell r="B6211" t="str">
            <v>固定式断路器_MVS32H3F202_电动AC220V_相间隔板_施耐德</v>
          </cell>
          <cell r="C6211" t="str">
            <v>26048.88</v>
          </cell>
        </row>
        <row r="6212">
          <cell r="A6212" t="str">
            <v>DK0001507</v>
          </cell>
          <cell r="B6212" t="str">
            <v>母排_TMY10×120×4400_镀锡_通用</v>
          </cell>
          <cell r="C6212" t="str">
            <v>3200.30</v>
          </cell>
        </row>
        <row r="6213">
          <cell r="A6213" t="str">
            <v>DK0001508</v>
          </cell>
          <cell r="B6213" t="str">
            <v>母排_TMY10×100×2000_镀锡_通用</v>
          </cell>
          <cell r="C6213" t="str">
            <v>830.61</v>
          </cell>
        </row>
        <row r="6214">
          <cell r="A6214" t="str">
            <v>DK0001509</v>
          </cell>
          <cell r="B6214" t="str">
            <v>标签纸_100×50_2.5管芯_斑马</v>
          </cell>
          <cell r="C6214" t="str">
            <v>29.91</v>
          </cell>
        </row>
        <row r="6215">
          <cell r="A6215" t="str">
            <v>DK0001510</v>
          </cell>
          <cell r="B6215" t="str">
            <v>绝缘软护套_6mm²_PVC-白色_通用</v>
          </cell>
          <cell r="C6215" t="str">
            <v>30.77</v>
          </cell>
        </row>
        <row r="6216">
          <cell r="A6216" t="str">
            <v>DK0001511</v>
          </cell>
          <cell r="B6216" t="str">
            <v>绝缘软护套_6mm²_PVC-蓝色_通用</v>
          </cell>
          <cell r="C6216" t="str">
            <v>30.77</v>
          </cell>
        </row>
        <row r="6217">
          <cell r="A6217" t="str">
            <v>DK0001512</v>
          </cell>
          <cell r="B6217" t="str">
            <v>绝缘软护套_10mm²_PVC-白色_通用</v>
          </cell>
          <cell r="C6217" t="str">
            <v>31.62</v>
          </cell>
        </row>
        <row r="6218">
          <cell r="A6218" t="str">
            <v>DK0001513</v>
          </cell>
          <cell r="B6218" t="str">
            <v>绝缘软护套_10mm²_PVC-蓝色_通用</v>
          </cell>
          <cell r="C6218" t="str">
            <v>31.62</v>
          </cell>
        </row>
        <row r="6219">
          <cell r="A6219" t="str">
            <v>DK0001514</v>
          </cell>
          <cell r="B6219" t="str">
            <v>绝缘软护套_16mm²_PVC-白色_通用</v>
          </cell>
          <cell r="C6219" t="str">
            <v>34.19</v>
          </cell>
        </row>
        <row r="6220">
          <cell r="A6220" t="str">
            <v>DK0001515</v>
          </cell>
          <cell r="B6220" t="str">
            <v>绝缘软护套_16mm²_PVC-蓝色_通用</v>
          </cell>
          <cell r="C6220" t="str">
            <v>34.19</v>
          </cell>
        </row>
        <row r="6221">
          <cell r="A6221" t="str">
            <v>DK0001516</v>
          </cell>
          <cell r="B6221" t="str">
            <v>绝缘软护套_25mm²_PVC-白色_通用</v>
          </cell>
          <cell r="C6221" t="str">
            <v>25.64</v>
          </cell>
        </row>
        <row r="6222">
          <cell r="A6222" t="str">
            <v>DK0001517</v>
          </cell>
          <cell r="B6222" t="str">
            <v>绝缘软护套_25mm²_PVC-蓝色_通用</v>
          </cell>
          <cell r="C6222" t="str">
            <v>25.64</v>
          </cell>
        </row>
        <row r="6223">
          <cell r="A6223" t="str">
            <v>DK0001518</v>
          </cell>
          <cell r="B6223" t="str">
            <v>绝缘软护套_35mm²_PVC-白色_通用</v>
          </cell>
          <cell r="C6223" t="str">
            <v>34.19</v>
          </cell>
        </row>
        <row r="6224">
          <cell r="A6224" t="str">
            <v>DK0001519</v>
          </cell>
          <cell r="B6224" t="str">
            <v>绝缘软护套_35mm²_PVC-蓝色_通用</v>
          </cell>
          <cell r="C6224" t="str">
            <v>34.19</v>
          </cell>
        </row>
        <row r="6225">
          <cell r="A6225" t="str">
            <v>DK0001520</v>
          </cell>
          <cell r="B6225" t="str">
            <v>绝缘软护套_50mm²_PVC-白色_通用</v>
          </cell>
          <cell r="C6225" t="str">
            <v>25.64</v>
          </cell>
        </row>
        <row r="6226">
          <cell r="A6226" t="str">
            <v>DK0001521</v>
          </cell>
          <cell r="B6226" t="str">
            <v>绝缘软护套_50mm²_PVC-蓝色_通用</v>
          </cell>
          <cell r="C6226" t="str">
            <v>25.64</v>
          </cell>
        </row>
        <row r="6227">
          <cell r="A6227" t="str">
            <v>DK0001522</v>
          </cell>
          <cell r="B6227" t="str">
            <v>绝缘软护套_70mm²_PVC-白色_通用</v>
          </cell>
          <cell r="C6227" t="str">
            <v>21.37</v>
          </cell>
        </row>
        <row r="6228">
          <cell r="A6228" t="str">
            <v>DK0001523</v>
          </cell>
          <cell r="B6228" t="str">
            <v>绝缘软护套_70mm²_PVC-蓝色_通用</v>
          </cell>
          <cell r="C6228" t="str">
            <v>21.37</v>
          </cell>
        </row>
        <row r="6229">
          <cell r="A6229" t="str">
            <v>DK0001526</v>
          </cell>
          <cell r="B6229" t="str">
            <v>蜡基碳带_110mm×74m_小卷心_通用</v>
          </cell>
          <cell r="C6229" t="str">
            <v>10.26</v>
          </cell>
        </row>
        <row r="6230">
          <cell r="A6230" t="str">
            <v>DK0001527</v>
          </cell>
          <cell r="B6230" t="str">
            <v>气动调节阀_DN40-KE73+PN9123E+EP5-法兰_冻结停用_使用S…</v>
          </cell>
          <cell r="C6230" t="str">
            <v>9082.08</v>
          </cell>
        </row>
        <row r="6231">
          <cell r="A6231" t="str">
            <v>DK0001528</v>
          </cell>
          <cell r="B6231" t="str">
            <v>气动调节阀_DN50-KE73+PN9123E+EP5-法兰_用1602050…</v>
          </cell>
          <cell r="C6231" t="str">
            <v>9639.48</v>
          </cell>
        </row>
        <row r="6232">
          <cell r="A6232" t="str">
            <v>DK0001529</v>
          </cell>
          <cell r="B6232" t="str">
            <v>气动调节阀_DN65-KE73+PN9236E+EP5-法兰_冻结停用_请用1…</v>
          </cell>
          <cell r="C6232" t="str">
            <v>12658.04</v>
          </cell>
        </row>
        <row r="6233">
          <cell r="A6233" t="str">
            <v>DK0001530</v>
          </cell>
          <cell r="B6233" t="str">
            <v>气动调节阀_DN80-KE73+PN9233E+EP5-法兰_用1602050…</v>
          </cell>
          <cell r="C6233" t="str">
            <v>14230.21</v>
          </cell>
        </row>
        <row r="6234">
          <cell r="A6234" t="str">
            <v>DK0001531</v>
          </cell>
          <cell r="B6234" t="str">
            <v>该编码停用</v>
          </cell>
          <cell r="C6234" t="str">
            <v>19288.89</v>
          </cell>
        </row>
        <row r="6235">
          <cell r="A6235" t="str">
            <v>DK0001532</v>
          </cell>
          <cell r="B6235" t="str">
            <v>液晶显示器_24"_飞利浦</v>
          </cell>
          <cell r="C6235" t="str">
            <v>722.57</v>
          </cell>
        </row>
        <row r="6236">
          <cell r="A6236" t="str">
            <v>DK0001533</v>
          </cell>
          <cell r="B6236" t="str">
            <v>母排_TMY4×40×2000_镀锡_通用</v>
          </cell>
          <cell r="C6236" t="str">
            <v>138.53</v>
          </cell>
        </row>
        <row r="6237">
          <cell r="A6237" t="str">
            <v>DK0001534</v>
          </cell>
          <cell r="B6237" t="str">
            <v>母线框_AMJ2-4×40_单母排_海坦</v>
          </cell>
          <cell r="C6237" t="str">
            <v>15.38</v>
          </cell>
        </row>
        <row r="6238">
          <cell r="A6238" t="str">
            <v>DK0001535</v>
          </cell>
          <cell r="B6238" t="str">
            <v>母排_TMY8×60×3000_镀锡_通用</v>
          </cell>
          <cell r="C6238" t="str">
            <v>615.97</v>
          </cell>
        </row>
        <row r="6239">
          <cell r="A6239" t="str">
            <v>DK0001536</v>
          </cell>
          <cell r="B6239" t="str">
            <v>母线框30×3_通用_因故淘汰，不再使用</v>
          </cell>
          <cell r="C6239" t="str">
            <v>15.38</v>
          </cell>
        </row>
        <row r="6240">
          <cell r="A6240" t="str">
            <v>DK0001537</v>
          </cell>
          <cell r="B6240" t="str">
            <v>变频器-PI7800110H3_带直流电抗-大连普传_因故淘汰，不再使用</v>
          </cell>
          <cell r="C6240" t="str">
            <v>28766.67</v>
          </cell>
        </row>
        <row r="6241">
          <cell r="A6241" t="str">
            <v>DK0001538</v>
          </cell>
          <cell r="B6241" t="str">
            <v>变频器-PI7800055H3_带直流电抗-大连普传_因故淘汰，不再使用</v>
          </cell>
          <cell r="C6241" t="str">
            <v>17935.90</v>
          </cell>
        </row>
        <row r="6242">
          <cell r="A6242" t="str">
            <v>DK0001539</v>
          </cell>
          <cell r="B6242" t="str">
            <v>母排_TMY6×80×4000_镀锡_通用</v>
          </cell>
          <cell r="C6242" t="str">
            <v>698.70</v>
          </cell>
        </row>
        <row r="6243">
          <cell r="A6243" t="str">
            <v>DK0001540</v>
          </cell>
          <cell r="B6243" t="str">
            <v>用Q980001039替代_RS-232转RS-485转换器_用Q980001…</v>
          </cell>
          <cell r="C6243" t="str">
            <v>42.74</v>
          </cell>
        </row>
        <row r="6244">
          <cell r="A6244" t="str">
            <v>DK0001541</v>
          </cell>
          <cell r="B6244" t="str">
            <v>100米电缆盘三相四线制_6平方软线-双插座_通用_因故淘汰，不再使用</v>
          </cell>
          <cell r="C6244" t="str">
            <v>1752.27</v>
          </cell>
        </row>
        <row r="6245">
          <cell r="A6245" t="str">
            <v>DK0001542</v>
          </cell>
          <cell r="B6245" t="str">
            <v>中间继电器_882N-1CH-S_24VDC_不含底座_通用</v>
          </cell>
          <cell r="C6245" t="str">
            <v>16.92</v>
          </cell>
        </row>
        <row r="6246">
          <cell r="A6246" t="str">
            <v>DK0001543</v>
          </cell>
          <cell r="B6246" t="str">
            <v>交流接触器_LC1F225M7_220V/50/60Hz_施耐德</v>
          </cell>
          <cell r="C6246" t="str">
            <v>2179.26</v>
          </cell>
        </row>
        <row r="6247">
          <cell r="A6247" t="str">
            <v>DK0001544</v>
          </cell>
          <cell r="B6247" t="str">
            <v>塑壳断路器_3VT160N160TMA-3P-F_西门子</v>
          </cell>
          <cell r="C6247" t="str">
            <v>426.50</v>
          </cell>
        </row>
        <row r="6248">
          <cell r="A6248" t="str">
            <v>DK0001545</v>
          </cell>
          <cell r="B6248" t="str">
            <v>塑壳断路器_3VT400H400TMA-3P-F_2HS_西门子</v>
          </cell>
          <cell r="C6248" t="str">
            <v>3102.56</v>
          </cell>
        </row>
        <row r="6249">
          <cell r="A6249" t="str">
            <v>DK0001546</v>
          </cell>
          <cell r="B6249" t="str">
            <v>塑壳断路器_3VT630H500TMA-3P-F_西门子</v>
          </cell>
          <cell r="C6249" t="str">
            <v>2963.25</v>
          </cell>
        </row>
        <row r="6250">
          <cell r="A6250" t="str">
            <v>DK0001547</v>
          </cell>
          <cell r="B6250" t="str">
            <v>电气汇流排_3RV1915-1DB_西门子</v>
          </cell>
          <cell r="C6250" t="str">
            <v>69.23</v>
          </cell>
        </row>
        <row r="6251">
          <cell r="A6251" t="str">
            <v>DK0001548</v>
          </cell>
          <cell r="B6251" t="str">
            <v>接线端子_3RV2915-5B_西门子</v>
          </cell>
          <cell r="C6251" t="str">
            <v>62.41</v>
          </cell>
        </row>
        <row r="6252">
          <cell r="A6252" t="str">
            <v>DK0001549</v>
          </cell>
          <cell r="B6252" t="str">
            <v>附件-断路器连接模块_3RA1921-1DA00_西门子</v>
          </cell>
          <cell r="C6252" t="str">
            <v>14.20</v>
          </cell>
        </row>
        <row r="6253">
          <cell r="A6253" t="str">
            <v>DK0001550</v>
          </cell>
          <cell r="B6253" t="str">
            <v>附件-断路器连接模块_3RA2921-1AA00_西门子</v>
          </cell>
          <cell r="C6253" t="str">
            <v>15.02</v>
          </cell>
        </row>
        <row r="6254">
          <cell r="A6254" t="str">
            <v>DK0001551</v>
          </cell>
          <cell r="B6254" t="str">
            <v>电动机断路器_3RV6011-1AA10_1.1-1.6A_S00_西门子</v>
          </cell>
          <cell r="C6254" t="str">
            <v>109.40</v>
          </cell>
        </row>
        <row r="6255">
          <cell r="A6255" t="str">
            <v>DK0001552</v>
          </cell>
          <cell r="B6255" t="str">
            <v>电动机断路器_3RV6011-1CA10_1.8-2.5A_S00_西门子</v>
          </cell>
          <cell r="C6255" t="str">
            <v>109.40</v>
          </cell>
        </row>
        <row r="6256">
          <cell r="A6256" t="str">
            <v>DK0001553</v>
          </cell>
          <cell r="B6256" t="str">
            <v>电动机断路器_3RV6011-1DA10_2.2-3.2A_S00_西门子</v>
          </cell>
          <cell r="C6256" t="str">
            <v>109.40</v>
          </cell>
        </row>
        <row r="6257">
          <cell r="A6257" t="str">
            <v>DK0001554</v>
          </cell>
          <cell r="B6257" t="str">
            <v>电动机断路器_3RV6011-1FA10_3.5-5A_S00_西门子</v>
          </cell>
          <cell r="C6257" t="str">
            <v>109.40</v>
          </cell>
        </row>
        <row r="6258">
          <cell r="A6258" t="str">
            <v>DK0001555</v>
          </cell>
          <cell r="B6258" t="str">
            <v>电动机断路器_3RV6011-1GA10_4.5-6.3A_S00_西门子</v>
          </cell>
          <cell r="C6258" t="str">
            <v>109.40</v>
          </cell>
        </row>
        <row r="6259">
          <cell r="A6259" t="str">
            <v>DK0001556</v>
          </cell>
          <cell r="B6259" t="str">
            <v>电动机断路器_3RV6011-1HA10_5.5-8A_S00_西门子</v>
          </cell>
          <cell r="C6259" t="str">
            <v>109.40</v>
          </cell>
        </row>
        <row r="6260">
          <cell r="A6260" t="str">
            <v>DK0001557</v>
          </cell>
          <cell r="B6260" t="str">
            <v>电动机断路器_3RV6011-1JA10_7-10A_S00_西门子</v>
          </cell>
          <cell r="C6260" t="str">
            <v>109.40</v>
          </cell>
        </row>
        <row r="6261">
          <cell r="A6261" t="str">
            <v>DK0001558</v>
          </cell>
          <cell r="B6261" t="str">
            <v>电动机断路器_3RV6021-4EA10_27-32A_S0_西门子</v>
          </cell>
          <cell r="C6261" t="str">
            <v>135.90</v>
          </cell>
        </row>
        <row r="6262">
          <cell r="A6262" t="str">
            <v>DK0001559</v>
          </cell>
          <cell r="B6262" t="str">
            <v>电动机断路器_3RV5041-4FA10_28-40A_S3_西门子</v>
          </cell>
          <cell r="C6262" t="str">
            <v>377.78</v>
          </cell>
        </row>
        <row r="6263">
          <cell r="A6263" t="str">
            <v>DK0001560</v>
          </cell>
          <cell r="B6263" t="str">
            <v>电动机断路器_3RV5041-4KA10_57-75A_S3_西门子</v>
          </cell>
          <cell r="C6263" t="str">
            <v>414.53</v>
          </cell>
        </row>
        <row r="6264">
          <cell r="A6264" t="str">
            <v>DK0001561</v>
          </cell>
          <cell r="B6264" t="str">
            <v>附件-断路器辅助触头_3RV6901-1E_西门子</v>
          </cell>
          <cell r="C6264" t="str">
            <v>21.37</v>
          </cell>
        </row>
        <row r="6265">
          <cell r="A6265" t="str">
            <v>DK0001562</v>
          </cell>
          <cell r="B6265" t="str">
            <v>附件-断路器辅助触头_3RV5901-1E_西门子</v>
          </cell>
          <cell r="C6265" t="str">
            <v>21.37</v>
          </cell>
        </row>
        <row r="6266">
          <cell r="A6266" t="str">
            <v>DK0001563</v>
          </cell>
          <cell r="B6266" t="str">
            <v>直流接触器_3RT6015-1BB41_24V_西门子</v>
          </cell>
          <cell r="C6266" t="str">
            <v>105.98</v>
          </cell>
        </row>
        <row r="6267">
          <cell r="A6267" t="str">
            <v>DK0001564</v>
          </cell>
          <cell r="B6267" t="str">
            <v>直流接触器_3RT6016-1BB41_24V_西门子</v>
          </cell>
          <cell r="C6267" t="str">
            <v>115.38</v>
          </cell>
        </row>
        <row r="6268">
          <cell r="A6268" t="str">
            <v>DK0001565</v>
          </cell>
          <cell r="B6268" t="str">
            <v>直流接触器_3RT6027-1BB40_24V_西门子</v>
          </cell>
          <cell r="C6268" t="str">
            <v>212.82</v>
          </cell>
        </row>
        <row r="6269">
          <cell r="A6269" t="str">
            <v>DK0001566</v>
          </cell>
          <cell r="B6269" t="str">
            <v>直流接触器_3RT5035-1BB40_24V_西门子</v>
          </cell>
          <cell r="C6269" t="str">
            <v>304.27</v>
          </cell>
        </row>
        <row r="6270">
          <cell r="A6270" t="str">
            <v>DK0001567</v>
          </cell>
          <cell r="B6270" t="str">
            <v>直流接触器_3RT5044-1BB40_24V_西门子</v>
          </cell>
          <cell r="C6270" t="str">
            <v>530.77</v>
          </cell>
        </row>
        <row r="6271">
          <cell r="A6271" t="str">
            <v>DK0001568</v>
          </cell>
          <cell r="B6271" t="str">
            <v>直流接触器_3RT5066-6AB36_24V_西门子</v>
          </cell>
          <cell r="C6271" t="str">
            <v>1600.00</v>
          </cell>
        </row>
        <row r="6272">
          <cell r="A6272" t="str">
            <v>DK0001569</v>
          </cell>
          <cell r="B6272" t="str">
            <v>附件-接触器辅助触点_3RH6911-1HA11_西门子</v>
          </cell>
          <cell r="C6272" t="str">
            <v>5.11</v>
          </cell>
        </row>
        <row r="6273">
          <cell r="A6273" t="str">
            <v>DK0001570</v>
          </cell>
          <cell r="B6273" t="str">
            <v>附件-接触器辅助触点_3RH6911-1HA22_西门子</v>
          </cell>
          <cell r="C6273" t="str">
            <v>12.82</v>
          </cell>
        </row>
        <row r="6274">
          <cell r="A6274" t="str">
            <v>DK0001571</v>
          </cell>
          <cell r="B6274" t="str">
            <v>附件-接触器辅助触点_3RH5921-1FA22_西门子</v>
          </cell>
          <cell r="C6274" t="str">
            <v>11.11</v>
          </cell>
        </row>
        <row r="6275">
          <cell r="A6275" t="str">
            <v>DK0001572</v>
          </cell>
          <cell r="B6275" t="str">
            <v>中间继电器_3RH6140-1AB00_24VAC_不含底座_西门子</v>
          </cell>
          <cell r="C6275" t="str">
            <v>41.03</v>
          </cell>
        </row>
        <row r="6276">
          <cell r="A6276" t="str">
            <v>DK0001573</v>
          </cell>
          <cell r="B6276" t="str">
            <v>中间继电器_3RH6122-1AB00_24VAC_不含底座_西门子</v>
          </cell>
          <cell r="C6276" t="str">
            <v>41.03</v>
          </cell>
        </row>
        <row r="6277">
          <cell r="A6277" t="str">
            <v>DK0001574</v>
          </cell>
          <cell r="B6277" t="str">
            <v>小型断路器_5SJ6-1P-C6A_西门子</v>
          </cell>
          <cell r="C6277" t="str">
            <v>28.21</v>
          </cell>
        </row>
        <row r="6278">
          <cell r="A6278" t="str">
            <v>DK0001575</v>
          </cell>
          <cell r="B6278" t="str">
            <v>小型断路器_5SJ6-1P-C10A_西门子</v>
          </cell>
          <cell r="C6278" t="str">
            <v>20.51</v>
          </cell>
        </row>
        <row r="6279">
          <cell r="A6279" t="str">
            <v>DK0001576</v>
          </cell>
          <cell r="B6279" t="str">
            <v>小型断路器_5SJ6-1P-C16A_西门子</v>
          </cell>
          <cell r="C6279" t="str">
            <v>20.51</v>
          </cell>
        </row>
        <row r="6280">
          <cell r="A6280" t="str">
            <v>DK0001577</v>
          </cell>
          <cell r="B6280" t="str">
            <v>时间继电器_3RP1525-1BP30_220VAC_西门子</v>
          </cell>
          <cell r="C6280" t="str">
            <v>335.90</v>
          </cell>
        </row>
        <row r="6281">
          <cell r="A6281" t="str">
            <v>DK0001578</v>
          </cell>
          <cell r="B6281" t="str">
            <v>速度控制仪_LU-702_24VDC_厦门安东</v>
          </cell>
          <cell r="C6281" t="str">
            <v>511.11</v>
          </cell>
        </row>
        <row r="6282">
          <cell r="A6282" t="str">
            <v>DK0001579</v>
          </cell>
          <cell r="B6282" t="str">
            <v>交流接触器_3RT6026-1AN20_220V/50/60Hz_西门子</v>
          </cell>
          <cell r="C6282" t="str">
            <v>67.52</v>
          </cell>
        </row>
        <row r="6283">
          <cell r="A6283" t="str">
            <v>DK0001580</v>
          </cell>
          <cell r="B6283" t="str">
            <v>母排_TMY4×25×1000_镀锡_通用</v>
          </cell>
          <cell r="C6283" t="str">
            <v>46.02</v>
          </cell>
        </row>
        <row r="6284">
          <cell r="A6284" t="str">
            <v>DK0001581</v>
          </cell>
          <cell r="B6284" t="str">
            <v>电源模块_6EP1-334-1LD00_西门子</v>
          </cell>
          <cell r="C6284" t="str">
            <v>309.40</v>
          </cell>
        </row>
        <row r="6285">
          <cell r="A6285" t="str">
            <v>DK0001582</v>
          </cell>
          <cell r="B6285" t="str">
            <v>接口继电器_3TX7014-1AM00_插针式_西门子</v>
          </cell>
          <cell r="C6285" t="str">
            <v>105.98</v>
          </cell>
        </row>
        <row r="6286">
          <cell r="A6286" t="str">
            <v>DK0001583</v>
          </cell>
          <cell r="B6286" t="str">
            <v>接口继电器_3RS1800-1BW00_西门子</v>
          </cell>
          <cell r="C6286" t="str">
            <v>254.70</v>
          </cell>
        </row>
        <row r="6287">
          <cell r="A6287" t="str">
            <v>DK0001584</v>
          </cell>
          <cell r="B6287" t="str">
            <v>因故淘汰，不再使用_软起动器_3RW4036-1BB14_重载15kW_110…</v>
          </cell>
          <cell r="C6287" t="str">
            <v>3461.54</v>
          </cell>
        </row>
        <row r="6288">
          <cell r="A6288" t="str">
            <v>DK0001585</v>
          </cell>
          <cell r="B6288" t="str">
            <v>因故淘汰，不再使用_软起动器_3RW4037-1BB14_重载18.5kW_1…</v>
          </cell>
          <cell r="C6288" t="str">
            <v>3822.22</v>
          </cell>
        </row>
        <row r="6289">
          <cell r="A6289" t="str">
            <v>DK0001586</v>
          </cell>
          <cell r="B6289" t="str">
            <v>因故淘汰，不再使用_软起动器_3RW4047-1BB15_重载30kW_110…</v>
          </cell>
          <cell r="C6289" t="str">
            <v>6663.25</v>
          </cell>
        </row>
        <row r="6290">
          <cell r="A6290" t="str">
            <v>DK0001587</v>
          </cell>
          <cell r="B6290" t="str">
            <v>因故淘汰，不再使用_软起动器_3RW4447-6BC44_重载132kW_23…</v>
          </cell>
          <cell r="C6290" t="str">
            <v>22907.69</v>
          </cell>
        </row>
        <row r="6291">
          <cell r="A6291" t="str">
            <v>DK0001588</v>
          </cell>
          <cell r="B6291" t="str">
            <v>南京邦基定制_邦基网络设备_通用_因故淘汰，不再使用</v>
          </cell>
          <cell r="C6291" t="str">
            <v>11794.87</v>
          </cell>
        </row>
        <row r="6292">
          <cell r="A6292" t="str">
            <v>DK0001589</v>
          </cell>
          <cell r="B6292" t="str">
            <v>零线夹_80×10_通用_因故淘汰，不再使用_因故淘汰，不再使用</v>
          </cell>
          <cell r="C6292" t="str">
            <v>18.80</v>
          </cell>
        </row>
        <row r="6293">
          <cell r="A6293" t="str">
            <v>DK0001590</v>
          </cell>
          <cell r="B6293" t="str">
            <v>小型断路器_5SJ6-1P-C32A_西门子</v>
          </cell>
          <cell r="C6293" t="str">
            <v>22.22</v>
          </cell>
        </row>
        <row r="6294">
          <cell r="A6294" t="str">
            <v>DK0001591</v>
          </cell>
          <cell r="B6294" t="str">
            <v>电机_DRS-71M-4P-0.55-B3-0°-X_SEW_380V/60H…</v>
          </cell>
          <cell r="C6294" t="str">
            <v>2370.94</v>
          </cell>
        </row>
        <row r="6295">
          <cell r="A6295" t="str">
            <v>DK0001592</v>
          </cell>
          <cell r="B6295" t="str">
            <v>CPU_6ES7-215-1BG31-0XB0_西门子</v>
          </cell>
          <cell r="C6295" t="str">
            <v>2077.78</v>
          </cell>
        </row>
        <row r="6296">
          <cell r="A6296" t="str">
            <v>DK0001593</v>
          </cell>
          <cell r="B6296" t="str">
            <v>漏电断路器_C65N-VIGI-4P-D25A_施耐德</v>
          </cell>
          <cell r="C6296" t="str">
            <v>290.66</v>
          </cell>
        </row>
        <row r="6297">
          <cell r="A6297" t="str">
            <v>DK0001594</v>
          </cell>
          <cell r="B6297" t="str">
            <v>小型断路器_C65N-3P-C2A_施耐德</v>
          </cell>
          <cell r="C6297" t="str">
            <v>120.50</v>
          </cell>
        </row>
        <row r="6298">
          <cell r="A6298" t="str">
            <v>DK0001595</v>
          </cell>
          <cell r="B6298" t="str">
            <v>小型断路器_C65N-3P-C10A_施耐德</v>
          </cell>
          <cell r="C6298" t="str">
            <v>77.04</v>
          </cell>
        </row>
        <row r="6299">
          <cell r="A6299" t="str">
            <v>DK0001596</v>
          </cell>
          <cell r="B6299" t="str">
            <v>小型断路器_C65N-3P-C63A_施耐德</v>
          </cell>
          <cell r="C6299" t="str">
            <v>119.26</v>
          </cell>
        </row>
        <row r="6300">
          <cell r="A6300" t="str">
            <v>DK0001597</v>
          </cell>
          <cell r="B6300" t="str">
            <v>小型断路器_C65N-3P-C20A_施耐德</v>
          </cell>
          <cell r="C6300" t="str">
            <v>77.04</v>
          </cell>
        </row>
        <row r="6301">
          <cell r="A6301" t="str">
            <v>DK0001598</v>
          </cell>
          <cell r="B6301" t="str">
            <v>小型断路器_C65N-3P-C25A_施耐德</v>
          </cell>
          <cell r="C6301" t="str">
            <v>83.44</v>
          </cell>
        </row>
        <row r="6302">
          <cell r="A6302" t="str">
            <v>DK0001599</v>
          </cell>
          <cell r="B6302" t="str">
            <v>附件-变频器面板_6ES6400-0BP00-0AA1_西门子</v>
          </cell>
          <cell r="C6302" t="str">
            <v>167.60</v>
          </cell>
        </row>
        <row r="6303">
          <cell r="A6303" t="str">
            <v>DK0001600</v>
          </cell>
          <cell r="B6303" t="str">
            <v>电箱壳体_500×400×300_不锈钢_通用</v>
          </cell>
          <cell r="C6303" t="str">
            <v>1068.38</v>
          </cell>
        </row>
        <row r="6304">
          <cell r="A6304" t="str">
            <v>DK0001601</v>
          </cell>
          <cell r="B6304" t="str">
            <v>因故淘汰，不再使用_T7010MT_i3_3220/4G/500G/集显/网口…</v>
          </cell>
          <cell r="C6304" t="str">
            <v>2478.65</v>
          </cell>
        </row>
        <row r="6305">
          <cell r="A6305" t="str">
            <v>DK0001602</v>
          </cell>
          <cell r="B6305" t="str">
            <v>母排_TMY5×50×5600_镀锡_通用</v>
          </cell>
          <cell r="C6305" t="str">
            <v>850.53</v>
          </cell>
        </row>
        <row r="6306">
          <cell r="A6306" t="str">
            <v>DK0001603</v>
          </cell>
          <cell r="B6306" t="str">
            <v>电箱壳体_800×600×140_喷塑_IP55_通用</v>
          </cell>
          <cell r="C6306" t="str">
            <v>399.15</v>
          </cell>
        </row>
        <row r="6307">
          <cell r="A6307" t="str">
            <v>DK0001604</v>
          </cell>
          <cell r="B6307" t="str">
            <v>电箱壳体_600×500×140_喷塑_IP55_通用</v>
          </cell>
          <cell r="C6307" t="str">
            <v>234.19</v>
          </cell>
        </row>
        <row r="6308">
          <cell r="A6308" t="str">
            <v>DK0001605</v>
          </cell>
          <cell r="B6308" t="str">
            <v>电箱壳体_700×600×140_喷塑_IP55_通用</v>
          </cell>
          <cell r="C6308" t="str">
            <v>384.62</v>
          </cell>
        </row>
        <row r="6309">
          <cell r="A6309" t="str">
            <v>DK0001606</v>
          </cell>
          <cell r="B6309" t="str">
            <v>电箱壳体_300×250×140_喷塑_IP55_通用</v>
          </cell>
          <cell r="C6309" t="str">
            <v>81.00</v>
          </cell>
        </row>
        <row r="6310">
          <cell r="A6310" t="str">
            <v>DK0001607</v>
          </cell>
          <cell r="B6310" t="str">
            <v>带灯按钮_XB5AW34M2C_220VAC_红色_施耐德</v>
          </cell>
          <cell r="C6310" t="str">
            <v>19.41</v>
          </cell>
        </row>
        <row r="6311">
          <cell r="A6311" t="str">
            <v>DK0001608</v>
          </cell>
          <cell r="B6311" t="str">
            <v>母排_TMY5×50×3200_镀锡_通用</v>
          </cell>
          <cell r="C6311" t="str">
            <v>279.44</v>
          </cell>
        </row>
        <row r="6312">
          <cell r="A6312" t="str">
            <v>DK0001609</v>
          </cell>
          <cell r="B6312" t="str">
            <v>通讯线缆线_1485C-PIA-150_AB_因故淘汰，不再使用</v>
          </cell>
          <cell r="C6312" t="str">
            <v>2835.04</v>
          </cell>
        </row>
        <row r="6313">
          <cell r="A6313" t="str">
            <v>DK0001610</v>
          </cell>
          <cell r="B6313" t="str">
            <v>小型断路器_IC65N-3P-C2A_施耐德</v>
          </cell>
          <cell r="C6313" t="str">
            <v>115.47</v>
          </cell>
        </row>
        <row r="6314">
          <cell r="A6314" t="str">
            <v>DK0001611</v>
          </cell>
          <cell r="B6314" t="str">
            <v>小型断路器_IC65N-3P-C4A_施耐德</v>
          </cell>
          <cell r="C6314" t="str">
            <v>106.63</v>
          </cell>
        </row>
        <row r="6315">
          <cell r="A6315" t="str">
            <v>DK0001612</v>
          </cell>
          <cell r="B6315" t="str">
            <v>小型断路器_IC65N-3P-C6A_施耐德</v>
          </cell>
          <cell r="C6315" t="str">
            <v>93.24</v>
          </cell>
        </row>
        <row r="6316">
          <cell r="A6316" t="str">
            <v>DK0001613</v>
          </cell>
          <cell r="B6316" t="str">
            <v>小型断路器_IC65N-3P-C10A_施耐德</v>
          </cell>
          <cell r="C6316" t="str">
            <v>71.04</v>
          </cell>
        </row>
        <row r="6317">
          <cell r="A6317" t="str">
            <v>DK0001614</v>
          </cell>
          <cell r="B6317" t="str">
            <v>小型断路器_IC65N-3P-C20A_施耐德</v>
          </cell>
          <cell r="C6317" t="str">
            <v>71.04</v>
          </cell>
        </row>
        <row r="6318">
          <cell r="A6318" t="str">
            <v>DK0001615</v>
          </cell>
          <cell r="B6318" t="str">
            <v>小型断路器_IC65N-3P-C25A_施耐德</v>
          </cell>
          <cell r="C6318" t="str">
            <v>76.94</v>
          </cell>
        </row>
        <row r="6319">
          <cell r="A6319" t="str">
            <v>DK0001616</v>
          </cell>
          <cell r="B6319" t="str">
            <v>小型断路器_IC65N-3P-C32A_施耐德</v>
          </cell>
          <cell r="C6319" t="str">
            <v>76.94</v>
          </cell>
        </row>
        <row r="6320">
          <cell r="A6320" t="str">
            <v>DK0001617</v>
          </cell>
          <cell r="B6320" t="str">
            <v>小型断路器_IC65N-3P-C50A_施耐德</v>
          </cell>
          <cell r="C6320" t="str">
            <v>102.59</v>
          </cell>
        </row>
        <row r="6321">
          <cell r="A6321" t="str">
            <v>DK0001618</v>
          </cell>
          <cell r="B6321" t="str">
            <v>小型断路器_IC65N-3P-C63A_施耐德</v>
          </cell>
          <cell r="C6321" t="str">
            <v>109.95</v>
          </cell>
        </row>
        <row r="6322">
          <cell r="A6322" t="str">
            <v>DK0001619</v>
          </cell>
          <cell r="B6322" t="str">
            <v>用24010500001替代_微型断路器_iC65N-4P-D25A+VIGI…</v>
          </cell>
          <cell r="C6322" t="str">
            <v>271.40</v>
          </cell>
        </row>
        <row r="6323">
          <cell r="A6323" t="str">
            <v>DK0001620</v>
          </cell>
          <cell r="B6323" t="str">
            <v>电笛_DDE1_通用_因故淘汰，不再使用</v>
          </cell>
          <cell r="C6323" t="str">
            <v>73.50</v>
          </cell>
        </row>
        <row r="6324">
          <cell r="A6324" t="str">
            <v>DK0001621</v>
          </cell>
          <cell r="B6324" t="str">
            <v>哈萨克斯坦HT00工程_防爆箱_4孔_300X300X155_因故淘汰，不再使用</v>
          </cell>
          <cell r="C6324" t="str">
            <v>974.36</v>
          </cell>
        </row>
        <row r="6325">
          <cell r="A6325" t="str">
            <v>DK0001622</v>
          </cell>
          <cell r="B6325" t="str">
            <v>4芯单模光缆_通用_因故淘汰，不再使用</v>
          </cell>
          <cell r="C6325" t="str">
            <v>4.79</v>
          </cell>
        </row>
        <row r="6326">
          <cell r="A6326" t="str">
            <v>DK0001623</v>
          </cell>
          <cell r="B6326" t="str">
            <v>SC单模光纤收发器_TR-962D_通用_因故淘汰，不再使用</v>
          </cell>
          <cell r="C6326" t="str">
            <v>282.05</v>
          </cell>
        </row>
        <row r="6327">
          <cell r="A6327" t="str">
            <v>DK0001624</v>
          </cell>
          <cell r="B6327" t="str">
            <v>挡钉模块_T2_ABB_因故淘汰，不再使用</v>
          </cell>
          <cell r="C6327" t="str">
            <v>83.08</v>
          </cell>
        </row>
        <row r="6328">
          <cell r="A6328" t="str">
            <v>DK0001625</v>
          </cell>
          <cell r="B6328" t="str">
            <v>热缩管Φ120_因故淘汰，不再使用</v>
          </cell>
          <cell r="C6328" t="str">
            <v>452.99</v>
          </cell>
        </row>
        <row r="6329">
          <cell r="A6329" t="str">
            <v>DK0001626</v>
          </cell>
          <cell r="B6329" t="str">
            <v>电力电容器_BSMJ-0.4-32-3_通用</v>
          </cell>
          <cell r="C6329" t="str">
            <v>341.03</v>
          </cell>
        </row>
        <row r="6330">
          <cell r="A6330" t="str">
            <v>DK0001627</v>
          </cell>
          <cell r="B6330" t="str">
            <v>50米电缆盘三相四线制_4平方软线_通用_因故淘汰，不再使用</v>
          </cell>
          <cell r="C6330" t="str">
            <v>739.32</v>
          </cell>
        </row>
        <row r="6331">
          <cell r="A6331" t="str">
            <v>DK0001628</v>
          </cell>
          <cell r="B6331" t="str">
            <v>用H03031094替代_变频器_FC302-N200-T5-E00-H2-X…</v>
          </cell>
          <cell r="C6331" t="str">
            <v>65423.08</v>
          </cell>
        </row>
        <row r="6332">
          <cell r="A6332" t="str">
            <v>DK0001629</v>
          </cell>
          <cell r="B6332" t="str">
            <v>CPU_6ES7-417-5HT06-0AB0_西门子</v>
          </cell>
          <cell r="C6332" t="str">
            <v>71708.49</v>
          </cell>
        </row>
        <row r="6333">
          <cell r="A6333" t="str">
            <v>DK0001630</v>
          </cell>
          <cell r="B6333" t="str">
            <v>存储卡_6ES7-952-1KT00-0AA0_西门子</v>
          </cell>
          <cell r="C6333" t="str">
            <v>11198.29</v>
          </cell>
        </row>
        <row r="6334">
          <cell r="A6334" t="str">
            <v>DK0001631</v>
          </cell>
          <cell r="B6334" t="str">
            <v>接口模块_6ES7-460-3AA01-0AB0_西门子</v>
          </cell>
          <cell r="C6334" t="str">
            <v>3472.65</v>
          </cell>
        </row>
        <row r="6335">
          <cell r="A6335" t="str">
            <v>DK0001632</v>
          </cell>
          <cell r="B6335" t="str">
            <v>接口模块_6ES7-461-3AA01-0AA0_西门子</v>
          </cell>
          <cell r="C6335" t="str">
            <v>3472.65</v>
          </cell>
        </row>
        <row r="6336">
          <cell r="A6336" t="str">
            <v>DK0001633</v>
          </cell>
          <cell r="B6336" t="str">
            <v>扩展电缆_6ES7-468-1BF00-0AA0_西门子</v>
          </cell>
          <cell r="C6336" t="str">
            <v>1145.30</v>
          </cell>
        </row>
        <row r="6337">
          <cell r="A6337" t="str">
            <v>DK0001634</v>
          </cell>
          <cell r="B6337" t="str">
            <v>模块端子连接器_6ES7-461-0AA00-7AA0_西门子</v>
          </cell>
          <cell r="C6337" t="str">
            <v>370.09</v>
          </cell>
        </row>
        <row r="6338">
          <cell r="A6338" t="str">
            <v>DK0001635</v>
          </cell>
          <cell r="B6338" t="str">
            <v>附件-断路器灭弧罩_HD13-BX-400/31_苏州燎原</v>
          </cell>
          <cell r="C6338" t="str">
            <v>34.19</v>
          </cell>
        </row>
        <row r="6339">
          <cell r="A6339" t="str">
            <v>DK0001636</v>
          </cell>
          <cell r="B6339" t="str">
            <v>操作杆_HD13-BX-400/31_苏州燎原_因故淘汰，不再使用</v>
          </cell>
          <cell r="C6339" t="str">
            <v>102.56</v>
          </cell>
        </row>
        <row r="6340">
          <cell r="A6340" t="str">
            <v>DK0001637</v>
          </cell>
          <cell r="B6340" t="str">
            <v>用H03081016替代_电流互感器_LMK3-4000/5_中间孔宽度160…</v>
          </cell>
          <cell r="C6340" t="str">
            <v>270.94</v>
          </cell>
        </row>
        <row r="6341">
          <cell r="A6341" t="str">
            <v>DK0001638</v>
          </cell>
          <cell r="B6341" t="str">
            <v>接线端子_USK-35_上海友邦</v>
          </cell>
          <cell r="C6341" t="str">
            <v>4.79</v>
          </cell>
        </row>
        <row r="6342">
          <cell r="A6342" t="str">
            <v>DK0001639</v>
          </cell>
          <cell r="B6342" t="str">
            <v>接线端子_USK-50_上海友邦</v>
          </cell>
          <cell r="C6342" t="str">
            <v>14.60</v>
          </cell>
        </row>
        <row r="6343">
          <cell r="A6343" t="str">
            <v>DK0001640</v>
          </cell>
          <cell r="B6343" t="str">
            <v>数字量输出模块_TM2DDI16DT_施耐德</v>
          </cell>
          <cell r="C6343" t="str">
            <v>448.06</v>
          </cell>
        </row>
        <row r="6344">
          <cell r="A6344" t="str">
            <v>DK0001641</v>
          </cell>
          <cell r="B6344" t="str">
            <v>来安嘉吉定制双排母线框角铁_宏程_因故淘汰，不再使用</v>
          </cell>
          <cell r="C6344" t="str">
            <v>17.09</v>
          </cell>
        </row>
        <row r="6345">
          <cell r="A6345" t="str">
            <v>DK0001642</v>
          </cell>
          <cell r="B6345" t="str">
            <v>来安嘉吉定制单排母线框角铁_宏程_因故淘汰，不再使用</v>
          </cell>
          <cell r="C6345" t="str">
            <v>17.09</v>
          </cell>
        </row>
        <row r="6346">
          <cell r="A6346" t="str">
            <v>DK0001643</v>
          </cell>
          <cell r="B6346" t="str">
            <v>英文版Citect5.5软件狗_因故淘汰，不再使用</v>
          </cell>
          <cell r="C6346" t="str">
            <v>4059.83</v>
          </cell>
        </row>
        <row r="6347">
          <cell r="A6347" t="str">
            <v>DK0001644</v>
          </cell>
          <cell r="B6347" t="str">
            <v>CPU_1769-L36ERM_AB</v>
          </cell>
          <cell r="C6347" t="str">
            <v>12324.79</v>
          </cell>
        </row>
        <row r="6348">
          <cell r="A6348" t="str">
            <v>DK0001645</v>
          </cell>
          <cell r="B6348" t="str">
            <v>指示灯_XB7EVB3LC_24VAC/DC_绿色_施耐德</v>
          </cell>
          <cell r="C6348" t="str">
            <v>6.38</v>
          </cell>
        </row>
        <row r="6349">
          <cell r="A6349" t="str">
            <v>DK0001646</v>
          </cell>
          <cell r="B6349" t="str">
            <v>指示灯_XB7EVB4LC_24VAC/DC_红色_施耐德</v>
          </cell>
          <cell r="C6349" t="str">
            <v>6.38</v>
          </cell>
        </row>
        <row r="6350">
          <cell r="A6350" t="str">
            <v>DK0001647</v>
          </cell>
          <cell r="B6350" t="str">
            <v>直流接触器_LC1D38BDC_24V_施耐德</v>
          </cell>
          <cell r="C6350" t="str">
            <v>302.10</v>
          </cell>
        </row>
        <row r="6351">
          <cell r="A6351" t="str">
            <v>DK0001648</v>
          </cell>
          <cell r="B6351" t="str">
            <v>电脑_T3600-E5-1603/4G/500G×2_双显NVS300512M…</v>
          </cell>
          <cell r="C6351" t="str">
            <v>6374.04</v>
          </cell>
        </row>
        <row r="6352">
          <cell r="A6352" t="str">
            <v>DK0001649</v>
          </cell>
          <cell r="B6352" t="str">
            <v>来安嘉吉定制母线框角铁右边安装_宏程_因故淘汰，不再使用</v>
          </cell>
          <cell r="C6352" t="str">
            <v>17.09</v>
          </cell>
        </row>
        <row r="6353">
          <cell r="A6353" t="str">
            <v>DK0001650</v>
          </cell>
          <cell r="B6353" t="str">
            <v>来安嘉吉定制母线框角铁左边安装_宏程_因故淘汰，不再使用</v>
          </cell>
          <cell r="C6353" t="str">
            <v>17.09</v>
          </cell>
        </row>
        <row r="6354">
          <cell r="A6354" t="str">
            <v>DK0001651</v>
          </cell>
          <cell r="B6354" t="str">
            <v>来安嘉吉定制断路器安装底座_宏程_因故淘汰，不再使用</v>
          </cell>
          <cell r="C6354" t="str">
            <v>51.28</v>
          </cell>
        </row>
        <row r="6355">
          <cell r="A6355" t="str">
            <v>DK0001652</v>
          </cell>
          <cell r="B6355" t="str">
            <v>附件-电柜检修灯_T5-12W-AC220V/50Hz_通用</v>
          </cell>
          <cell r="C6355" t="str">
            <v>25.64</v>
          </cell>
        </row>
        <row r="6356">
          <cell r="A6356" t="str">
            <v>DK0001653</v>
          </cell>
          <cell r="B6356" t="str">
            <v>附件-电柜通风格栅_204×204_通用</v>
          </cell>
          <cell r="C6356" t="str">
            <v>25.64</v>
          </cell>
        </row>
        <row r="6357">
          <cell r="A6357" t="str">
            <v>DK0001654</v>
          </cell>
          <cell r="B6357" t="str">
            <v>电感式传感器_Ni5-M12-OA41L_宜科</v>
          </cell>
          <cell r="C6357" t="str">
            <v>65.99</v>
          </cell>
        </row>
        <row r="6358">
          <cell r="A6358" t="str">
            <v>DK0001656</v>
          </cell>
          <cell r="B6358" t="str">
            <v>UPS电源_城堡系列C6KR_山特_因故淘汰，不再使用</v>
          </cell>
          <cell r="C6358" t="str">
            <v>7175.21</v>
          </cell>
        </row>
        <row r="6359">
          <cell r="A6359" t="str">
            <v>DK0001657</v>
          </cell>
          <cell r="B6359" t="str">
            <v>激光打印机_HP1106_惠普</v>
          </cell>
          <cell r="C6359" t="str">
            <v>726.50</v>
          </cell>
        </row>
        <row r="6360">
          <cell r="A6360" t="str">
            <v>DK0001658</v>
          </cell>
          <cell r="B6360" t="str">
            <v>带塑套冷压端子_IT1-2_通用_因故淘汰，不再使用</v>
          </cell>
          <cell r="C6360" t="str">
            <v>85.47</v>
          </cell>
        </row>
        <row r="6361">
          <cell r="A6361" t="str">
            <v>DK0001659</v>
          </cell>
          <cell r="B6361" t="str">
            <v>小型断路器_NC100H-3P-D100A_施耐德</v>
          </cell>
          <cell r="C6361" t="str">
            <v>267.95</v>
          </cell>
        </row>
        <row r="6362">
          <cell r="A6362" t="str">
            <v>DK0001660</v>
          </cell>
          <cell r="B6362" t="str">
            <v>接线端子_ASK-1EN_熔断型_魏德米勒</v>
          </cell>
          <cell r="C6362" t="str">
            <v>3.84</v>
          </cell>
        </row>
        <row r="6363">
          <cell r="A6363" t="str">
            <v>DK0001661</v>
          </cell>
          <cell r="B6363" t="str">
            <v>附件-变频器通讯板_20750DNET_AB</v>
          </cell>
          <cell r="C6363" t="str">
            <v>655.56</v>
          </cell>
        </row>
        <row r="6364">
          <cell r="A6364" t="str">
            <v>DK0001662</v>
          </cell>
          <cell r="B6364" t="str">
            <v>附件-变频器通讯板_22COMMD_AB</v>
          </cell>
          <cell r="C6364" t="str">
            <v>651.28</v>
          </cell>
        </row>
        <row r="6365">
          <cell r="A6365" t="str">
            <v>DK0001663</v>
          </cell>
          <cell r="B6365" t="str">
            <v>粗电缆绕线_1485C-PIA500_AB_因故淘汰，不再使用</v>
          </cell>
          <cell r="C6365" t="str">
            <v>9702.56</v>
          </cell>
        </row>
        <row r="6366">
          <cell r="A6366" t="str">
            <v>DK0001664</v>
          </cell>
          <cell r="B6366" t="str">
            <v>通讯线缆线_1485C-P1C-300_AB_因故淘汰，不再使用</v>
          </cell>
          <cell r="C6366" t="str">
            <v>4914.53</v>
          </cell>
        </row>
        <row r="6367">
          <cell r="A6367" t="str">
            <v>DK0001665</v>
          </cell>
          <cell r="B6367" t="str">
            <v>无线网卡_DWL-G122_D-LINK</v>
          </cell>
          <cell r="C6367" t="str">
            <v>85.47</v>
          </cell>
        </row>
        <row r="6368">
          <cell r="A6368" t="str">
            <v>DK0001666</v>
          </cell>
          <cell r="B6368" t="str">
            <v>46寸DID超窄边液晶拼接单元_LC-MU460H_安立信_因故淘汰，不再使用</v>
          </cell>
          <cell r="C6368" t="str">
            <v>10256.41</v>
          </cell>
        </row>
        <row r="6369">
          <cell r="A6369" t="str">
            <v>DK0001667</v>
          </cell>
          <cell r="B6369" t="str">
            <v>液晶拼接控制器_LC-S01_安立信</v>
          </cell>
          <cell r="C6369" t="str">
            <v>1538.46</v>
          </cell>
        </row>
        <row r="6370">
          <cell r="A6370" t="str">
            <v>DK0001668</v>
          </cell>
          <cell r="B6370" t="str">
            <v>挂墙框架（带后盖，钢材质黑色，不包边）_安立信_因故淘汰，不再使用</v>
          </cell>
          <cell r="C6370" t="str">
            <v>1666.67</v>
          </cell>
        </row>
        <row r="6371">
          <cell r="A6371" t="str">
            <v>DK0001669</v>
          </cell>
          <cell r="B6371" t="str">
            <v>拼接屏专用线缆_安立信_因故淘汰，不再使用</v>
          </cell>
          <cell r="C6371" t="str">
            <v>85.47</v>
          </cell>
        </row>
        <row r="6372">
          <cell r="A6372" t="str">
            <v>DK0001670</v>
          </cell>
          <cell r="B6372" t="str">
            <v>HDMI分配器_配DVI接口_1分4_安立信_因故淘汰，不再使用</v>
          </cell>
          <cell r="C6372" t="str">
            <v>1196.58</v>
          </cell>
        </row>
        <row r="6373">
          <cell r="A6373" t="str">
            <v>DK0001671</v>
          </cell>
          <cell r="B6373" t="str">
            <v>HDMI延长器_安立信_因故淘汰，不再使用</v>
          </cell>
          <cell r="C6373" t="str">
            <v>1410.26</v>
          </cell>
        </row>
        <row r="6374">
          <cell r="A6374" t="str">
            <v>DK0001672</v>
          </cell>
          <cell r="B6374" t="str">
            <v>温度控制仪_XMTG-700W-4-20MA_-50℃-150℃_220VAC…</v>
          </cell>
          <cell r="C6374" t="str">
            <v>229.71</v>
          </cell>
        </row>
        <row r="6375">
          <cell r="A6375" t="str">
            <v>DK0001673</v>
          </cell>
          <cell r="B6375" t="str">
            <v>湿度控制仪_XMTG-700W_0-100%RH_4-20mA_浙江余姚</v>
          </cell>
          <cell r="C6375" t="str">
            <v>222.31</v>
          </cell>
        </row>
        <row r="6376">
          <cell r="A6376" t="str">
            <v>DK0001674</v>
          </cell>
          <cell r="B6376" t="str">
            <v>用DK0000525替代_电流互感器_LMK3-800/5_10VA_通用_6…</v>
          </cell>
          <cell r="C6376" t="str">
            <v>75.73</v>
          </cell>
        </row>
        <row r="6377">
          <cell r="A6377" t="str">
            <v>DK0001675</v>
          </cell>
          <cell r="B6377" t="str">
            <v>附件-断路器延伸旋转手柄_NS800A_施耐德</v>
          </cell>
          <cell r="C6377" t="str">
            <v>761.03</v>
          </cell>
        </row>
        <row r="6378">
          <cell r="A6378" t="str">
            <v>DK0001676</v>
          </cell>
          <cell r="B6378" t="str">
            <v>母排_TMY5×30×1000_镀锡_通用</v>
          </cell>
          <cell r="C6378" t="str">
            <v>69.82</v>
          </cell>
        </row>
        <row r="6379">
          <cell r="A6379" t="str">
            <v>DK0001677</v>
          </cell>
          <cell r="B6379" t="str">
            <v>温控开关_KTS-011-110-250VAC_0-60℃_赛普</v>
          </cell>
          <cell r="C6379" t="str">
            <v>59.83</v>
          </cell>
        </row>
        <row r="6380">
          <cell r="A6380" t="str">
            <v>DK0001678</v>
          </cell>
          <cell r="B6380" t="str">
            <v>电流变送器_DH206-A-12-A3-6-A2-D2(15A)_TAIIKA</v>
          </cell>
          <cell r="C6380" t="str">
            <v>329.06</v>
          </cell>
        </row>
        <row r="6381">
          <cell r="A6381" t="str">
            <v>DK0001679</v>
          </cell>
          <cell r="B6381" t="str">
            <v>电流变送器_DH206-A-12-A3-6-A2-D2(20A)_TAIIKA</v>
          </cell>
          <cell r="C6381" t="str">
            <v>329.06</v>
          </cell>
        </row>
        <row r="6382">
          <cell r="A6382" t="str">
            <v>DK0001680</v>
          </cell>
          <cell r="B6382" t="str">
            <v>电流变送器_DH206-A-12-A3-6-A2-D2(50A)_TAIIKA</v>
          </cell>
          <cell r="C6382" t="str">
            <v>329.05</v>
          </cell>
        </row>
        <row r="6383">
          <cell r="A6383" t="str">
            <v>DK0001681</v>
          </cell>
          <cell r="B6383" t="str">
            <v>电流变送器_DH206-A-12-A3-6-A2-D2(75A)_TAIIKA</v>
          </cell>
          <cell r="C6383" t="str">
            <v>329.28</v>
          </cell>
        </row>
        <row r="6384">
          <cell r="A6384" t="str">
            <v>DK0001682</v>
          </cell>
          <cell r="B6384" t="str">
            <v>电流变送器_DH206-A-12-A3-6-A2-D2(100A)_TAIIKA</v>
          </cell>
          <cell r="C6384" t="str">
            <v>329.06</v>
          </cell>
        </row>
        <row r="6385">
          <cell r="A6385" t="str">
            <v>DK0001683</v>
          </cell>
          <cell r="B6385" t="str">
            <v>三相电力变压器_S11-M-5KVA_440V/220V-50Hz_江西伊发</v>
          </cell>
          <cell r="C6385" t="str">
            <v>4529.91</v>
          </cell>
        </row>
        <row r="6386">
          <cell r="A6386" t="str">
            <v>DK0001684</v>
          </cell>
          <cell r="B6386" t="str">
            <v>附件-直流电抗器_VW3A4503_施耐德</v>
          </cell>
          <cell r="C6386" t="str">
            <v>470.09</v>
          </cell>
        </row>
        <row r="6387">
          <cell r="A6387" t="str">
            <v>DK0001685</v>
          </cell>
          <cell r="B6387" t="str">
            <v>控制变压器_JBK5-5000VA_440V/110V-50Hz_通用</v>
          </cell>
          <cell r="C6387" t="str">
            <v>1581.20</v>
          </cell>
        </row>
        <row r="6388">
          <cell r="A6388" t="str">
            <v>DK0001686</v>
          </cell>
          <cell r="B6388" t="str">
            <v>电流互感器_LMK3-0.66-600/5-0.5级-60Hz_通用</v>
          </cell>
          <cell r="C6388" t="str">
            <v>58.29</v>
          </cell>
        </row>
        <row r="6389">
          <cell r="A6389" t="str">
            <v>DK0001687</v>
          </cell>
          <cell r="B6389" t="str">
            <v>控制变压器_JBK5-10000VA_440V/110V-50Hz_通用</v>
          </cell>
          <cell r="C6389" t="str">
            <v>3008.55</v>
          </cell>
        </row>
        <row r="6390">
          <cell r="A6390" t="str">
            <v>DK0001688</v>
          </cell>
          <cell r="B6390" t="str">
            <v>因故淘汰，不再使用_SIRCOVER_630A_3极_41003063_法国溯高</v>
          </cell>
          <cell r="C6390" t="str">
            <v>5619.66</v>
          </cell>
        </row>
        <row r="6391">
          <cell r="A6391" t="str">
            <v>DK0001689</v>
          </cell>
          <cell r="B6391" t="str">
            <v>SIRCOVER_直接操作手柄_41995012_法国溯高美_因故淘汰，不再使用</v>
          </cell>
          <cell r="C6391" t="str">
            <v>51.28</v>
          </cell>
        </row>
        <row r="6392">
          <cell r="A6392" t="str">
            <v>DK0001690</v>
          </cell>
          <cell r="B6392" t="str">
            <v>SIRCOVER_辅助触点_41090021_法国溯高美_因故淘汰，不再使用</v>
          </cell>
          <cell r="C6392" t="str">
            <v>128.21</v>
          </cell>
        </row>
        <row r="6393">
          <cell r="A6393" t="str">
            <v>DK0001691</v>
          </cell>
          <cell r="B6393" t="str">
            <v>该编码停用，请重新申请</v>
          </cell>
          <cell r="C6393" t="str">
            <v>4.27</v>
          </cell>
        </row>
        <row r="6394">
          <cell r="A6394" t="str">
            <v>DK0001692</v>
          </cell>
          <cell r="B6394" t="str">
            <v>配件-DeviceNet分站接线盒_1485P-P2T5-T5_通用</v>
          </cell>
          <cell r="C6394" t="str">
            <v>495.73</v>
          </cell>
        </row>
        <row r="6395">
          <cell r="A6395" t="str">
            <v>DK0001693</v>
          </cell>
          <cell r="B6395" t="str">
            <v>通讯电缆_1485C-PIA-300_AB</v>
          </cell>
          <cell r="C6395" t="str">
            <v>5192.31</v>
          </cell>
        </row>
        <row r="6396">
          <cell r="A6396" t="str">
            <v>DK0001694</v>
          </cell>
          <cell r="B6396" t="str">
            <v>AnybusX-Gateway网关_AB7800</v>
          </cell>
          <cell r="C6396" t="str">
            <v>13965.81</v>
          </cell>
        </row>
        <row r="6397">
          <cell r="A6397" t="str">
            <v>DK0001695</v>
          </cell>
          <cell r="B6397" t="str">
            <v>变频器_22B-D2P3N104_标准0.75kW_AB</v>
          </cell>
          <cell r="C6397" t="str">
            <v>1216.24</v>
          </cell>
        </row>
        <row r="6398">
          <cell r="A6398" t="str">
            <v>DK0001696</v>
          </cell>
          <cell r="B6398" t="str">
            <v>用DK0001697替代_变频器_22B-D4P0N104_1.1KW自带面板…</v>
          </cell>
          <cell r="C6398" t="str">
            <v>1400.00</v>
          </cell>
        </row>
        <row r="6399">
          <cell r="A6399" t="str">
            <v>DK0001697</v>
          </cell>
          <cell r="B6399" t="str">
            <v>变频器_22B-D4P0N104_标准1.5kW_AB</v>
          </cell>
          <cell r="C6399" t="str">
            <v>1397.44</v>
          </cell>
        </row>
        <row r="6400">
          <cell r="A6400" t="str">
            <v>DK0001698</v>
          </cell>
          <cell r="B6400" t="str">
            <v>变频器_22B-D6P0N104_标准2.2kW_AB</v>
          </cell>
          <cell r="C6400" t="str">
            <v>1676.07</v>
          </cell>
        </row>
        <row r="6401">
          <cell r="A6401" t="str">
            <v>DK0001699</v>
          </cell>
          <cell r="B6401" t="str">
            <v>变频器_22B-D010N104_标准4kW_AB</v>
          </cell>
          <cell r="C6401" t="str">
            <v>2024.79</v>
          </cell>
        </row>
        <row r="6402">
          <cell r="A6402" t="str">
            <v>DK0001700</v>
          </cell>
          <cell r="B6402" t="str">
            <v>变频器_22B-D012N104_标准5.5kW_AB</v>
          </cell>
          <cell r="C6402" t="str">
            <v>2543.59</v>
          </cell>
        </row>
        <row r="6403">
          <cell r="A6403" t="str">
            <v>DK0001701</v>
          </cell>
          <cell r="B6403" t="str">
            <v>用DK0001700替代_变频器_22B-D012N104_5.5KW自带面板…</v>
          </cell>
          <cell r="C6403" t="str">
            <v>2543.59</v>
          </cell>
        </row>
        <row r="6404">
          <cell r="A6404" t="str">
            <v>DK0001702</v>
          </cell>
          <cell r="B6404" t="str">
            <v>变频器_22B-D017N104_标准7.5kW_AB</v>
          </cell>
          <cell r="C6404" t="str">
            <v>3147.86</v>
          </cell>
        </row>
        <row r="6405">
          <cell r="A6405" t="str">
            <v>DK0001703</v>
          </cell>
          <cell r="B6405" t="str">
            <v>变频器_22B-D024N104_标准11kW_AB</v>
          </cell>
          <cell r="C6405" t="str">
            <v>3748.72</v>
          </cell>
        </row>
        <row r="6406">
          <cell r="A6406" t="str">
            <v>DK0001704</v>
          </cell>
          <cell r="B6406" t="str">
            <v>变频器_20F11NC030JA0NNNNN_标准15kW_无操作面板_AB</v>
          </cell>
          <cell r="C6406" t="str">
            <v>5115.38</v>
          </cell>
        </row>
        <row r="6407">
          <cell r="A6407" t="str">
            <v>DK0001705</v>
          </cell>
          <cell r="B6407" t="str">
            <v>变频器_20F11NC037JA0NNNNN_标准18.5kW_无操作面板_AB</v>
          </cell>
          <cell r="C6407" t="str">
            <v>6401.71</v>
          </cell>
        </row>
        <row r="6408">
          <cell r="A6408" t="str">
            <v>DK0001706</v>
          </cell>
          <cell r="B6408" t="str">
            <v>变频器_20F11NC043JA0NNNNN_标准22kW_无操作面板_AB</v>
          </cell>
          <cell r="C6408" t="str">
            <v>8017.09</v>
          </cell>
        </row>
        <row r="6409">
          <cell r="A6409" t="str">
            <v>DK0001707</v>
          </cell>
          <cell r="B6409" t="str">
            <v>变频器_20F11NC060JA0NNNNN_标准30kW_无操作面板_AB</v>
          </cell>
          <cell r="C6409" t="str">
            <v>7098.29</v>
          </cell>
        </row>
        <row r="6410">
          <cell r="A6410" t="str">
            <v>DK0001708</v>
          </cell>
          <cell r="B6410" t="str">
            <v>变频器_20F11NC085JA0NNNNN_标准45kW_无操作面板_AB</v>
          </cell>
          <cell r="C6410" t="str">
            <v>10944.44</v>
          </cell>
        </row>
        <row r="6411">
          <cell r="A6411" t="str">
            <v>DK0001709</v>
          </cell>
          <cell r="B6411" t="str">
            <v>变频器_20F1ANC140JN0NNNNN_标准75kW_无操作面板_AB</v>
          </cell>
          <cell r="C6411" t="str">
            <v>20282.05</v>
          </cell>
        </row>
        <row r="6412">
          <cell r="A6412" t="str">
            <v>DK0001710</v>
          </cell>
          <cell r="B6412" t="str">
            <v>变频器_20F1ANC205JN0NNNNN_标准110kW_无操作面板_AB</v>
          </cell>
          <cell r="C6412" t="str">
            <v>24559.83</v>
          </cell>
        </row>
        <row r="6413">
          <cell r="A6413" t="str">
            <v>DK0001711</v>
          </cell>
          <cell r="B6413" t="str">
            <v>附件-变频器操作面板_20-HIM-A6_AB</v>
          </cell>
          <cell r="C6413" t="str">
            <v>279.49</v>
          </cell>
        </row>
        <row r="6414">
          <cell r="A6414" t="str">
            <v>DK0001712</v>
          </cell>
          <cell r="B6414" t="str">
            <v>数字量混合模块_SM1223_6ES7-223-1PL32-0XB0_西门子</v>
          </cell>
          <cell r="C6414" t="str">
            <v>1033.33</v>
          </cell>
        </row>
        <row r="6415">
          <cell r="A6415" t="str">
            <v>DK0001713</v>
          </cell>
          <cell r="B6415" t="str">
            <v>因故淘汰，不再使用_T3600-E5-1603/WIN7中文专业_DELL(文本</v>
          </cell>
          <cell r="C6415" t="str">
            <v>7735.04</v>
          </cell>
        </row>
        <row r="6416">
          <cell r="A6416" t="str">
            <v>DK0001714</v>
          </cell>
          <cell r="B6416" t="str">
            <v>液晶显示器_P2412H_专业级_戴尔</v>
          </cell>
          <cell r="C6416" t="str">
            <v>1538.46</v>
          </cell>
        </row>
        <row r="6417">
          <cell r="A6417" t="str">
            <v>DK0001715</v>
          </cell>
          <cell r="B6417" t="str">
            <v>"抽屉单元一套_因故淘汰,不再使用"</v>
          </cell>
          <cell r="C6417" t="str">
            <v>21100.00</v>
          </cell>
        </row>
        <row r="6418">
          <cell r="A6418" t="str">
            <v>DK0001716</v>
          </cell>
          <cell r="B6418" t="str">
            <v>因故淘汰，不再使用_面板式仪表_33P1-00000-D00-000_Devic</v>
          </cell>
          <cell r="C6418" t="str">
            <v>6752.14</v>
          </cell>
        </row>
        <row r="6419">
          <cell r="A6419" t="str">
            <v>DK0001717</v>
          </cell>
          <cell r="B6419" t="str">
            <v>"防尘式仪表_33H1-00000-D00-J00_DeviceNet接口_托利</v>
          </cell>
          <cell r="C6419" t="str">
            <v>7273.50</v>
          </cell>
        </row>
        <row r="6420">
          <cell r="A6420" t="str">
            <v>DK0001718</v>
          </cell>
          <cell r="B6420" t="str">
            <v>因故淘汰，不再使用_防尘式称重仪表_IND226-1000_带RS232接口_托</v>
          </cell>
          <cell r="C6420" t="str">
            <v>2213.68</v>
          </cell>
        </row>
        <row r="6421">
          <cell r="A6421" t="str">
            <v>DK0001719</v>
          </cell>
          <cell r="B6421" t="str">
            <v>操作系统_WINDOWS-XP-SP3英文_微软_因故淘汰，不再使用</v>
          </cell>
          <cell r="C6421" t="str">
            <v>931.62</v>
          </cell>
        </row>
        <row r="6422">
          <cell r="A6422" t="str">
            <v>DK0001720</v>
          </cell>
          <cell r="B6422" t="str">
            <v>色带_LM-300BF_黑色_通用</v>
          </cell>
          <cell r="C6422" t="str">
            <v>21.37</v>
          </cell>
        </row>
        <row r="6423">
          <cell r="A6423" t="str">
            <v>DK0001721</v>
          </cell>
          <cell r="B6423" t="str">
            <v>交流接触器_LC1D50AF7C_110V/50/60Hz_施耐德</v>
          </cell>
          <cell r="C6423" t="str">
            <v>168.65</v>
          </cell>
        </row>
        <row r="6424">
          <cell r="A6424" t="str">
            <v>DK0001722</v>
          </cell>
          <cell r="B6424" t="str">
            <v>交流接触器_LC1D65AF7C_110V/50/60Hz_施耐德</v>
          </cell>
          <cell r="C6424" t="str">
            <v>234.38</v>
          </cell>
        </row>
        <row r="6425">
          <cell r="A6425" t="str">
            <v>DK0001723</v>
          </cell>
          <cell r="B6425" t="str">
            <v>固定式断路器_MVS16H3F202_电动AC220V_相间隔板_施耐德</v>
          </cell>
          <cell r="C6425" t="str">
            <v>16005.33</v>
          </cell>
        </row>
        <row r="6426">
          <cell r="A6426" t="str">
            <v>DK0001724</v>
          </cell>
          <cell r="B6426" t="str">
            <v>固定式断路器_MVS10H3F202_电动AC220V_相间隔板_施耐德</v>
          </cell>
          <cell r="C6426" t="str">
            <v>13804.44</v>
          </cell>
        </row>
        <row r="6427">
          <cell r="A6427" t="str">
            <v>DK0001725</v>
          </cell>
          <cell r="B6427" t="str">
            <v>附件-变频器盖板_22B-CCB_AB</v>
          </cell>
          <cell r="C6427" t="str">
            <v>50.43</v>
          </cell>
        </row>
        <row r="6428">
          <cell r="A6428" t="str">
            <v>DK0001726</v>
          </cell>
          <cell r="B6428" t="str">
            <v>附件-变频器盖板_22B-CCC_AB</v>
          </cell>
          <cell r="C6428" t="str">
            <v>50.43</v>
          </cell>
        </row>
        <row r="6429">
          <cell r="A6429" t="str">
            <v>DK0001727</v>
          </cell>
          <cell r="B6429" t="str">
            <v>附件-变频器通讯接头_AK-U0-RJ45-TB2P_AB</v>
          </cell>
          <cell r="C6429" t="str">
            <v>55.56</v>
          </cell>
        </row>
        <row r="6430">
          <cell r="A6430" t="str">
            <v>DK0001728</v>
          </cell>
          <cell r="B6430" t="str">
            <v>电动机断路器_CDP6-32-1P6_1-1.6A_德力西</v>
          </cell>
          <cell r="C6430" t="str">
            <v>79.49</v>
          </cell>
        </row>
        <row r="6431">
          <cell r="A6431" t="str">
            <v>DK0001729</v>
          </cell>
          <cell r="B6431" t="str">
            <v>电动机断路器_CDP6-32-4_2.5-4A_德力西</v>
          </cell>
          <cell r="C6431" t="str">
            <v>79.49</v>
          </cell>
        </row>
        <row r="6432">
          <cell r="A6432" t="str">
            <v>DK0001730</v>
          </cell>
          <cell r="B6432" t="str">
            <v>电动机断路器_CDP6-32-6P3_4-6.3A_德力西</v>
          </cell>
          <cell r="C6432" t="str">
            <v>79.49</v>
          </cell>
        </row>
        <row r="6433">
          <cell r="A6433" t="str">
            <v>DK0001731</v>
          </cell>
          <cell r="B6433" t="str">
            <v>电动机断路器_CDP6-32-10_6-10A_德力西</v>
          </cell>
          <cell r="C6433" t="str">
            <v>79.49</v>
          </cell>
        </row>
        <row r="6434">
          <cell r="A6434" t="str">
            <v>DK0001732</v>
          </cell>
          <cell r="B6434" t="str">
            <v>电动机断路器_CDP6-32-14_9-14A_德力西</v>
          </cell>
          <cell r="C6434" t="str">
            <v>79.49</v>
          </cell>
        </row>
        <row r="6435">
          <cell r="A6435" t="str">
            <v>DK0001733</v>
          </cell>
          <cell r="B6435" t="str">
            <v>电动机断路器_CDP6-32-18_13-18A_德力西</v>
          </cell>
          <cell r="C6435" t="str">
            <v>79.49</v>
          </cell>
        </row>
        <row r="6436">
          <cell r="A6436" t="str">
            <v>DK0001734</v>
          </cell>
          <cell r="B6436" t="str">
            <v>电动机断路器_CDP6-32-25_20-25A_德力西</v>
          </cell>
          <cell r="C6436" t="str">
            <v>86.32</v>
          </cell>
        </row>
        <row r="6437">
          <cell r="A6437" t="str">
            <v>DK0001735</v>
          </cell>
          <cell r="B6437" t="str">
            <v>电动机断路器_CDP6-32-32_24-32A_德力西</v>
          </cell>
          <cell r="C6437" t="str">
            <v>86.32</v>
          </cell>
        </row>
        <row r="6438">
          <cell r="A6438" t="str">
            <v>DK0001736</v>
          </cell>
          <cell r="B6438" t="str">
            <v>附件-电动机断路器辅助触头_CDP6-AE11_德力西</v>
          </cell>
          <cell r="C6438" t="str">
            <v>13.68</v>
          </cell>
        </row>
        <row r="6439">
          <cell r="A6439" t="str">
            <v>DK0001737</v>
          </cell>
          <cell r="B6439" t="str">
            <v>塑壳断路器_CDM1-100L/3360-100A_德力西</v>
          </cell>
          <cell r="C6439" t="str">
            <v>151.29</v>
          </cell>
        </row>
        <row r="6440">
          <cell r="A6440" t="str">
            <v>DK0001738</v>
          </cell>
          <cell r="B6440" t="str">
            <v>塑壳断路器_CDM1-630L/3300-630A_德力西</v>
          </cell>
          <cell r="C6440" t="str">
            <v>587.18</v>
          </cell>
        </row>
        <row r="6441">
          <cell r="A6441" t="str">
            <v>DK0001739</v>
          </cell>
          <cell r="B6441" t="str">
            <v>交流接触器_CDC6-0911_220V/50Hz_德力西</v>
          </cell>
          <cell r="C6441" t="str">
            <v>40.17</v>
          </cell>
        </row>
        <row r="6442">
          <cell r="A6442" t="str">
            <v>DK0001740</v>
          </cell>
          <cell r="B6442" t="str">
            <v>交流接触器_CDC6-1211_220V/50Hz_德力西</v>
          </cell>
          <cell r="C6442" t="str">
            <v>41.89</v>
          </cell>
        </row>
        <row r="6443">
          <cell r="A6443" t="str">
            <v>DK0001741</v>
          </cell>
          <cell r="B6443" t="str">
            <v>交流接触器_CDC6-1811_220V/50Hz_德力西</v>
          </cell>
          <cell r="C6443" t="str">
            <v>52.99</v>
          </cell>
        </row>
        <row r="6444">
          <cell r="A6444" t="str">
            <v>DK0001742</v>
          </cell>
          <cell r="B6444" t="str">
            <v>交流接触器_CDC6-2511_220V/50Hz_德力西</v>
          </cell>
          <cell r="C6444" t="str">
            <v>64.10</v>
          </cell>
        </row>
        <row r="6445">
          <cell r="A6445" t="str">
            <v>DK0001743</v>
          </cell>
          <cell r="B6445" t="str">
            <v>交流接触器_CDC6-3211_220V/50Hz_德力西</v>
          </cell>
          <cell r="C6445" t="str">
            <v>89.74</v>
          </cell>
        </row>
        <row r="6446">
          <cell r="A6446" t="str">
            <v>DK0001744</v>
          </cell>
          <cell r="B6446" t="str">
            <v>交流接触器_CDC6-4011_220V/50Hz_德力西</v>
          </cell>
          <cell r="C6446" t="str">
            <v>156.41</v>
          </cell>
        </row>
        <row r="6447">
          <cell r="A6447" t="str">
            <v>DK0001745</v>
          </cell>
          <cell r="B6447" t="str">
            <v>附件-接触器辅助触点_FD6-31C_德力西</v>
          </cell>
          <cell r="C6447" t="str">
            <v>15.38</v>
          </cell>
        </row>
        <row r="6448">
          <cell r="A6448" t="str">
            <v>DK0001746</v>
          </cell>
          <cell r="B6448" t="str">
            <v>附件-接触器辅助触点_FD6-20C_德力西</v>
          </cell>
          <cell r="C6448" t="str">
            <v>9.40</v>
          </cell>
        </row>
        <row r="6449">
          <cell r="A6449" t="str">
            <v>DK0001747</v>
          </cell>
          <cell r="B6449" t="str">
            <v>附件-接触器辅助触点_FD6-22C_德力西</v>
          </cell>
          <cell r="C6449" t="str">
            <v>15.38</v>
          </cell>
        </row>
        <row r="6450">
          <cell r="A6450" t="str">
            <v>DK0001748</v>
          </cell>
          <cell r="B6450" t="str">
            <v>附件-接触器辅助触点_FD6-11C_德力西</v>
          </cell>
          <cell r="C6450" t="str">
            <v>9.40</v>
          </cell>
        </row>
        <row r="6451">
          <cell r="A6451" t="str">
            <v>DK0001749</v>
          </cell>
          <cell r="B6451" t="str">
            <v>附件-端子标记条_2.5-16-1-20_横向_上海友邦</v>
          </cell>
          <cell r="C6451" t="str">
            <v>0.26</v>
          </cell>
        </row>
        <row r="6452">
          <cell r="A6452" t="str">
            <v>DK0001750</v>
          </cell>
          <cell r="B6452" t="str">
            <v>固定式断路器_MVS08H3F202_电动AC220V_相间隔板_施耐德</v>
          </cell>
          <cell r="C6452" t="str">
            <v>14884.62</v>
          </cell>
        </row>
        <row r="6453">
          <cell r="A6453" t="str">
            <v>DK0001751</v>
          </cell>
          <cell r="B6453" t="str">
            <v>交流接触器_LC1D38B7C_24V/50/60Hz_施耐德</v>
          </cell>
          <cell r="C6453" t="str">
            <v>118.95</v>
          </cell>
        </row>
        <row r="6454">
          <cell r="A6454" t="str">
            <v>DK0001752</v>
          </cell>
          <cell r="B6454" t="str">
            <v>交流接触器_LC1D65B7C_24V/50/60Hz_施耐德</v>
          </cell>
          <cell r="C6454" t="str">
            <v>266.58</v>
          </cell>
        </row>
        <row r="6455">
          <cell r="A6455" t="str">
            <v>DK0001753</v>
          </cell>
          <cell r="B6455" t="str">
            <v>交流接触器_LC1D80B7C_24V/50/60Hz_施耐德</v>
          </cell>
          <cell r="C6455" t="str">
            <v>298.92</v>
          </cell>
        </row>
        <row r="6456">
          <cell r="A6456" t="str">
            <v>DK0001754</v>
          </cell>
          <cell r="B6456" t="str">
            <v>交流接触器_LC1D11500B7C_24V/50/60Hz_施耐德</v>
          </cell>
          <cell r="C6456" t="str">
            <v>584.87</v>
          </cell>
        </row>
        <row r="6457">
          <cell r="A6457" t="str">
            <v>DK0001755</v>
          </cell>
          <cell r="B6457" t="str">
            <v>附件-接触器主体_LC1F330_施耐德</v>
          </cell>
          <cell r="C6457" t="str">
            <v>2809.92</v>
          </cell>
        </row>
        <row r="6458">
          <cell r="A6458" t="str">
            <v>DK0001756</v>
          </cell>
          <cell r="B6458" t="str">
            <v>附件-接触器线圈_LX1FH0242_DC24V_施耐德</v>
          </cell>
          <cell r="C6458" t="str">
            <v>395.33</v>
          </cell>
        </row>
        <row r="6459">
          <cell r="A6459" t="str">
            <v>DK0001757</v>
          </cell>
          <cell r="B6459" t="str">
            <v>塑壳断路器_NSX160N-MIC2.2-3P-160A_施耐德</v>
          </cell>
          <cell r="C6459" t="str">
            <v>1223.08</v>
          </cell>
        </row>
        <row r="6460">
          <cell r="A6460" t="str">
            <v>DK0001758</v>
          </cell>
          <cell r="B6460" t="str">
            <v>端子式继电器_PLC-KSC-24DC/Z1_菲尼克斯</v>
          </cell>
          <cell r="C6460" t="str">
            <v>61.49</v>
          </cell>
        </row>
        <row r="6461">
          <cell r="A6461" t="str">
            <v>DK0001759</v>
          </cell>
          <cell r="B6461" t="str">
            <v>电源模块_6EP1-337-3BA00_西门子</v>
          </cell>
          <cell r="C6461" t="str">
            <v>2305.13</v>
          </cell>
        </row>
        <row r="6462">
          <cell r="A6462" t="str">
            <v>DK0001760</v>
          </cell>
          <cell r="B6462" t="str">
            <v>电源模块_6EP1-332-1SH43_西门子</v>
          </cell>
          <cell r="C6462" t="str">
            <v>295.73</v>
          </cell>
        </row>
        <row r="6463">
          <cell r="A6463" t="str">
            <v>DK0001761</v>
          </cell>
          <cell r="B6463" t="str">
            <v>用24160400005替代_I/O接口模块_6ES7151-3AA23-0A…</v>
          </cell>
          <cell r="C6463" t="str">
            <v>1209.40</v>
          </cell>
        </row>
        <row r="6464">
          <cell r="A6464" t="str">
            <v>DK0001762</v>
          </cell>
          <cell r="B6464" t="str">
            <v>数字量输入模块_6ES7-131-4BF00-0AA0_西门子</v>
          </cell>
          <cell r="C6464" t="str">
            <v>205.98</v>
          </cell>
        </row>
        <row r="6465">
          <cell r="A6465" t="str">
            <v>DK0001763</v>
          </cell>
          <cell r="B6465" t="str">
            <v>数字量输出模块_6ES7-132-4BF00-0AA0_西门子</v>
          </cell>
          <cell r="C6465" t="str">
            <v>238.46</v>
          </cell>
        </row>
        <row r="6466">
          <cell r="A6466" t="str">
            <v>DK0001764</v>
          </cell>
          <cell r="B6466" t="str">
            <v>模拟量输入模块_6ES7-134-4GD00-0AB0_西门子</v>
          </cell>
          <cell r="C6466" t="str">
            <v>1007.69</v>
          </cell>
        </row>
        <row r="6467">
          <cell r="A6467" t="str">
            <v>DK0001765</v>
          </cell>
          <cell r="B6467" t="str">
            <v>模拟量输出模块_6ES7-135-4GB01-0AB0_西门子</v>
          </cell>
          <cell r="C6467" t="str">
            <v>623.93</v>
          </cell>
        </row>
        <row r="6468">
          <cell r="A6468" t="str">
            <v>DK0001766</v>
          </cell>
          <cell r="B6468" t="str">
            <v>因故淘汰，不再使用_控制变压器_ABL-6TS25BAC230V/AC24V_施</v>
          </cell>
          <cell r="C6468" t="str">
            <v>401.59</v>
          </cell>
        </row>
        <row r="6469">
          <cell r="A6469" t="str">
            <v>DK0001767</v>
          </cell>
          <cell r="B6469" t="str">
            <v>因故淘汰，不再使用_控制变压器_ABL-6TS63BAC230V/AC24V_施</v>
          </cell>
          <cell r="C6469" t="str">
            <v>758.85</v>
          </cell>
        </row>
        <row r="6470">
          <cell r="A6470" t="str">
            <v>DK0001768</v>
          </cell>
          <cell r="B6470" t="str">
            <v>电流互感器_LNS3-800/5A/20mA-0.2级-50Hz_ABB</v>
          </cell>
          <cell r="C6470" t="str">
            <v>342.91</v>
          </cell>
        </row>
        <row r="6471">
          <cell r="A6471" t="str">
            <v>DK0001769</v>
          </cell>
          <cell r="B6471" t="str">
            <v>电流互感器_LNS5-2000/5A/20mA-0.2级-50Hz_ABB</v>
          </cell>
          <cell r="C6471" t="str">
            <v>358.02</v>
          </cell>
        </row>
        <row r="6472">
          <cell r="A6472" t="str">
            <v>DK0001770</v>
          </cell>
          <cell r="B6472" t="str">
            <v>电流互感器_LNS2-75/5A/20mA-0.5级-50Hz_ABB</v>
          </cell>
          <cell r="C6472" t="str">
            <v>202.84</v>
          </cell>
        </row>
        <row r="6473">
          <cell r="A6473" t="str">
            <v>DK0001771</v>
          </cell>
          <cell r="B6473" t="str">
            <v>电流互感器_LNS3-400/5A/20mA-0.2级-50Hz_ABB</v>
          </cell>
          <cell r="C6473" t="str">
            <v>255.15</v>
          </cell>
        </row>
        <row r="6474">
          <cell r="A6474" t="str">
            <v>DK0001772</v>
          </cell>
          <cell r="B6474" t="str">
            <v>电流互感器_LNS2-150/5A/20mA-0.5级-50Hz_ABB</v>
          </cell>
          <cell r="C6474" t="str">
            <v>216.79</v>
          </cell>
        </row>
        <row r="6475">
          <cell r="A6475" t="str">
            <v>DK0001773</v>
          </cell>
          <cell r="B6475" t="str">
            <v>电流互感器_LNS2-200/5A/20mA-0.5级-50Hz_ABB</v>
          </cell>
          <cell r="C6475" t="str">
            <v>216.72</v>
          </cell>
        </row>
        <row r="6476">
          <cell r="A6476" t="str">
            <v>DK0001774</v>
          </cell>
          <cell r="B6476" t="str">
            <v>电流互感器_LNS2-20/5A/20mA-0.5级-50Hz_ABB</v>
          </cell>
          <cell r="C6476" t="str">
            <v>173.20</v>
          </cell>
        </row>
        <row r="6477">
          <cell r="A6477" t="str">
            <v>DK0001775</v>
          </cell>
          <cell r="B6477" t="str">
            <v>变频器_FC302-P11K-T5-E20-H2-X-N-C-SALBCD_标…</v>
          </cell>
          <cell r="C6477" t="str">
            <v>8079.48</v>
          </cell>
        </row>
        <row r="6478">
          <cell r="A6478" t="str">
            <v>DK0001776</v>
          </cell>
          <cell r="B6478" t="str">
            <v>变频器_FC302-P5K5-T5-E20-H2-X-N-C-SALBCD_标…</v>
          </cell>
          <cell r="C6478" t="str">
            <v>5390.59</v>
          </cell>
        </row>
        <row r="6479">
          <cell r="A6479" t="str">
            <v>DK0001777</v>
          </cell>
          <cell r="B6479" t="str">
            <v>变频器_FC302-P7K5-T5-E20-H2-X-N-C-SALBCD_标…</v>
          </cell>
          <cell r="C6479" t="str">
            <v>5917.09</v>
          </cell>
        </row>
        <row r="6480">
          <cell r="A6480" t="str">
            <v>DK0001778</v>
          </cell>
          <cell r="B6480" t="str">
            <v>变频器_FC302-P4K-T5-E20-H2-X-N-C-SALBCD_标准…</v>
          </cell>
          <cell r="C6480" t="str">
            <v>4822.22</v>
          </cell>
        </row>
        <row r="6481">
          <cell r="A6481" t="str">
            <v>DK0001779</v>
          </cell>
          <cell r="B6481" t="str">
            <v>变频器_FC302-P2K2-T5-E20-H2-X-SALBCD_标准2.2…</v>
          </cell>
          <cell r="C6481" t="str">
            <v>4245.29</v>
          </cell>
        </row>
        <row r="6482">
          <cell r="A6482" t="str">
            <v>DK0001780</v>
          </cell>
          <cell r="B6482" t="str">
            <v>变频器_FC302-P1K5-T5-E20-H2-X-N-C-SALBCD_标…</v>
          </cell>
          <cell r="C6482" t="str">
            <v>3925.64</v>
          </cell>
        </row>
        <row r="6483">
          <cell r="A6483" t="str">
            <v>DK0001781</v>
          </cell>
          <cell r="B6483" t="str">
            <v>变频器_FC302-P160K2-T5-E00-H2-X-N-C-SALBCD…</v>
          </cell>
          <cell r="C6483" t="str">
            <v>58713.67</v>
          </cell>
        </row>
        <row r="6484">
          <cell r="A6484" t="str">
            <v>DK0001782</v>
          </cell>
          <cell r="B6484" t="str">
            <v>变频器_FC302-P30K2-T5-E20-H2-X-N-C-SALBCD_…</v>
          </cell>
          <cell r="C6484" t="str">
            <v>15106.83</v>
          </cell>
        </row>
        <row r="6485">
          <cell r="A6485" t="str">
            <v>DK0001783</v>
          </cell>
          <cell r="B6485" t="str">
            <v>交换机_6GK51160BA0002AA3_西门子</v>
          </cell>
          <cell r="C6485" t="str">
            <v>4976.92</v>
          </cell>
        </row>
        <row r="6486">
          <cell r="A6486" t="str">
            <v>DK0001784</v>
          </cell>
          <cell r="B6486" t="str">
            <v>交换机_6GK51080BA0002AA3_西门子</v>
          </cell>
          <cell r="C6486" t="str">
            <v>2488.03</v>
          </cell>
        </row>
        <row r="6487">
          <cell r="A6487" t="str">
            <v>DK0001785</v>
          </cell>
          <cell r="B6487" t="str">
            <v>附件-负荷开关壳体_VCF5GEN_施耐德</v>
          </cell>
          <cell r="C6487" t="str">
            <v>1002.54</v>
          </cell>
        </row>
        <row r="6488">
          <cell r="A6488" t="str">
            <v>DK0001786</v>
          </cell>
          <cell r="B6488" t="str">
            <v>附件-负荷开关壳体_VCF6GEN_施耐德</v>
          </cell>
          <cell r="C6488" t="str">
            <v>1388.57</v>
          </cell>
        </row>
        <row r="6489">
          <cell r="A6489" t="str">
            <v>DK0001787</v>
          </cell>
          <cell r="B6489" t="str">
            <v>电箱壳体_800×600×250_喷塑_防水型_通用</v>
          </cell>
          <cell r="C6489" t="str">
            <v>588.27</v>
          </cell>
        </row>
        <row r="6490">
          <cell r="A6490" t="str">
            <v>DK0001788</v>
          </cell>
          <cell r="B6490" t="str">
            <v>计算机操作台_600×350×1540_喷塑_滚动滑轮_平板电脑操作用_通用</v>
          </cell>
          <cell r="C6490" t="str">
            <v>2264.96</v>
          </cell>
        </row>
        <row r="6491">
          <cell r="A6491" t="str">
            <v>DK0001789</v>
          </cell>
          <cell r="B6491" t="str">
            <v>负荷开关控制箱_300×200×105_V0C+VZ7C_25A_通用</v>
          </cell>
          <cell r="C6491" t="str">
            <v>301.84</v>
          </cell>
        </row>
        <row r="6492">
          <cell r="A6492" t="str">
            <v>DK0001790</v>
          </cell>
          <cell r="B6492" t="str">
            <v>非标控制箱32A_施耐德_因故淘汰，不再使用</v>
          </cell>
          <cell r="C6492" t="str">
            <v>372.65</v>
          </cell>
        </row>
        <row r="6493">
          <cell r="A6493" t="str">
            <v>DK0001791</v>
          </cell>
          <cell r="B6493" t="str">
            <v>控制箱_40A_定制_施耐德</v>
          </cell>
          <cell r="C6493" t="str">
            <v>405.13</v>
          </cell>
        </row>
        <row r="6494">
          <cell r="A6494" t="str">
            <v>DK0001792</v>
          </cell>
          <cell r="B6494" t="str">
            <v>非标控制箱63A_施耐德_因故淘汰，不再使用</v>
          </cell>
          <cell r="C6494" t="str">
            <v>429.91</v>
          </cell>
        </row>
        <row r="6495">
          <cell r="A6495" t="str">
            <v>DK0001793</v>
          </cell>
          <cell r="B6495" t="str">
            <v>非标控制箱80A_施耐德_因故淘汰，不再使用</v>
          </cell>
          <cell r="C6495" t="str">
            <v>474.36</v>
          </cell>
        </row>
        <row r="6496">
          <cell r="A6496" t="str">
            <v>DK0001794</v>
          </cell>
          <cell r="B6496" t="str">
            <v>非标控制箱125A_施耐德_因故淘汰，不再使用</v>
          </cell>
          <cell r="C6496" t="str">
            <v>748.72</v>
          </cell>
        </row>
        <row r="6497">
          <cell r="A6497" t="str">
            <v>DK0001795</v>
          </cell>
          <cell r="B6497" t="str">
            <v>服务器机柜壳体_2000×1000×600_喷塑_C型网孔_通用</v>
          </cell>
          <cell r="C6497" t="str">
            <v>2393.16</v>
          </cell>
        </row>
        <row r="6498">
          <cell r="A6498" t="str">
            <v>DK0001796</v>
          </cell>
          <cell r="B6498" t="str">
            <v>"触摸屏_V810CD_DC24V_富士_因故淘汰,不再使用"</v>
          </cell>
          <cell r="C6498" t="str">
            <v>8333.33</v>
          </cell>
        </row>
        <row r="6499">
          <cell r="A6499" t="str">
            <v>DK0001798</v>
          </cell>
          <cell r="B6499" t="str">
            <v>附件-直流电抗器_VW3A4502_施耐德</v>
          </cell>
          <cell r="C6499" t="str">
            <v>376.07</v>
          </cell>
        </row>
        <row r="6500">
          <cell r="A6500" t="str">
            <v>DK0001799</v>
          </cell>
          <cell r="B6500" t="str">
            <v>附件-直流电抗器_VW3A4504_施耐德</v>
          </cell>
          <cell r="C6500" t="str">
            <v>470.09</v>
          </cell>
        </row>
        <row r="6501">
          <cell r="A6501" t="str">
            <v>DK0001800</v>
          </cell>
          <cell r="B6501" t="str">
            <v>附件-直流电抗器_VW3A4505_施耐德</v>
          </cell>
          <cell r="C6501" t="str">
            <v>560.34</v>
          </cell>
        </row>
        <row r="6502">
          <cell r="A6502" t="str">
            <v>DK0001801</v>
          </cell>
          <cell r="B6502" t="str">
            <v>附件-直流电抗器_VW3A4506_施耐德</v>
          </cell>
          <cell r="C6502" t="str">
            <v>609.23</v>
          </cell>
        </row>
        <row r="6503">
          <cell r="A6503" t="str">
            <v>DK0001802</v>
          </cell>
          <cell r="B6503" t="str">
            <v>附件-直流电抗器_VW3A4507_施耐德</v>
          </cell>
          <cell r="C6503" t="str">
            <v>676.92</v>
          </cell>
        </row>
        <row r="6504">
          <cell r="A6504" t="str">
            <v>DK0001803</v>
          </cell>
          <cell r="B6504" t="str">
            <v>电流变送器_DH206-A-12-A3-6-A2-D2(30A)_TAIIKA</v>
          </cell>
          <cell r="C6504" t="str">
            <v>329.06</v>
          </cell>
        </row>
        <row r="6505">
          <cell r="A6505" t="str">
            <v>DK0001804</v>
          </cell>
          <cell r="B6505" t="str">
            <v>该编码停用，请重新申请</v>
          </cell>
          <cell r="C6505" t="str">
            <v>35.90</v>
          </cell>
        </row>
        <row r="6506">
          <cell r="A6506" t="str">
            <v>DK0001805</v>
          </cell>
          <cell r="B6506" t="str">
            <v>该编码停用，请重新申请</v>
          </cell>
          <cell r="C6506" t="str">
            <v>30.26</v>
          </cell>
        </row>
        <row r="6507">
          <cell r="A6507" t="str">
            <v>DK0001806</v>
          </cell>
          <cell r="B6507" t="str">
            <v>该编码停用，请重新申请</v>
          </cell>
          <cell r="C6507" t="str">
            <v>32.14</v>
          </cell>
        </row>
        <row r="6508">
          <cell r="A6508" t="str">
            <v>DK0001807</v>
          </cell>
          <cell r="B6508" t="str">
            <v>该编码停用，请重新申请</v>
          </cell>
          <cell r="C6508" t="str">
            <v>36.50</v>
          </cell>
        </row>
        <row r="6509">
          <cell r="A6509" t="str">
            <v>DK0001808</v>
          </cell>
          <cell r="B6509" t="str">
            <v>该编码停用，请重新申请</v>
          </cell>
          <cell r="C6509" t="str">
            <v>32.99</v>
          </cell>
        </row>
        <row r="6510">
          <cell r="A6510" t="str">
            <v>DK0001809</v>
          </cell>
          <cell r="B6510" t="str">
            <v>该编码停用，请重新申请</v>
          </cell>
          <cell r="C6510" t="str">
            <v>29.91</v>
          </cell>
        </row>
        <row r="6511">
          <cell r="A6511" t="str">
            <v>DK0001810</v>
          </cell>
          <cell r="B6511" t="str">
            <v>该编码停用，请重新申请</v>
          </cell>
          <cell r="C6511" t="str">
            <v>28.29</v>
          </cell>
        </row>
        <row r="6512">
          <cell r="A6512" t="str">
            <v>DK0001811</v>
          </cell>
          <cell r="B6512" t="str">
            <v>该编码停用，请重新申请</v>
          </cell>
          <cell r="C6512" t="str">
            <v>31.20</v>
          </cell>
        </row>
        <row r="6513">
          <cell r="A6513" t="str">
            <v>DK0001812</v>
          </cell>
          <cell r="B6513" t="str">
            <v>该编码停用，请重新申请</v>
          </cell>
          <cell r="C6513" t="str">
            <v>39.66</v>
          </cell>
        </row>
        <row r="6514">
          <cell r="A6514" t="str">
            <v>DK0001813</v>
          </cell>
          <cell r="B6514" t="str">
            <v>该编码停用，请重新申请</v>
          </cell>
          <cell r="C6514" t="str">
            <v>34.02</v>
          </cell>
        </row>
        <row r="6515">
          <cell r="A6515" t="str">
            <v>DK0001814</v>
          </cell>
          <cell r="B6515" t="str">
            <v>该编码停用，请重新申请</v>
          </cell>
          <cell r="C6515" t="str">
            <v>36.92</v>
          </cell>
        </row>
        <row r="6516">
          <cell r="A6516" t="str">
            <v>DK0001815</v>
          </cell>
          <cell r="B6516" t="str">
            <v>该编码停用，请重新申请</v>
          </cell>
          <cell r="C6516" t="str">
            <v>32.82</v>
          </cell>
        </row>
        <row r="6517">
          <cell r="A6517" t="str">
            <v>DK0001816</v>
          </cell>
          <cell r="B6517" t="str">
            <v>该编码停用，请重新申请</v>
          </cell>
          <cell r="C6517" t="str">
            <v>36.75</v>
          </cell>
        </row>
        <row r="6518">
          <cell r="A6518" t="str">
            <v>DK0001817</v>
          </cell>
          <cell r="B6518" t="str">
            <v>该编码停用，请重新申请</v>
          </cell>
          <cell r="C6518" t="str">
            <v>38.80</v>
          </cell>
        </row>
        <row r="6519">
          <cell r="A6519" t="str">
            <v>DK0001818</v>
          </cell>
          <cell r="B6519" t="str">
            <v>该编码停用，请重新申请</v>
          </cell>
          <cell r="C6519" t="str">
            <v>37.78</v>
          </cell>
        </row>
        <row r="6520">
          <cell r="A6520" t="str">
            <v>DK0001819</v>
          </cell>
          <cell r="B6520" t="str">
            <v>该编码停用，请重新申请</v>
          </cell>
          <cell r="C6520" t="str">
            <v>40.68</v>
          </cell>
        </row>
        <row r="6521">
          <cell r="A6521" t="str">
            <v>DK0001820</v>
          </cell>
          <cell r="B6521" t="str">
            <v>该编码停用，请重新申请</v>
          </cell>
          <cell r="C6521" t="str">
            <v>32.65</v>
          </cell>
        </row>
        <row r="6522">
          <cell r="A6522" t="str">
            <v>DK0001821</v>
          </cell>
          <cell r="B6522" t="str">
            <v>该编码停用，请重新申请</v>
          </cell>
          <cell r="C6522" t="str">
            <v>34.44</v>
          </cell>
        </row>
        <row r="6523">
          <cell r="A6523" t="str">
            <v>DK0001822</v>
          </cell>
          <cell r="B6523" t="str">
            <v>母排_TMY10×80×2000_镀锡_通用</v>
          </cell>
          <cell r="C6523" t="str">
            <v>672.88</v>
          </cell>
        </row>
        <row r="6524">
          <cell r="A6524" t="str">
            <v>DK0001823</v>
          </cell>
          <cell r="B6524" t="str">
            <v>母排_TMY10×50×2000_镀锡_通用</v>
          </cell>
          <cell r="C6524" t="str">
            <v>427.76</v>
          </cell>
        </row>
        <row r="6525">
          <cell r="A6525" t="str">
            <v>DK0001825</v>
          </cell>
          <cell r="B6525" t="str">
            <v>用DK0000007替代_电流互感器_LMK3-1500/5_10VA_通用_…</v>
          </cell>
          <cell r="C6525" t="str">
            <v>88.03</v>
          </cell>
        </row>
        <row r="6526">
          <cell r="A6526" t="str">
            <v>DK0001826</v>
          </cell>
          <cell r="B6526" t="str">
            <v>微正压电柜1700×700×500_上海西派埃_因故淘汰，不再使用</v>
          </cell>
          <cell r="C6526" t="str">
            <v>9786.32</v>
          </cell>
        </row>
        <row r="6527">
          <cell r="A6527" t="str">
            <v>DK0001827</v>
          </cell>
          <cell r="B6527" t="str">
            <v>因故淘汰，不再使用_微正压电柜1700×700×500_含秤台和打印机台_上海…</v>
          </cell>
          <cell r="C6527" t="str">
            <v>11111.11</v>
          </cell>
        </row>
        <row r="6528">
          <cell r="A6528" t="str">
            <v>DK0001828</v>
          </cell>
          <cell r="B6528" t="str">
            <v>固定式断路器_MVS16N3F501_电动AC110V_相间隔板_施耐德</v>
          </cell>
          <cell r="C6528" t="str">
            <v>16846.69</v>
          </cell>
        </row>
        <row r="6529">
          <cell r="A6529" t="str">
            <v>DK0001829</v>
          </cell>
          <cell r="B6529" t="str">
            <v>急停按钮_XB2BS142C_施耐德</v>
          </cell>
          <cell r="C6529" t="str">
            <v>38.19</v>
          </cell>
        </row>
        <row r="6530">
          <cell r="A6530" t="str">
            <v>DK0001830</v>
          </cell>
          <cell r="B6530" t="str">
            <v>电气汇流排_125A-690V-3极_SV连接适配器_威图</v>
          </cell>
          <cell r="C6530" t="str">
            <v>124.81</v>
          </cell>
        </row>
        <row r="6531">
          <cell r="A6531" t="str">
            <v>DK0001832</v>
          </cell>
          <cell r="B6531" t="str">
            <v>电箱壳体_800×1000×250_喷塑_防雨型_通用</v>
          </cell>
          <cell r="C6531" t="str">
            <v>765.39</v>
          </cell>
        </row>
        <row r="6532">
          <cell r="A6532" t="str">
            <v>DK0001833</v>
          </cell>
          <cell r="B6532" t="str">
            <v>称重仪表_13D1_00000_D00_000_托利多</v>
          </cell>
          <cell r="C6532" t="str">
            <v>5474.35</v>
          </cell>
        </row>
        <row r="6533">
          <cell r="A6533" t="str">
            <v>DK0001834</v>
          </cell>
          <cell r="B6533" t="str">
            <v>称重传感器_TSB5T_梅特勒托利多_用27093000018替代</v>
          </cell>
          <cell r="C6533" t="str">
            <v>1017.09</v>
          </cell>
        </row>
        <row r="6534">
          <cell r="A6534" t="str">
            <v>DK0001835</v>
          </cell>
          <cell r="B6534" t="str">
            <v>电流表_NP96-800/5A-50Hz_指针式_通用</v>
          </cell>
          <cell r="C6534" t="str">
            <v>35.55</v>
          </cell>
        </row>
        <row r="6535">
          <cell r="A6535" t="str">
            <v>DK0001836</v>
          </cell>
          <cell r="B6535" t="str">
            <v>附件-继电器底座_RXZE1M2C_施耐德</v>
          </cell>
          <cell r="C6535" t="str">
            <v>5.57</v>
          </cell>
        </row>
        <row r="6536">
          <cell r="A6536" t="str">
            <v>DK0001837</v>
          </cell>
          <cell r="B6536" t="str">
            <v>小型断路器_iC65N-2C6A_施耐德_用24010100001替代</v>
          </cell>
          <cell r="C6536" t="str">
            <v>62.92</v>
          </cell>
        </row>
        <row r="6537">
          <cell r="A6537" t="str">
            <v>DK0001838</v>
          </cell>
          <cell r="B6537" t="str">
            <v>小型断路器_IC65N-2P-C25A_施耐德</v>
          </cell>
          <cell r="C6537" t="str">
            <v>49.04</v>
          </cell>
        </row>
        <row r="6538">
          <cell r="A6538" t="str">
            <v>DK0001839</v>
          </cell>
          <cell r="B6538" t="str">
            <v>小型断路器_IC65N-1P-C6A_施耐德</v>
          </cell>
          <cell r="C6538" t="str">
            <v>24.97</v>
          </cell>
        </row>
        <row r="6539">
          <cell r="A6539" t="str">
            <v>DK0001840</v>
          </cell>
          <cell r="B6539" t="str">
            <v>小型断路器_IC65N-2P-C63A_施耐德</v>
          </cell>
          <cell r="C6539" t="str">
            <v>76.97</v>
          </cell>
        </row>
        <row r="6540">
          <cell r="A6540" t="str">
            <v>DK0001841</v>
          </cell>
          <cell r="B6540" t="str">
            <v>小型断路器_IC65N-2P-C10A_施耐德</v>
          </cell>
          <cell r="C6540" t="str">
            <v>44.67</v>
          </cell>
        </row>
        <row r="6541">
          <cell r="A6541" t="str">
            <v>DK0001842</v>
          </cell>
          <cell r="B6541" t="str">
            <v>小型断路器_IC65N-2P-C16A_施耐德</v>
          </cell>
          <cell r="C6541" t="str">
            <v>44.67</v>
          </cell>
        </row>
        <row r="6542">
          <cell r="A6542" t="str">
            <v>DK0001843</v>
          </cell>
          <cell r="B6542" t="str">
            <v>小型断路器_IC65N-2P-C20A_施耐德</v>
          </cell>
          <cell r="C6542" t="str">
            <v>44.67</v>
          </cell>
        </row>
        <row r="6543">
          <cell r="A6543" t="str">
            <v>DK0001844</v>
          </cell>
          <cell r="B6543" t="str">
            <v>小型断路器_IC65N-2P-C40A_施耐德</v>
          </cell>
          <cell r="C6543" t="str">
            <v>60.11</v>
          </cell>
        </row>
        <row r="6544">
          <cell r="A6544" t="str">
            <v>DK0001845</v>
          </cell>
          <cell r="B6544" t="str">
            <v>小型断路器_IC65N-2P-C4A_施耐德</v>
          </cell>
          <cell r="C6544" t="str">
            <v>69.59</v>
          </cell>
        </row>
        <row r="6545">
          <cell r="A6545" t="str">
            <v>DK0001846</v>
          </cell>
          <cell r="B6545" t="str">
            <v>小型断路器_IC65N-2P-C32A_施耐德</v>
          </cell>
          <cell r="C6545" t="str">
            <v>49.05</v>
          </cell>
        </row>
        <row r="6546">
          <cell r="A6546" t="str">
            <v>DK0001847</v>
          </cell>
          <cell r="B6546" t="str">
            <v>电箱壳体_300×300×250_喷塑_双层门-外门有机玻璃_防雨型_通用</v>
          </cell>
          <cell r="C6546" t="str">
            <v>349.54</v>
          </cell>
        </row>
        <row r="6547">
          <cell r="A6547" t="str">
            <v>DK0001848</v>
          </cell>
          <cell r="B6547" t="str">
            <v>电流表_NP96-25/5A_50Hz_指针式_通用</v>
          </cell>
          <cell r="C6547" t="str">
            <v>32.30</v>
          </cell>
        </row>
        <row r="6548">
          <cell r="A6548" t="str">
            <v>DK0001849</v>
          </cell>
          <cell r="B6548" t="str">
            <v>电感式传感器_IFS707_易福门</v>
          </cell>
          <cell r="C6548" t="str">
            <v>69.75</v>
          </cell>
        </row>
        <row r="6549">
          <cell r="A6549" t="str">
            <v>DK0001850</v>
          </cell>
          <cell r="B6549" t="str">
            <v>电感式传感器_IM5130_易福门</v>
          </cell>
          <cell r="C6549" t="str">
            <v>186.57</v>
          </cell>
        </row>
        <row r="6550">
          <cell r="A6550" t="str">
            <v>DK0001851</v>
          </cell>
          <cell r="B6550" t="str">
            <v>"壁装式空调_1500W_230V_WM/BC_RITTAL_因故淘汰,不再使用</v>
          </cell>
          <cell r="C6550" t="str">
            <v>14479.60</v>
          </cell>
        </row>
        <row r="6551">
          <cell r="A6551" t="str">
            <v>DK0001852</v>
          </cell>
          <cell r="B6551" t="str">
            <v>温度计</v>
          </cell>
          <cell r="C6551" t="str">
            <v>15.05</v>
          </cell>
        </row>
        <row r="6552">
          <cell r="A6552" t="str">
            <v>DK0001853</v>
          </cell>
          <cell r="B6552" t="str">
            <v>因故淘汰，不再使用_T3600/装机WIN7SP1（欧洲版英文）文本：4G/50</v>
          </cell>
          <cell r="C6552" t="str">
            <v>6957.27</v>
          </cell>
        </row>
        <row r="6553">
          <cell r="A6553" t="str">
            <v>DK0001854</v>
          </cell>
          <cell r="B6553" t="str">
            <v>WINCCV7.0(英文欧洲版）_6AV2105-0MA01-0AA0_西门子</v>
          </cell>
          <cell r="C6553" t="str">
            <v>34041.02</v>
          </cell>
        </row>
        <row r="6554">
          <cell r="A6554" t="str">
            <v>DK0001855</v>
          </cell>
          <cell r="B6554" t="str">
            <v>变频器_6SE6420-2UD24-0BA1_标准4kW_西门子</v>
          </cell>
          <cell r="C6554" t="str">
            <v>2403.42</v>
          </cell>
        </row>
        <row r="6555">
          <cell r="A6555" t="str">
            <v>DK0001856</v>
          </cell>
          <cell r="B6555" t="str">
            <v>变频器_6SE6420-2UD22-2BA1_标准2.2kW_西门子</v>
          </cell>
          <cell r="C6555" t="str">
            <v>1905.98</v>
          </cell>
        </row>
        <row r="6556">
          <cell r="A6556" t="str">
            <v>DK0001857</v>
          </cell>
          <cell r="B6556" t="str">
            <v>电动机断路器_3RV6011-1BA10_1.4-2A_S00_西门子</v>
          </cell>
          <cell r="C6556" t="str">
            <v>109.40</v>
          </cell>
        </row>
        <row r="6557">
          <cell r="A6557" t="str">
            <v>DK0001858</v>
          </cell>
          <cell r="B6557" t="str">
            <v>电动机断路器_3RV6011-1EA10_2.8-4A_S00_西门子</v>
          </cell>
          <cell r="C6557" t="str">
            <v>109.40</v>
          </cell>
        </row>
        <row r="6558">
          <cell r="A6558" t="str">
            <v>DK0001859</v>
          </cell>
          <cell r="B6558" t="str">
            <v>电动机断路器_3RV6011-1KA10_9-12.5A_S00_西门子</v>
          </cell>
          <cell r="C6558" t="str">
            <v>113.68</v>
          </cell>
        </row>
        <row r="6559">
          <cell r="A6559" t="str">
            <v>DK0001860</v>
          </cell>
          <cell r="B6559" t="str">
            <v>交流接触器_3RT6016-1AF01_110V/50/60Hz_西门子</v>
          </cell>
          <cell r="C6559" t="str">
            <v>41.03</v>
          </cell>
        </row>
        <row r="6560">
          <cell r="A6560" t="str">
            <v>DK0001861</v>
          </cell>
          <cell r="B6560" t="str">
            <v>交流接触器_3RT6017-1AF01_110V/50/60Hz_西门子</v>
          </cell>
          <cell r="C6560" t="str">
            <v>45.30</v>
          </cell>
        </row>
        <row r="6561">
          <cell r="A6561" t="str">
            <v>DK0001862</v>
          </cell>
          <cell r="B6561" t="str">
            <v>小型断路器_5SJ6-2P-C20A_西门子</v>
          </cell>
          <cell r="C6561" t="str">
            <v>47.86</v>
          </cell>
        </row>
        <row r="6562">
          <cell r="A6562" t="str">
            <v>DK0001863</v>
          </cell>
          <cell r="B6562" t="str">
            <v>小型断路器_5SJ6-3P-C16A_西门子</v>
          </cell>
          <cell r="C6562" t="str">
            <v>75.21</v>
          </cell>
        </row>
        <row r="6563">
          <cell r="A6563" t="str">
            <v>DK0001864</v>
          </cell>
          <cell r="B6563" t="str">
            <v>热过载继电器_3RU6116-1HB0_5.5-8A_西门子</v>
          </cell>
          <cell r="C6563" t="str">
            <v>52.99</v>
          </cell>
        </row>
        <row r="6564">
          <cell r="A6564" t="str">
            <v>DK0001865</v>
          </cell>
          <cell r="B6564" t="str">
            <v>热过载继电器_3RU6116-1EB0_2.8-4A_西门子</v>
          </cell>
          <cell r="C6564" t="str">
            <v>52.99</v>
          </cell>
        </row>
        <row r="6565">
          <cell r="A6565" t="str">
            <v>DK0001866</v>
          </cell>
          <cell r="B6565" t="str">
            <v>塑壳断路器_3VT8110-1AA03-0AA0_西门子</v>
          </cell>
          <cell r="C6565" t="str">
            <v>250.43</v>
          </cell>
        </row>
        <row r="6566">
          <cell r="A6566" t="str">
            <v>DK0001867</v>
          </cell>
          <cell r="B6566" t="str">
            <v>控制箱_8065/25_平板_散热箱_因故淘汰，不再使用</v>
          </cell>
          <cell r="C6566" t="str">
            <v>754.70</v>
          </cell>
        </row>
        <row r="6567">
          <cell r="A6567" t="str">
            <v>DK0001868</v>
          </cell>
          <cell r="B6567" t="str">
            <v>跑偏温度传感器_TT420S-DC24V_伊莱克森</v>
          </cell>
          <cell r="C6567" t="str">
            <v>2584.62</v>
          </cell>
        </row>
        <row r="6568">
          <cell r="A6568" t="str">
            <v>DK0001869</v>
          </cell>
          <cell r="B6568" t="str">
            <v>母排_TMY5×50×3000_镀锡_通用</v>
          </cell>
          <cell r="C6568" t="str">
            <v>455.64</v>
          </cell>
        </row>
        <row r="6569">
          <cell r="A6569" t="str">
            <v>DK0001870</v>
          </cell>
          <cell r="B6569" t="str">
            <v>附件-断路器挂锁装置_NSC4LOCK_施耐德</v>
          </cell>
          <cell r="C6569" t="str">
            <v>128.72</v>
          </cell>
        </row>
        <row r="6570">
          <cell r="A6570" t="str">
            <v>DK0001871</v>
          </cell>
          <cell r="B6570" t="str">
            <v>附件-断路器挂锁装置_PA44936_施耐德</v>
          </cell>
          <cell r="C6570" t="str">
            <v>66.77</v>
          </cell>
        </row>
        <row r="6571">
          <cell r="A6571" t="str">
            <v>DK0001872</v>
          </cell>
          <cell r="B6571" t="str">
            <v>屏蔽线_KVVRT22P4*0.75_通用_因故淘汰，不再使用</v>
          </cell>
          <cell r="C6571" t="str">
            <v>6.41</v>
          </cell>
        </row>
        <row r="6572">
          <cell r="A6572" t="str">
            <v>DK0001873</v>
          </cell>
          <cell r="B6572" t="str">
            <v>安哥拉马兰热工程MCC1(电容补偿柜外购）</v>
          </cell>
          <cell r="C6572" t="str">
            <v>66666.67</v>
          </cell>
        </row>
        <row r="6573">
          <cell r="A6573" t="str">
            <v>DK0001874</v>
          </cell>
          <cell r="B6573" t="str">
            <v>安哥拉马兰热工程MCC2(电容补偿柜外购）</v>
          </cell>
          <cell r="C6573" t="str">
            <v>66666.67</v>
          </cell>
        </row>
        <row r="6574">
          <cell r="A6574" t="str">
            <v>DK0001875</v>
          </cell>
          <cell r="B6574" t="str">
            <v>接口模块_56RF-IN-IPD22_AB</v>
          </cell>
          <cell r="C6574" t="str">
            <v>5726.50</v>
          </cell>
        </row>
        <row r="6575">
          <cell r="A6575" t="str">
            <v>DK0001876</v>
          </cell>
          <cell r="B6575" t="str">
            <v>圆形以太网接头_1585D-M4DC-H_AB</v>
          </cell>
          <cell r="C6575" t="str">
            <v>94.02</v>
          </cell>
        </row>
        <row r="6576">
          <cell r="A6576" t="str">
            <v>DK0001877</v>
          </cell>
          <cell r="B6576" t="str">
            <v>RJ45工业以太网插头_1585J-M8CC-H_AB_因故淘汰，不再使用</v>
          </cell>
          <cell r="C6576" t="str">
            <v>126.50</v>
          </cell>
        </row>
        <row r="6577">
          <cell r="A6577" t="str">
            <v>DK0001878</v>
          </cell>
          <cell r="B6577" t="str">
            <v>RFID接口模块电源电缆_889D-F4AC-5_AB_因故淘汰，不再使用</v>
          </cell>
          <cell r="C6577" t="str">
            <v>81.20</v>
          </cell>
        </row>
        <row r="6578">
          <cell r="A6578" t="str">
            <v>DK0001879</v>
          </cell>
          <cell r="B6578" t="str">
            <v>RFID读写器_56RF-TR-8090_AB</v>
          </cell>
          <cell r="C6578" t="str">
            <v>3205.13</v>
          </cell>
        </row>
        <row r="6579">
          <cell r="A6579" t="str">
            <v>DK0001880</v>
          </cell>
          <cell r="B6579" t="str">
            <v>因故淘汰，不再使用_RFID接口模块和读写器连接电缆_889D-F5FCDM-J</v>
          </cell>
          <cell r="C6579" t="str">
            <v>1123.08</v>
          </cell>
        </row>
        <row r="6580">
          <cell r="A6580" t="str">
            <v>DK0001881</v>
          </cell>
          <cell r="B6580" t="str">
            <v>"RFID载码体_56RF-TG-5486SC_AB_因故淘汰,不再使用"</v>
          </cell>
          <cell r="C6580" t="str">
            <v>21.37</v>
          </cell>
        </row>
        <row r="6581">
          <cell r="A6581" t="str">
            <v>DK0001882</v>
          </cell>
          <cell r="B6581" t="str">
            <v>"动态屏柜_1870*1900*600_江阴玉蓉_因故淘汰,不再使用"</v>
          </cell>
          <cell r="C6581" t="str">
            <v>16649.57</v>
          </cell>
        </row>
        <row r="6582">
          <cell r="A6582" t="str">
            <v>DK0001883</v>
          </cell>
          <cell r="B6582" t="str">
            <v>附件-端子标记条_2.5-16-1-30_横向_上海友邦</v>
          </cell>
          <cell r="C6582" t="str">
            <v>0.26</v>
          </cell>
        </row>
        <row r="6583">
          <cell r="A6583" t="str">
            <v>DK0001884</v>
          </cell>
          <cell r="B6583" t="str">
            <v>附件-端子标记条_2.5-16-1-5_横向_上海友邦</v>
          </cell>
          <cell r="C6583" t="str">
            <v>0.99</v>
          </cell>
        </row>
        <row r="6584">
          <cell r="A6584" t="str">
            <v>DK0001886</v>
          </cell>
          <cell r="B6584" t="str">
            <v>控制变压器_JBK5-3000VA_220V/120V-50Hz_通用</v>
          </cell>
          <cell r="C6584" t="str">
            <v>1003.08</v>
          </cell>
        </row>
        <row r="6585">
          <cell r="A6585" t="str">
            <v>DK0001887</v>
          </cell>
          <cell r="B6585" t="str">
            <v>蜂鸣器_XB2BSFC-110VAC_施耐德</v>
          </cell>
          <cell r="C6585" t="str">
            <v>16.16</v>
          </cell>
        </row>
        <row r="6586">
          <cell r="A6586" t="str">
            <v>DK0001888</v>
          </cell>
          <cell r="B6586" t="str">
            <v>电气汇流排_3RV1915-1CB_西门子</v>
          </cell>
          <cell r="C6586" t="str">
            <v>59.83</v>
          </cell>
        </row>
        <row r="6587">
          <cell r="A6587" t="str">
            <v>DK0001889</v>
          </cell>
          <cell r="B6587" t="str">
            <v>带塑套冷压端子UT2.5-5_通用_因故淘汰，不再使用</v>
          </cell>
          <cell r="C6587" t="str">
            <v>0.11</v>
          </cell>
        </row>
        <row r="6588">
          <cell r="A6588" t="str">
            <v>DK0001890</v>
          </cell>
          <cell r="B6588" t="str">
            <v>带塑套冷压端子IT2.5-5_通用_因故淘汰，不再使用</v>
          </cell>
          <cell r="C6588" t="str">
            <v>0.15</v>
          </cell>
        </row>
        <row r="6589">
          <cell r="A6589" t="str">
            <v>DK0001891</v>
          </cell>
          <cell r="B6589" t="str">
            <v>标记座_GMH6_通用_用25069900027替代</v>
          </cell>
          <cell r="C6589" t="str">
            <v>0.63</v>
          </cell>
        </row>
        <row r="6590">
          <cell r="A6590" t="str">
            <v>DK0001892</v>
          </cell>
          <cell r="B6590" t="str">
            <v>附件-端子隔板_EP2.5/4UN_通用</v>
          </cell>
          <cell r="C6590" t="str">
            <v>0.28</v>
          </cell>
        </row>
        <row r="6591">
          <cell r="A6591" t="str">
            <v>DK0001893</v>
          </cell>
          <cell r="B6591" t="str">
            <v>"隔板_EP6/10U_通用_因故淘汰,不再使用"</v>
          </cell>
          <cell r="C6591" t="str">
            <v>0.32</v>
          </cell>
        </row>
        <row r="6592">
          <cell r="A6592" t="str">
            <v>DK0001894</v>
          </cell>
          <cell r="B6592" t="str">
            <v>"Windows?ServerStandard2008R2英文标准版_因故淘汰,</v>
          </cell>
          <cell r="C6592" t="str">
            <v>2735.04</v>
          </cell>
        </row>
        <row r="6593">
          <cell r="A6593" t="str">
            <v>DK0001895</v>
          </cell>
          <cell r="B6593" t="str">
            <v>"隔离器_UGLB2-C/CV/S-1/2_友邦_因故淘汰,不再使用"</v>
          </cell>
          <cell r="C6593" t="str">
            <v>508.55</v>
          </cell>
        </row>
        <row r="6594">
          <cell r="A6594" t="str">
            <v>DK0001896</v>
          </cell>
          <cell r="B6594" t="str">
            <v>"LED屏_AC110V_江阴玉蓉_因故淘汰,不再使用"</v>
          </cell>
          <cell r="C6594" t="str">
            <v>1965.81</v>
          </cell>
        </row>
        <row r="6595">
          <cell r="A6595" t="str">
            <v>DK0001897</v>
          </cell>
          <cell r="B6595" t="str">
            <v>交换机_H3CS5048E_华为</v>
          </cell>
          <cell r="C6595" t="str">
            <v>4350.43</v>
          </cell>
        </row>
        <row r="6596">
          <cell r="A6596" t="str">
            <v>DK0001898</v>
          </cell>
          <cell r="B6596" t="str">
            <v>"无线AP_DWL-2000AP+A_D-Link_因故淘汰,不再使用"</v>
          </cell>
          <cell r="C6596" t="str">
            <v>162.39</v>
          </cell>
        </row>
        <row r="6597">
          <cell r="A6597" t="str">
            <v>DK0001899</v>
          </cell>
          <cell r="B6597" t="str">
            <v>"无线馈线_TL-ANT2405C_TP-LINK_因故淘汰,不再使用"</v>
          </cell>
          <cell r="C6597" t="str">
            <v>132.48</v>
          </cell>
        </row>
        <row r="6598">
          <cell r="A6598" t="str">
            <v>DK0001900</v>
          </cell>
          <cell r="B6598" t="str">
            <v>"T6202*E5-2609/6*2G/2*300G文本：SAS3.515（文本</v>
          </cell>
          <cell r="C6598" t="str">
            <v>15726.50</v>
          </cell>
        </row>
        <row r="6599">
          <cell r="A6599" t="str">
            <v>DK0001901</v>
          </cell>
          <cell r="B6599" t="str">
            <v>"飞利浦BDL4225E连支架_因故淘汰,不再使用"</v>
          </cell>
          <cell r="C6599" t="str">
            <v>5982.92</v>
          </cell>
        </row>
        <row r="6600">
          <cell r="A6600" t="str">
            <v>DK0001902</v>
          </cell>
          <cell r="B6600" t="str">
            <v>带塑套冷压端子_UT4-5_通用_因故淘汰，不再使用</v>
          </cell>
          <cell r="C6600" t="str">
            <v>0.24</v>
          </cell>
        </row>
        <row r="6601">
          <cell r="A6601" t="str">
            <v>DK0001903</v>
          </cell>
          <cell r="B6601" t="str">
            <v>带塑套冷压端子_UT6-5_通用_因故淘汰，不再使用</v>
          </cell>
          <cell r="C6601" t="str">
            <v>0.27</v>
          </cell>
        </row>
        <row r="6602">
          <cell r="A6602" t="str">
            <v>DK0001904</v>
          </cell>
          <cell r="B6602" t="str">
            <v>带塑套冷压端子_IT10-8_通用_因故淘汰，不再使用</v>
          </cell>
          <cell r="C6602" t="str">
            <v>0.56</v>
          </cell>
        </row>
        <row r="6603">
          <cell r="A6603" t="str">
            <v>DK0001905</v>
          </cell>
          <cell r="B6603" t="str">
            <v>带塑套冷压端子_IT16-10_通用_因故淘汰，不再使用</v>
          </cell>
          <cell r="C6603" t="str">
            <v>1.37</v>
          </cell>
        </row>
        <row r="6604">
          <cell r="A6604" t="str">
            <v>DK0001906</v>
          </cell>
          <cell r="B6604" t="str">
            <v>带塑套冷压端子C45插针25平方线_因故淘汰，不再使用</v>
          </cell>
          <cell r="C6604" t="str">
            <v>1.54</v>
          </cell>
        </row>
        <row r="6605">
          <cell r="A6605" t="str">
            <v>DK0001907</v>
          </cell>
          <cell r="B6605" t="str">
            <v>带塑套冷压端子_OT2.5-6_通用_因故淘汰，不再使用</v>
          </cell>
          <cell r="C6605" t="str">
            <v>0.30</v>
          </cell>
        </row>
        <row r="6606">
          <cell r="A6606" t="str">
            <v>DK0001908</v>
          </cell>
          <cell r="B6606" t="str">
            <v>带塑套冷压端子_OT4-6_通用_因故淘汰，不再使用</v>
          </cell>
          <cell r="C6606" t="str">
            <v>0.38</v>
          </cell>
        </row>
        <row r="6607">
          <cell r="A6607" t="str">
            <v>DK0001909</v>
          </cell>
          <cell r="B6607" t="str">
            <v>带塑套冷压端子_OT6-6_通用_因故淘汰，不再使用</v>
          </cell>
          <cell r="C6607" t="str">
            <v>0.48</v>
          </cell>
        </row>
        <row r="6608">
          <cell r="A6608" t="str">
            <v>DK0001910</v>
          </cell>
          <cell r="B6608" t="str">
            <v>带塑套冷压端子_OT10-6_通用_因故淘汰，不再使用</v>
          </cell>
          <cell r="C6608" t="str">
            <v>1.28</v>
          </cell>
        </row>
        <row r="6609">
          <cell r="A6609" t="str">
            <v>DK0001911</v>
          </cell>
          <cell r="B6609" t="str">
            <v>母排_TMY5×30×800_镀锡_通用</v>
          </cell>
          <cell r="C6609" t="str">
            <v>55.85</v>
          </cell>
        </row>
        <row r="6610">
          <cell r="A6610" t="str">
            <v>DK0001912</v>
          </cell>
          <cell r="B6610" t="str">
            <v>电脑_T3600-E5-1603/4G/500G×2_双显NVS300512M…</v>
          </cell>
          <cell r="C6610" t="str">
            <v>5843.42</v>
          </cell>
        </row>
        <row r="6611">
          <cell r="A6611" t="str">
            <v>DK0001913</v>
          </cell>
          <cell r="B6611" t="str">
            <v>因故淘汰，不再使用_服务器R420/2*E5-2430/8G/2*300G/正…</v>
          </cell>
          <cell r="C6611" t="str">
            <v>21452.99</v>
          </cell>
        </row>
        <row r="6612">
          <cell r="A6612" t="str">
            <v>DK0001914</v>
          </cell>
          <cell r="B6612" t="str">
            <v>服务器机柜壳体_2000×800×600_喷塑_图腾</v>
          </cell>
          <cell r="C6612" t="str">
            <v>3230.77</v>
          </cell>
        </row>
        <row r="6613">
          <cell r="A6613" t="str">
            <v>DK0001915</v>
          </cell>
          <cell r="B6613" t="str">
            <v>"操作台_萧山粮库用_定制_因故淘汰,不再使用"</v>
          </cell>
          <cell r="C6613" t="str">
            <v>15897.44</v>
          </cell>
        </row>
        <row r="6614">
          <cell r="A6614" t="str">
            <v>DK0001916</v>
          </cell>
          <cell r="B6614" t="str">
            <v>激光打印机_HP5200Lx_惠普</v>
          </cell>
          <cell r="C6614" t="str">
            <v>5427.35</v>
          </cell>
        </row>
        <row r="6615">
          <cell r="A6615" t="str">
            <v>DK0001917</v>
          </cell>
          <cell r="B6615" t="str">
            <v>电感式传感器_Ni5-G12K-AP6X_图尔克</v>
          </cell>
          <cell r="C6615" t="str">
            <v>198.29</v>
          </cell>
        </row>
        <row r="6616">
          <cell r="A6616" t="str">
            <v>DK0001918</v>
          </cell>
          <cell r="B6616" t="str">
            <v>跑偏开关_YHPK-Ⅱ-12-30_拉姆齐</v>
          </cell>
          <cell r="C6616" t="str">
            <v>217.95</v>
          </cell>
        </row>
        <row r="6617">
          <cell r="A6617" t="str">
            <v>DK0001919</v>
          </cell>
          <cell r="B6617" t="str">
            <v>拉绳开关_YHFLS-Ⅱ_拉姆齐</v>
          </cell>
          <cell r="C6617" t="str">
            <v>223.93</v>
          </cell>
        </row>
        <row r="6618">
          <cell r="A6618" t="str">
            <v>DK0001920</v>
          </cell>
          <cell r="B6618" t="str">
            <v>"现场防爆箱_萧山粮库用_468只_中兴防爆_因故淘汰,不再使用"</v>
          </cell>
          <cell r="C6618" t="str">
            <v>594893.16</v>
          </cell>
        </row>
        <row r="6619">
          <cell r="A6619" t="str">
            <v>DK0001921</v>
          </cell>
          <cell r="B6619" t="str">
            <v>"防爆电铃_萧山粮库用_15只_中兴防爆_因故淘汰,不再使用"</v>
          </cell>
          <cell r="C6619" t="str">
            <v>3397.44</v>
          </cell>
        </row>
        <row r="6620">
          <cell r="A6620" t="str">
            <v>DK0001922</v>
          </cell>
          <cell r="B6620" t="str">
            <v>电源模块_6ES7-138-4CA01-0AA0_西门子</v>
          </cell>
          <cell r="C6620" t="str">
            <v>64.96</v>
          </cell>
        </row>
        <row r="6621">
          <cell r="A6621" t="str">
            <v>DK0001923</v>
          </cell>
          <cell r="B6621" t="str">
            <v>用24161000008替代_电源模块端子_6ES7193-4CC20-0AA…</v>
          </cell>
          <cell r="C6621" t="str">
            <v>36.75</v>
          </cell>
        </row>
        <row r="6622">
          <cell r="A6622" t="str">
            <v>DK0001924</v>
          </cell>
          <cell r="B6622" t="str">
            <v>模块接线端子_6ES7193-4CA40-0AA0_1_西门子</v>
          </cell>
          <cell r="C6622" t="str">
            <v>241.88</v>
          </cell>
        </row>
        <row r="6623">
          <cell r="A6623" t="str">
            <v>DK0001926</v>
          </cell>
          <cell r="B6623" t="str">
            <v>转换器_901系列_GN-L01_美标_公牛</v>
          </cell>
          <cell r="C6623" t="str">
            <v>20.27</v>
          </cell>
        </row>
        <row r="6624">
          <cell r="A6624" t="str">
            <v>DK0001927</v>
          </cell>
          <cell r="B6624" t="str">
            <v>接近开关_IG5397_IFM_请使用H03010098</v>
          </cell>
          <cell r="C6624" t="str">
            <v>195.73</v>
          </cell>
        </row>
        <row r="6625">
          <cell r="A6625" t="str">
            <v>DK0001928</v>
          </cell>
          <cell r="B6625" t="str">
            <v>防跑偏装置_IM5130_IFM_用DK0001850替代</v>
          </cell>
          <cell r="C6625" t="str">
            <v>195.73</v>
          </cell>
        </row>
        <row r="6626">
          <cell r="A6626" t="str">
            <v>DK0001929</v>
          </cell>
          <cell r="B6626" t="str">
            <v>传感器组件_K15065+E11035_易福门</v>
          </cell>
          <cell r="C6626" t="str">
            <v>555.56</v>
          </cell>
        </row>
        <row r="6627">
          <cell r="A6627" t="str">
            <v>DK0001930</v>
          </cell>
          <cell r="B6627" t="str">
            <v>电流互感器_LNS8-2000/5A_ABB_50HZ_因故淘汰，不再使用</v>
          </cell>
          <cell r="C6627" t="str">
            <v>580.11</v>
          </cell>
        </row>
        <row r="6628">
          <cell r="A6628" t="str">
            <v>DK0001931</v>
          </cell>
          <cell r="B6628" t="str">
            <v>附件-负荷开关箱体_P10504A_施耐德</v>
          </cell>
          <cell r="C6628" t="str">
            <v>203.08</v>
          </cell>
        </row>
        <row r="6629">
          <cell r="A6629" t="str">
            <v>DK0001932</v>
          </cell>
          <cell r="B6629" t="str">
            <v>该编码停用，请重新申请</v>
          </cell>
          <cell r="C6629" t="str">
            <v>4.27</v>
          </cell>
        </row>
        <row r="6630">
          <cell r="A6630" t="str">
            <v>DK0001933</v>
          </cell>
          <cell r="B6630" t="str">
            <v>软管接头4分_匹配金属软管D15_螺栓卡口型式_因故淘汰，不再使用</v>
          </cell>
          <cell r="C6630" t="str">
            <v>5.86</v>
          </cell>
        </row>
        <row r="6631">
          <cell r="A6631" t="str">
            <v>DK0001934</v>
          </cell>
          <cell r="B6631" t="str">
            <v>仿威图电柜柜门_PS前下门_1765×992_宏程_因故淘汰，不再使用</v>
          </cell>
          <cell r="C6631" t="str">
            <v>555.56</v>
          </cell>
        </row>
        <row r="6632">
          <cell r="A6632" t="str">
            <v>DK0001935</v>
          </cell>
          <cell r="B6632" t="str">
            <v>该编码停用，请重新申请</v>
          </cell>
          <cell r="C6632" t="str">
            <v>2889.40</v>
          </cell>
        </row>
        <row r="6633">
          <cell r="A6633" t="str">
            <v>DK0001936</v>
          </cell>
          <cell r="B6633" t="str">
            <v>扫描枪_LS4208_手持式_摩托罗拉</v>
          </cell>
          <cell r="C6633" t="str">
            <v>735.04</v>
          </cell>
        </row>
        <row r="6634">
          <cell r="A6634" t="str">
            <v>DK0001937</v>
          </cell>
          <cell r="B6634" t="str">
            <v>配件-手持式扫描枪固定支架_11-66553-06R_摩托罗拉</v>
          </cell>
          <cell r="C6634" t="str">
            <v>239.33</v>
          </cell>
        </row>
        <row r="6635">
          <cell r="A6635" t="str">
            <v>DK0001938</v>
          </cell>
          <cell r="B6635" t="str">
            <v>"固定式条码扫描器_DS457-HD_Motorola_因故淘汰,不再使用"</v>
          </cell>
          <cell r="C6635" t="str">
            <v>2863.24</v>
          </cell>
        </row>
        <row r="6636">
          <cell r="A6636" t="str">
            <v>DK0001939</v>
          </cell>
          <cell r="B6636" t="str">
            <v>扫描枪_MC2180_无线_摩托罗拉</v>
          </cell>
          <cell r="C6636" t="str">
            <v>3846.15</v>
          </cell>
        </row>
        <row r="6637">
          <cell r="A6637" t="str">
            <v>DK0001940</v>
          </cell>
          <cell r="B6637" t="str">
            <v>路由器_TL-WR841N_TP-LINK</v>
          </cell>
          <cell r="C6637" t="str">
            <v>133.33</v>
          </cell>
        </row>
        <row r="6638">
          <cell r="A6638" t="str">
            <v>DK0001941</v>
          </cell>
          <cell r="B6638" t="str">
            <v>电能表_PZ80-E4_脉冲输出_安科瑞</v>
          </cell>
          <cell r="C6638" t="str">
            <v>431.11</v>
          </cell>
        </row>
        <row r="6639">
          <cell r="A6639" t="str">
            <v>DK0001942</v>
          </cell>
          <cell r="B6639" t="str">
            <v>编码作废</v>
          </cell>
          <cell r="C6639" t="str">
            <v>1316.24</v>
          </cell>
        </row>
        <row r="6640">
          <cell r="A6640" t="str">
            <v>DK0001943</v>
          </cell>
          <cell r="B6640" t="str">
            <v>编码作废</v>
          </cell>
          <cell r="C6640" t="str">
            <v>1316.24</v>
          </cell>
        </row>
        <row r="6641">
          <cell r="A6641" t="str">
            <v>DK0001944</v>
          </cell>
          <cell r="B6641" t="str">
            <v>编码作废</v>
          </cell>
          <cell r="C6641" t="str">
            <v>55.56</v>
          </cell>
        </row>
        <row r="6642">
          <cell r="A6642" t="str">
            <v>DK0001945</v>
          </cell>
          <cell r="B6642" t="str">
            <v>电箱壳体_250×300×140_喷塑_通用</v>
          </cell>
          <cell r="C6642" t="str">
            <v>85.47</v>
          </cell>
        </row>
        <row r="6643">
          <cell r="A6643" t="str">
            <v>DK0001946</v>
          </cell>
          <cell r="B6643" t="str">
            <v>"母线槽系统_寿光金玉米_因故淘汰,不再使用"</v>
          </cell>
          <cell r="C6643" t="str">
            <v>35042.74</v>
          </cell>
        </row>
        <row r="6644">
          <cell r="A6644" t="str">
            <v>DK0001947</v>
          </cell>
          <cell r="B6644" t="str">
            <v>"图腾网络柜_2000×1000×600_带1个ф22的孔_扬州展望_因故淘汰,</v>
          </cell>
          <cell r="C6644" t="str">
            <v>4145.30</v>
          </cell>
        </row>
        <row r="6645">
          <cell r="A6645" t="str">
            <v>DK0001948</v>
          </cell>
          <cell r="B6645" t="str">
            <v>母排_TMY6×60×5600_镀锡_通用</v>
          </cell>
          <cell r="C6645" t="str">
            <v>1220.41</v>
          </cell>
        </row>
        <row r="6646">
          <cell r="A6646" t="str">
            <v>DK0001949</v>
          </cell>
          <cell r="B6646" t="str">
            <v>母排_TMY6×60×3600_镀锡_通用</v>
          </cell>
          <cell r="C6646" t="str">
            <v>463.37</v>
          </cell>
        </row>
        <row r="6647">
          <cell r="A6647" t="str">
            <v>DK0001950</v>
          </cell>
          <cell r="B6647" t="str">
            <v>母排_TMY6×60×2800_镀锡_通用</v>
          </cell>
          <cell r="C6647" t="str">
            <v>389.19</v>
          </cell>
        </row>
        <row r="6648">
          <cell r="A6648" t="str">
            <v>DK0001951</v>
          </cell>
          <cell r="B6648" t="str">
            <v>母排_TMY6×60×4800_镀锡_通用</v>
          </cell>
          <cell r="C6648" t="str">
            <v>706.31</v>
          </cell>
        </row>
        <row r="6649">
          <cell r="A6649" t="str">
            <v>DK0001952</v>
          </cell>
          <cell r="B6649" t="str">
            <v>母排_TMY6×60×1800_镀锡_通用</v>
          </cell>
          <cell r="C6649" t="str">
            <v>224.82</v>
          </cell>
        </row>
        <row r="6650">
          <cell r="A6650" t="str">
            <v>DK0001953</v>
          </cell>
          <cell r="B6650" t="str">
            <v>母排_TMY10×80×1200_镀锡_通用</v>
          </cell>
          <cell r="C6650" t="str">
            <v>370.66</v>
          </cell>
        </row>
        <row r="6651">
          <cell r="A6651" t="str">
            <v>DK0001954</v>
          </cell>
          <cell r="B6651" t="str">
            <v>母排_TMY5×30×4000_镀锡_通用</v>
          </cell>
          <cell r="C6651" t="str">
            <v>343.04</v>
          </cell>
        </row>
        <row r="6652">
          <cell r="A6652" t="str">
            <v>DK0001955</v>
          </cell>
          <cell r="B6652" t="str">
            <v>母排_TMY5×30×5600_镀锡_通用</v>
          </cell>
          <cell r="C6652" t="str">
            <v>511.06</v>
          </cell>
        </row>
        <row r="6653">
          <cell r="A6653" t="str">
            <v>DK0001956</v>
          </cell>
          <cell r="B6653" t="str">
            <v>母排_TMY5×30×3600_镀锡_通用</v>
          </cell>
          <cell r="C6653" t="str">
            <v>228.11</v>
          </cell>
        </row>
        <row r="6654">
          <cell r="A6654" t="str">
            <v>DK0001957</v>
          </cell>
          <cell r="B6654" t="str">
            <v>母排_TMY5×30×2800_镀锡_通用</v>
          </cell>
          <cell r="C6654" t="str">
            <v>162.16</v>
          </cell>
        </row>
        <row r="6655">
          <cell r="A6655" t="str">
            <v>DK0001958</v>
          </cell>
          <cell r="B6655" t="str">
            <v>母排_TMY5×30×3000_镀锡_通用</v>
          </cell>
          <cell r="C6655" t="str">
            <v>257.28</v>
          </cell>
        </row>
        <row r="6656">
          <cell r="A6656" t="str">
            <v>DK0001959</v>
          </cell>
          <cell r="B6656" t="str">
            <v>母排_TMY5×30×4800_镀锡_通用</v>
          </cell>
          <cell r="C6656" t="str">
            <v>438.05</v>
          </cell>
        </row>
        <row r="6657">
          <cell r="A6657" t="str">
            <v>DK0001960</v>
          </cell>
          <cell r="B6657" t="str">
            <v>母排_TMY5×30×6000_紫铜-镀锡_通用</v>
          </cell>
          <cell r="C6657" t="str">
            <v>547.56</v>
          </cell>
        </row>
        <row r="6658">
          <cell r="A6658" t="str">
            <v>DK0001961</v>
          </cell>
          <cell r="B6658" t="str">
            <v>母排_TMY5×30×5800_镀锡_通用</v>
          </cell>
          <cell r="C6658" t="str">
            <v>529.31</v>
          </cell>
        </row>
        <row r="6659">
          <cell r="A6659" t="str">
            <v>DK0001962</v>
          </cell>
          <cell r="B6659" t="str">
            <v>母排_TMY5×30×1200_镀锡_通用</v>
          </cell>
          <cell r="C6659" t="str">
            <v>95.46</v>
          </cell>
        </row>
        <row r="6660">
          <cell r="A6660" t="str">
            <v>DK0001963</v>
          </cell>
          <cell r="B6660" t="str">
            <v>台秤_BBA228-8B30_托利多</v>
          </cell>
          <cell r="C6660" t="str">
            <v>5538.46</v>
          </cell>
        </row>
        <row r="6661">
          <cell r="A6661" t="str">
            <v>DK0001964</v>
          </cell>
          <cell r="B6661" t="str">
            <v>信号隔离器_E系列_UGLE-VC-C-S_4-20mA_上海友邦</v>
          </cell>
          <cell r="C6661" t="str">
            <v>214.53</v>
          </cell>
        </row>
        <row r="6662">
          <cell r="A6662" t="str">
            <v>DK0001966</v>
          </cell>
          <cell r="B6662" t="str">
            <v>"SFG操作手柄_ABB_因故淘汰,不再使用"</v>
          </cell>
          <cell r="C6662" t="str">
            <v>299.15</v>
          </cell>
        </row>
        <row r="6663">
          <cell r="A6663" t="str">
            <v>DK0001967</v>
          </cell>
          <cell r="B6663" t="str">
            <v>附件-直流电抗器_VW3A4508_施耐德</v>
          </cell>
          <cell r="C6663" t="str">
            <v>876.24</v>
          </cell>
        </row>
        <row r="6664">
          <cell r="A6664" t="str">
            <v>DK0001968</v>
          </cell>
          <cell r="B6664" t="str">
            <v>变频器_ATV71HU40M3_标准4kW_施耐德</v>
          </cell>
          <cell r="C6664" t="str">
            <v>6205.13</v>
          </cell>
        </row>
        <row r="6665">
          <cell r="A6665" t="str">
            <v>DK0001969</v>
          </cell>
          <cell r="B6665" t="str">
            <v>附件-断路器相间隔板_LV429329_施耐德</v>
          </cell>
          <cell r="C6665" t="str">
            <v>37.69</v>
          </cell>
        </row>
        <row r="6666">
          <cell r="A6666" t="str">
            <v>DK0001970</v>
          </cell>
          <cell r="B6666" t="str">
            <v>附件-断路器相间隔板_LV432570_施耐德</v>
          </cell>
          <cell r="C6666" t="str">
            <v>62.69</v>
          </cell>
        </row>
        <row r="6667">
          <cell r="A6667" t="str">
            <v>DK0001971</v>
          </cell>
          <cell r="B6667" t="str">
            <v>日杂_刷子_羊毛_5寸</v>
          </cell>
          <cell r="C6667" t="str">
            <v>5.98</v>
          </cell>
        </row>
        <row r="6668">
          <cell r="A6668" t="str">
            <v>DK0001972</v>
          </cell>
          <cell r="B6668" t="str">
            <v>母排_TMY5×40×2100_镀锡_通用</v>
          </cell>
          <cell r="C6668" t="str">
            <v>239.23</v>
          </cell>
        </row>
        <row r="6669">
          <cell r="A6669" t="str">
            <v>DK0001973</v>
          </cell>
          <cell r="B6669" t="str">
            <v>"标签机TP-18R_因故淘汰,不再使用"</v>
          </cell>
          <cell r="C6669" t="str">
            <v>1153.85</v>
          </cell>
        </row>
        <row r="6670">
          <cell r="A6670" t="str">
            <v>DK0001974</v>
          </cell>
          <cell r="B6670" t="str">
            <v>固定式断路器_MVS20H3F202_电动AC220V_相间隔板_施耐德</v>
          </cell>
          <cell r="C6670" t="str">
            <v>18729.33</v>
          </cell>
        </row>
        <row r="6671">
          <cell r="A6671" t="str">
            <v>DK0001975</v>
          </cell>
          <cell r="B6671" t="str">
            <v>SM1231_8AI_6ES7-231-4HF32-0XB0_西门子</v>
          </cell>
          <cell r="C6671" t="str">
            <v>1416.81</v>
          </cell>
        </row>
        <row r="6672">
          <cell r="A6672" t="str">
            <v>DK0001976</v>
          </cell>
          <cell r="B6672" t="str">
            <v>INTOUCH授权SQL_history_CN_500点</v>
          </cell>
          <cell r="C6672" t="str">
            <v>15914.53</v>
          </cell>
        </row>
        <row r="6673">
          <cell r="A6673" t="str">
            <v>DK0001977</v>
          </cell>
          <cell r="B6673" t="str">
            <v>因故淘汰，不再使用_微量秤控制系统(双胞胎配置)_仿威图电柜_(1600×600</v>
          </cell>
          <cell r="C6673" t="str">
            <v>2350.43</v>
          </cell>
        </row>
        <row r="6674">
          <cell r="A6674" t="str">
            <v>DK0001978</v>
          </cell>
          <cell r="B6674" t="str">
            <v>通讯模块_6ES7-241-1CH31-0XB0_RS485_西门子</v>
          </cell>
          <cell r="C6674" t="str">
            <v>338.46</v>
          </cell>
        </row>
        <row r="6675">
          <cell r="A6675" t="str">
            <v>DK0001979</v>
          </cell>
          <cell r="B6675" t="str">
            <v>伺服变压器_IST-C5-045_三诺</v>
          </cell>
          <cell r="C6675" t="str">
            <v>1104.27</v>
          </cell>
        </row>
        <row r="6676">
          <cell r="A6676" t="str">
            <v>DK0001980</v>
          </cell>
          <cell r="B6676" t="str">
            <v>扩展电缆_FX3G_24m_三菱</v>
          </cell>
          <cell r="C6676" t="str">
            <v>1162.39</v>
          </cell>
        </row>
        <row r="6677">
          <cell r="A6677" t="str">
            <v>DK0001981</v>
          </cell>
          <cell r="B6677" t="str">
            <v>触摸屏_MT6070iH_24VDC_含通讯线缆1.5m_威纶通</v>
          </cell>
          <cell r="C6677" t="str">
            <v>726.50</v>
          </cell>
        </row>
        <row r="6678">
          <cell r="A6678" t="str">
            <v>DK0001982</v>
          </cell>
          <cell r="B6678" t="str">
            <v>通讯电缆_DP转DVI_通用</v>
          </cell>
          <cell r="C6678" t="str">
            <v>94.02</v>
          </cell>
        </row>
        <row r="6679">
          <cell r="A6679" t="str">
            <v>DK0001983</v>
          </cell>
          <cell r="B6679" t="str">
            <v>电箱壳体_850×600×230_喷塑_烘干机控制箱定制_通用</v>
          </cell>
          <cell r="C6679" t="str">
            <v>760.68</v>
          </cell>
        </row>
        <row r="6680">
          <cell r="A6680" t="str">
            <v>DK0001984</v>
          </cell>
          <cell r="B6680" t="str">
            <v>服务器机柜壳体_2200×1000×600_喷塑_OEM</v>
          </cell>
          <cell r="C6680" t="str">
            <v>2820.51</v>
          </cell>
        </row>
        <row r="6681">
          <cell r="A6681" t="str">
            <v>DK0001989</v>
          </cell>
          <cell r="B6681" t="str">
            <v>该编码停用</v>
          </cell>
          <cell r="C6681" t="str">
            <v>535.04</v>
          </cell>
        </row>
        <row r="6682">
          <cell r="A6682" t="str">
            <v>DK0001990</v>
          </cell>
          <cell r="B6682" t="str">
            <v>电箱壳体_800×650×250_喷塑_散热风扇_户外型_通用</v>
          </cell>
          <cell r="C6682" t="str">
            <v>675.21</v>
          </cell>
        </row>
        <row r="6683">
          <cell r="A6683" t="str">
            <v>DK0001991</v>
          </cell>
          <cell r="B6683" t="str">
            <v>电箱壳体_800×650×250_喷塑_散热风扇_户内型_通用</v>
          </cell>
          <cell r="C6683" t="str">
            <v>673.52</v>
          </cell>
        </row>
        <row r="6684">
          <cell r="A6684" t="str">
            <v>DK0001992</v>
          </cell>
          <cell r="B6684" t="str">
            <v>速度控制仪_LU-702CJ1J20_110VAC_厦门安东</v>
          </cell>
          <cell r="C6684" t="str">
            <v>451.28</v>
          </cell>
        </row>
        <row r="6685">
          <cell r="A6685" t="str">
            <v>DK0001993</v>
          </cell>
          <cell r="B6685" t="str">
            <v>"2200高仿威图电柜_柜门锁杆_因故淘汰,不再使用"</v>
          </cell>
          <cell r="C6685" t="str">
            <v>15.38</v>
          </cell>
        </row>
        <row r="6686">
          <cell r="A6686" t="str">
            <v>DK0001994</v>
          </cell>
          <cell r="B6686" t="str">
            <v>热缩管_Φ12-黄色_通用_用DK0002005替代</v>
          </cell>
          <cell r="C6686" t="str">
            <v>0.85</v>
          </cell>
        </row>
        <row r="6687">
          <cell r="A6687" t="str">
            <v>DK0001995</v>
          </cell>
          <cell r="B6687" t="str">
            <v>热缩管_Φ16-黄色_通用_用DK0002006替代</v>
          </cell>
          <cell r="C6687" t="str">
            <v>1.37</v>
          </cell>
        </row>
        <row r="6688">
          <cell r="A6688" t="str">
            <v>DK0001996</v>
          </cell>
          <cell r="B6688" t="str">
            <v>热缩管_Φ20-黄色_通用_用DK0002007替代</v>
          </cell>
          <cell r="C6688" t="str">
            <v>1.88</v>
          </cell>
        </row>
        <row r="6689">
          <cell r="A6689" t="str">
            <v>DK0001997</v>
          </cell>
          <cell r="B6689" t="str">
            <v>热缩管_Φ25-黄色_通用_用DK0002008替代</v>
          </cell>
          <cell r="C6689" t="str">
            <v>2.48</v>
          </cell>
        </row>
        <row r="6690">
          <cell r="A6690" t="str">
            <v>DK0001998</v>
          </cell>
          <cell r="B6690" t="str">
            <v>称重控制仪表_PT650D+BCD+光耦_珠海志美</v>
          </cell>
          <cell r="C6690" t="str">
            <v>1794.87</v>
          </cell>
        </row>
        <row r="6691">
          <cell r="A6691" t="str">
            <v>DK0001999</v>
          </cell>
          <cell r="B6691" t="str">
            <v>网线_超五类_屏蔽_两端水晶头_定制1.5m_安普一舟</v>
          </cell>
          <cell r="C6691" t="str">
            <v>17.09</v>
          </cell>
        </row>
        <row r="6692">
          <cell r="A6692" t="str">
            <v>DK0002000</v>
          </cell>
          <cell r="B6692" t="str">
            <v>网线_超五类_屏蔽_两端水晶头_定制5m_安普一舟</v>
          </cell>
          <cell r="C6692" t="str">
            <v>25.64</v>
          </cell>
        </row>
        <row r="6693">
          <cell r="A6693" t="str">
            <v>DK0002003</v>
          </cell>
          <cell r="B6693" t="str">
            <v>母排_TMY5×50×3600_镀锡_通用</v>
          </cell>
          <cell r="C6693" t="str">
            <v>546.73</v>
          </cell>
        </row>
        <row r="6694">
          <cell r="A6694" t="str">
            <v>DK0002004</v>
          </cell>
          <cell r="B6694" t="str">
            <v>电箱壳体_500×600×230_喷塑_防水型_通用</v>
          </cell>
          <cell r="C6694" t="str">
            <v>551.56</v>
          </cell>
        </row>
        <row r="6695">
          <cell r="A6695" t="str">
            <v>DK0002005</v>
          </cell>
          <cell r="B6695" t="str">
            <v>热缩管_Φ12_PVC-黄色_通用</v>
          </cell>
          <cell r="C6695" t="str">
            <v>0.85</v>
          </cell>
        </row>
        <row r="6696">
          <cell r="A6696" t="str">
            <v>DK0002006</v>
          </cell>
          <cell r="B6696" t="str">
            <v>热缩管_Φ16_PVC-黄色_通用</v>
          </cell>
          <cell r="C6696" t="str">
            <v>1.37</v>
          </cell>
        </row>
        <row r="6697">
          <cell r="A6697" t="str">
            <v>DK0002007</v>
          </cell>
          <cell r="B6697" t="str">
            <v>热缩管_Φ20_PVC-黄色_通用</v>
          </cell>
          <cell r="C6697" t="str">
            <v>1.88</v>
          </cell>
        </row>
        <row r="6698">
          <cell r="A6698" t="str">
            <v>DK0002008</v>
          </cell>
          <cell r="B6698" t="str">
            <v>热缩管_Φ25_PVC-黄色_通用</v>
          </cell>
          <cell r="C6698" t="str">
            <v>2.48</v>
          </cell>
        </row>
        <row r="6699">
          <cell r="A6699" t="str">
            <v>DK0002009</v>
          </cell>
          <cell r="B6699" t="str">
            <v>开关电源_SP-750-24_平板式_明纬</v>
          </cell>
          <cell r="C6699" t="str">
            <v>973.30</v>
          </cell>
        </row>
        <row r="6700">
          <cell r="A6700" t="str">
            <v>DK0002010</v>
          </cell>
          <cell r="B6700" t="str">
            <v>仓顶风机控制柜_BXMD51-T_落地式_中兴防爆</v>
          </cell>
          <cell r="C6700" t="str">
            <v>17948.72</v>
          </cell>
        </row>
        <row r="6701">
          <cell r="A6701" t="str">
            <v>DK0002011</v>
          </cell>
          <cell r="B6701" t="str">
            <v>条码打印机_GX430T_以太网_斑马</v>
          </cell>
          <cell r="C6701" t="str">
            <v>3675.21</v>
          </cell>
        </row>
        <row r="6702">
          <cell r="A6702" t="str">
            <v>DK0002012</v>
          </cell>
          <cell r="B6702" t="str">
            <v>小型断路器_DZ47L-63-3P-D40A_德力西</v>
          </cell>
          <cell r="C6702" t="str">
            <v>24.87</v>
          </cell>
        </row>
        <row r="6703">
          <cell r="A6703" t="str">
            <v>DK0002013</v>
          </cell>
          <cell r="B6703" t="str">
            <v>小型断路器_DZ47N-63-1P-C6A_德力西</v>
          </cell>
          <cell r="C6703" t="str">
            <v>7.26</v>
          </cell>
        </row>
        <row r="6704">
          <cell r="A6704" t="str">
            <v>DK0002014</v>
          </cell>
          <cell r="B6704" t="str">
            <v>热过载继电器_JRS1D25_0.4-0.63A_德力西</v>
          </cell>
          <cell r="C6704" t="str">
            <v>22.64</v>
          </cell>
        </row>
        <row r="6705">
          <cell r="A6705" t="str">
            <v>DK0002015</v>
          </cell>
          <cell r="B6705" t="str">
            <v>指示灯_AD11-25/40_380VAC_红色_德力西</v>
          </cell>
          <cell r="C6705" t="str">
            <v>6.83</v>
          </cell>
        </row>
        <row r="6706">
          <cell r="A6706" t="str">
            <v>DK0002016</v>
          </cell>
          <cell r="B6706" t="str">
            <v>指示灯_AD11-25/40_380VAC_绿色_德力西</v>
          </cell>
          <cell r="C6706" t="str">
            <v>6.83</v>
          </cell>
        </row>
        <row r="6707">
          <cell r="A6707" t="str">
            <v>DK0002017</v>
          </cell>
          <cell r="B6707" t="str">
            <v>指示灯_LAS4Y-D-8#_24VDC_绿色_红波</v>
          </cell>
          <cell r="C6707" t="str">
            <v>6.41</v>
          </cell>
        </row>
        <row r="6708">
          <cell r="A6708" t="str">
            <v>DK0002018</v>
          </cell>
          <cell r="B6708" t="str">
            <v>指示灯_LAS4Y-D-8#_24VDC_红色_红波</v>
          </cell>
          <cell r="C6708" t="str">
            <v>6.46</v>
          </cell>
        </row>
        <row r="6709">
          <cell r="A6709" t="str">
            <v>DK0002019</v>
          </cell>
          <cell r="B6709" t="str">
            <v>万能转换开关_LW5-16/3_长江</v>
          </cell>
          <cell r="C6709" t="str">
            <v>42.73</v>
          </cell>
        </row>
        <row r="6710">
          <cell r="A6710" t="str">
            <v>DK0002020</v>
          </cell>
          <cell r="B6710" t="str">
            <v>钮子开关_E-SG-1321_浙江红波</v>
          </cell>
          <cell r="C6710" t="str">
            <v>4.27</v>
          </cell>
        </row>
        <row r="6711">
          <cell r="A6711" t="str">
            <v>DK0002021</v>
          </cell>
          <cell r="B6711" t="str">
            <v>温度控制仪_XMTG-720W_220VAC_浙江余姚</v>
          </cell>
          <cell r="C6711" t="str">
            <v>324.78</v>
          </cell>
        </row>
        <row r="6712">
          <cell r="A6712" t="str">
            <v>DK0002022</v>
          </cell>
          <cell r="B6712" t="str">
            <v>该物料停用</v>
          </cell>
          <cell r="C6712" t="str">
            <v>4.98</v>
          </cell>
        </row>
        <row r="6713">
          <cell r="A6713" t="str">
            <v>DK0002023</v>
          </cell>
          <cell r="B6713" t="str">
            <v>该物料停用</v>
          </cell>
          <cell r="C6713" t="str">
            <v>4.98</v>
          </cell>
        </row>
        <row r="6714">
          <cell r="A6714" t="str">
            <v>DK0002024</v>
          </cell>
          <cell r="B6714" t="str">
            <v>该物料停用</v>
          </cell>
          <cell r="C6714" t="str">
            <v>4.98</v>
          </cell>
        </row>
        <row r="6715">
          <cell r="A6715" t="str">
            <v>DK0002025</v>
          </cell>
          <cell r="B6715" t="str">
            <v>脚轮_B05-04-75PA_通用</v>
          </cell>
          <cell r="C6715" t="str">
            <v>30.43</v>
          </cell>
        </row>
        <row r="6716">
          <cell r="A6716" t="str">
            <v>DK0002026</v>
          </cell>
          <cell r="B6716" t="str">
            <v>脚轮_B05-01A-75PA_通用</v>
          </cell>
          <cell r="C6716" t="str">
            <v>37.26</v>
          </cell>
        </row>
        <row r="6717">
          <cell r="A6717" t="str">
            <v>DK0002027</v>
          </cell>
          <cell r="B6717" t="str">
            <v>该编码停用</v>
          </cell>
          <cell r="C6717" t="str">
            <v>81.71</v>
          </cell>
        </row>
        <row r="6718">
          <cell r="A6718" t="str">
            <v>DK0002028</v>
          </cell>
          <cell r="B6718" t="str">
            <v>"外丝_DG50_因故淘汰,不再使用"</v>
          </cell>
          <cell r="C6718" t="str">
            <v>7.35</v>
          </cell>
        </row>
        <row r="6719">
          <cell r="A6719" t="str">
            <v>DK0002030</v>
          </cell>
          <cell r="B6719" t="str">
            <v>红色按钮XB2BR45C_带金属套及天逸密封盒_定制</v>
          </cell>
          <cell r="C6719" t="str">
            <v>123.93</v>
          </cell>
        </row>
        <row r="6720">
          <cell r="A6720" t="str">
            <v>DK0002031</v>
          </cell>
          <cell r="B6720" t="str">
            <v>"有机玻璃_1000×300×30_因故淘汰,不再使用"</v>
          </cell>
          <cell r="C6720" t="str">
            <v>55.56</v>
          </cell>
        </row>
        <row r="6721">
          <cell r="A6721" t="str">
            <v>DK0002032</v>
          </cell>
          <cell r="B6721" t="str">
            <v>变频器图形控制面板_LCP102_130B1107_丹佛斯_因故淘汰，不再使用</v>
          </cell>
          <cell r="C6721" t="str">
            <v>363.25</v>
          </cell>
        </row>
        <row r="6722">
          <cell r="A6722" t="str">
            <v>DK0002033</v>
          </cell>
          <cell r="B6722" t="str">
            <v>操作系统_Windows7 Ultimate EN_64位-英文版_微软</v>
          </cell>
          <cell r="C6722" t="str">
            <v>1025.64</v>
          </cell>
        </row>
        <row r="6723">
          <cell r="A6723" t="str">
            <v>DK0002034</v>
          </cell>
          <cell r="B6723" t="str">
            <v>电容式传感器_FC10-M30-ON6L_宜科</v>
          </cell>
          <cell r="C6723" t="str">
            <v>128.26</v>
          </cell>
        </row>
        <row r="6724">
          <cell r="A6724" t="str">
            <v>DK0002035</v>
          </cell>
          <cell r="B6724" t="str">
            <v>"木箱_180×150×165_润扬木业_因故淘汰,不再使用"</v>
          </cell>
          <cell r="C6724" t="str">
            <v>994.87</v>
          </cell>
        </row>
        <row r="6725">
          <cell r="A6725" t="str">
            <v>DK0002036</v>
          </cell>
          <cell r="B6725" t="str">
            <v>木托盘_L1200×D1000×H150_通用</v>
          </cell>
          <cell r="C6725" t="str">
            <v>153.85</v>
          </cell>
        </row>
        <row r="6726">
          <cell r="A6726" t="str">
            <v>DK0002037</v>
          </cell>
          <cell r="B6726" t="str">
            <v>"木条_100×10×8_润扬木业_因故淘汰,不再使用"</v>
          </cell>
          <cell r="C6726" t="str">
            <v>17.09</v>
          </cell>
        </row>
        <row r="6727">
          <cell r="A6727" t="str">
            <v>DK0002038</v>
          </cell>
          <cell r="B6727" t="str">
            <v>接口模块_IM365_6ES7-365-0BA01-0AA0_西门子</v>
          </cell>
          <cell r="C6727" t="str">
            <v>633.33</v>
          </cell>
        </row>
        <row r="6728">
          <cell r="A6728" t="str">
            <v>DK0002039</v>
          </cell>
          <cell r="B6728" t="str">
            <v>"带滚轮操作台2000×1200×760_因故淘汰,不再使用"</v>
          </cell>
          <cell r="C6728" t="str">
            <v>1538.46</v>
          </cell>
        </row>
        <row r="6729">
          <cell r="A6729" t="str">
            <v>DK0002040</v>
          </cell>
          <cell r="B6729" t="str">
            <v>报警灯_ST80LF-2-24-RG-SZ24-24VAC/DC_可莱特</v>
          </cell>
          <cell r="C6729" t="str">
            <v>427.79</v>
          </cell>
        </row>
        <row r="6730">
          <cell r="A6730" t="str">
            <v>DK0002041</v>
          </cell>
          <cell r="B6730" t="str">
            <v>闪光蜂鸣器_AD16-22SM-110VAC_红波</v>
          </cell>
          <cell r="C6730" t="str">
            <v>23.33</v>
          </cell>
        </row>
        <row r="6731">
          <cell r="A6731" t="str">
            <v>DK0002042</v>
          </cell>
          <cell r="B6731" t="str">
            <v>该编码停用，请重新申请</v>
          </cell>
          <cell r="C6731" t="str">
            <v>30.77</v>
          </cell>
        </row>
        <row r="6732">
          <cell r="A6732" t="str">
            <v>DK0002043</v>
          </cell>
          <cell r="B6732" t="str">
            <v>该编码停用，请重新申请</v>
          </cell>
          <cell r="C6732" t="str">
            <v>28.21</v>
          </cell>
        </row>
        <row r="6733">
          <cell r="A6733" t="str">
            <v>DK0002044</v>
          </cell>
          <cell r="B6733" t="str">
            <v>"有机玻璃_960×180×30_因故淘汰,不再使用"</v>
          </cell>
          <cell r="C6733" t="str">
            <v>27.35</v>
          </cell>
        </row>
        <row r="6734">
          <cell r="A6734" t="str">
            <v>DK0002045</v>
          </cell>
          <cell r="B6734" t="str">
            <v>该编码停用，请重新申请</v>
          </cell>
          <cell r="C6734" t="str">
            <v>26.50</v>
          </cell>
        </row>
        <row r="6735">
          <cell r="A6735" t="str">
            <v>DK0002046</v>
          </cell>
          <cell r="B6735" t="str">
            <v>该编码停用，请重新申请</v>
          </cell>
          <cell r="C6735" t="str">
            <v>22.65</v>
          </cell>
        </row>
        <row r="6736">
          <cell r="A6736" t="str">
            <v>DK0002047</v>
          </cell>
          <cell r="B6736" t="str">
            <v>该编码停用，请重新申请</v>
          </cell>
          <cell r="C6736" t="str">
            <v>23.93</v>
          </cell>
        </row>
        <row r="6737">
          <cell r="A6737" t="str">
            <v>DK0002048</v>
          </cell>
          <cell r="B6737" t="str">
            <v>该编码停用，请重新申请</v>
          </cell>
          <cell r="C6737" t="str">
            <v>25.21</v>
          </cell>
        </row>
        <row r="6738">
          <cell r="A6738" t="str">
            <v>DK0002049</v>
          </cell>
          <cell r="B6738" t="str">
            <v>该编码停用，请重新申请</v>
          </cell>
          <cell r="C6738" t="str">
            <v>26.50</v>
          </cell>
        </row>
        <row r="6739">
          <cell r="A6739" t="str">
            <v>DK0002050</v>
          </cell>
          <cell r="B6739" t="str">
            <v>该编码停用，请重新申请</v>
          </cell>
          <cell r="C6739" t="str">
            <v>21.37</v>
          </cell>
        </row>
        <row r="6740">
          <cell r="A6740" t="str">
            <v>DK0002051</v>
          </cell>
          <cell r="B6740" t="str">
            <v>小型断路器_IC65H-DC-2P-C10A_施耐德</v>
          </cell>
          <cell r="C6740" t="str">
            <v>89.97</v>
          </cell>
        </row>
        <row r="6741">
          <cell r="A6741" t="str">
            <v>DK0002052</v>
          </cell>
          <cell r="B6741" t="str">
            <v>小型断路器_IC65H-DC-2P-C20A_施耐德</v>
          </cell>
          <cell r="C6741" t="str">
            <v>89.97</v>
          </cell>
        </row>
        <row r="6742">
          <cell r="A6742" t="str">
            <v>DK0002053</v>
          </cell>
          <cell r="B6742" t="str">
            <v>附件-小型断路器辅助触头_OF-A9N26924_施耐德</v>
          </cell>
          <cell r="C6742" t="str">
            <v>45.66</v>
          </cell>
        </row>
        <row r="6743">
          <cell r="A6743" t="str">
            <v>DK0002054</v>
          </cell>
          <cell r="B6743" t="str">
            <v>开关电源_ABL8WPS24200_导轨式_施耐德</v>
          </cell>
          <cell r="C6743" t="str">
            <v>1728.49</v>
          </cell>
        </row>
        <row r="6744">
          <cell r="A6744" t="str">
            <v>DK0002055</v>
          </cell>
          <cell r="B6744" t="str">
            <v>带灯按钮_XB4BW3335_110VAC_绿色_施耐德</v>
          </cell>
          <cell r="C6744" t="str">
            <v>107.46</v>
          </cell>
        </row>
        <row r="6745">
          <cell r="A6745" t="str">
            <v>DK0002056</v>
          </cell>
          <cell r="B6745" t="str">
            <v>带灯按钮_XB4BW3435_220VAC_红色_施耐德</v>
          </cell>
          <cell r="C6745" t="str">
            <v>107.46</v>
          </cell>
        </row>
        <row r="6746">
          <cell r="A6746" t="str">
            <v>DK0002057</v>
          </cell>
          <cell r="B6746" t="str">
            <v>"木托盘1200*1000_因故淘汰,不再使用"</v>
          </cell>
          <cell r="C6746" t="str">
            <v>169.23</v>
          </cell>
        </row>
        <row r="6747">
          <cell r="A6747" t="str">
            <v>DK0002058</v>
          </cell>
          <cell r="B6747" t="str">
            <v>开关电源_DRT-480-24_导轨式_明纬</v>
          </cell>
          <cell r="C6747" t="str">
            <v>467.20</v>
          </cell>
        </row>
        <row r="6748">
          <cell r="A6748" t="str">
            <v>DK0002059</v>
          </cell>
          <cell r="B6748" t="str">
            <v>附件-带灯按钮基座_ZB2BW065C_施耐德</v>
          </cell>
          <cell r="C6748" t="str">
            <v>13.98</v>
          </cell>
        </row>
        <row r="6749">
          <cell r="A6749" t="str">
            <v>DK0002060</v>
          </cell>
          <cell r="B6749" t="str">
            <v>带灯按钮头_ZB2BW33C_绿色_施耐德</v>
          </cell>
          <cell r="C6749" t="str">
            <v>10.24</v>
          </cell>
        </row>
        <row r="6750">
          <cell r="A6750" t="str">
            <v>DK0002061</v>
          </cell>
          <cell r="B6750" t="str">
            <v>AC110V灯泡_DL1CE130_施耐德_因故淘汰，不再使用</v>
          </cell>
          <cell r="C6750" t="str">
            <v>10.15</v>
          </cell>
        </row>
        <row r="6751">
          <cell r="A6751" t="str">
            <v>DK0002062</v>
          </cell>
          <cell r="B6751" t="str">
            <v>带灯按钮头_ZB2BW34C_红色_施耐德</v>
          </cell>
          <cell r="C6751" t="str">
            <v>10.24</v>
          </cell>
        </row>
        <row r="6752">
          <cell r="A6752" t="str">
            <v>DK0002063</v>
          </cell>
          <cell r="B6752" t="str">
            <v>塑壳断路器_EZD400M4320Z_施耐德</v>
          </cell>
          <cell r="C6752" t="str">
            <v>2407.32</v>
          </cell>
        </row>
        <row r="6753">
          <cell r="A6753" t="str">
            <v>DK0002064</v>
          </cell>
          <cell r="B6753" t="str">
            <v>附件-断路器直接旋转手柄_NSC630ROTDS_施耐德</v>
          </cell>
          <cell r="C6753" t="str">
            <v>174.23</v>
          </cell>
        </row>
        <row r="6754">
          <cell r="A6754" t="str">
            <v>DK0002065</v>
          </cell>
          <cell r="B6754" t="str">
            <v>直接旋转手柄（黑色手柄及面罩）_PA33863</v>
          </cell>
          <cell r="C6754" t="str">
            <v>435.36</v>
          </cell>
        </row>
        <row r="6755">
          <cell r="A6755" t="str">
            <v>DK0002066</v>
          </cell>
          <cell r="B6755" t="str">
            <v>电能表_PM3250_施耐德</v>
          </cell>
          <cell r="C6755" t="str">
            <v>1229.06</v>
          </cell>
        </row>
        <row r="6756">
          <cell r="A6756" t="str">
            <v>DK0002067</v>
          </cell>
          <cell r="B6756" t="str">
            <v>小型断路器_IC65H-DC-2P-C40A_施耐德</v>
          </cell>
          <cell r="C6756" t="str">
            <v>122.66</v>
          </cell>
        </row>
        <row r="6757">
          <cell r="A6757" t="str">
            <v>DK0002068</v>
          </cell>
          <cell r="B6757" t="str">
            <v>开关电源_ABL8WPS24400_导轨式_施耐德</v>
          </cell>
          <cell r="C6757" t="str">
            <v>2521.39</v>
          </cell>
        </row>
        <row r="6758">
          <cell r="A6758" t="str">
            <v>DK0002069</v>
          </cell>
          <cell r="B6758" t="str">
            <v>小型断路器_IC65H-2P-C2A_施耐德</v>
          </cell>
          <cell r="C6758" t="str">
            <v>96.60</v>
          </cell>
        </row>
        <row r="6759">
          <cell r="A6759" t="str">
            <v>DK0002070</v>
          </cell>
          <cell r="B6759" t="str">
            <v>因故淘汰，不再使用_UPS电源_C2K-2KVA-AC220V-60HZ_美国山</v>
          </cell>
          <cell r="C6759" t="str">
            <v>2205.13</v>
          </cell>
        </row>
        <row r="6760">
          <cell r="A6760" t="str">
            <v>DK0002071</v>
          </cell>
          <cell r="B6760" t="str">
            <v>自耦变压器_QZB-45kW-380V/50Hz_通用</v>
          </cell>
          <cell r="C6760" t="str">
            <v>1134.19</v>
          </cell>
        </row>
        <row r="6761">
          <cell r="A6761" t="str">
            <v>DK0002072</v>
          </cell>
          <cell r="B6761" t="str">
            <v>压力开关_CYDK-III-0-6KPA-V2_数显_西安新敏</v>
          </cell>
          <cell r="C6761" t="str">
            <v>1316.24</v>
          </cell>
        </row>
        <row r="6762">
          <cell r="A6762" t="str">
            <v>DK0002073</v>
          </cell>
          <cell r="B6762" t="str">
            <v>温度控制仪_DTA9696R0_85-110VAC_台达</v>
          </cell>
          <cell r="C6762" t="str">
            <v>299.14</v>
          </cell>
        </row>
        <row r="6763">
          <cell r="A6763" t="str">
            <v>DK0002074</v>
          </cell>
          <cell r="B6763" t="str">
            <v>定时器_CTA4000A_台达</v>
          </cell>
          <cell r="C6763" t="str">
            <v>256.41</v>
          </cell>
        </row>
        <row r="6764">
          <cell r="A6764" t="str">
            <v>DK0002075</v>
          </cell>
          <cell r="B6764" t="str">
            <v>"配肥机加密狗_因故淘汰,不再使用"</v>
          </cell>
          <cell r="C6764" t="str">
            <v>3000.00</v>
          </cell>
        </row>
        <row r="6765">
          <cell r="A6765" t="str">
            <v>DK0002077</v>
          </cell>
          <cell r="B6765" t="str">
            <v>FW静载重模块0.5T_托利多_因故淘汰，不再使用</v>
          </cell>
          <cell r="C6765" t="str">
            <v>2076.92</v>
          </cell>
        </row>
        <row r="6766">
          <cell r="A6766" t="str">
            <v>DK0002078</v>
          </cell>
          <cell r="B6766" t="str">
            <v>FW静载重模块2T_托利多_因故淘汰，不再使用</v>
          </cell>
          <cell r="C6766" t="str">
            <v>2076.92</v>
          </cell>
        </row>
        <row r="6767">
          <cell r="A6767" t="str">
            <v>DK0002079</v>
          </cell>
          <cell r="B6767" t="str">
            <v>遥控器_F21-4S_含接收器_禹鼎</v>
          </cell>
          <cell r="C6767" t="str">
            <v>547.01</v>
          </cell>
        </row>
        <row r="6768">
          <cell r="A6768" t="str">
            <v>DK0002080</v>
          </cell>
          <cell r="B6768" t="str">
            <v>"平板电脑操作台下门_1540×600×350_宏程_因故淘汰,不再使用"</v>
          </cell>
          <cell r="C6768" t="str">
            <v>222.22</v>
          </cell>
        </row>
        <row r="6769">
          <cell r="A6769" t="str">
            <v>DK0002081</v>
          </cell>
          <cell r="B6769" t="str">
            <v>漏电断路器_DZ15LE-100/4901-63A_德力西</v>
          </cell>
          <cell r="C6769" t="str">
            <v>89.74</v>
          </cell>
        </row>
        <row r="6770">
          <cell r="A6770" t="str">
            <v>DK0002082</v>
          </cell>
          <cell r="B6770" t="str">
            <v>小型断路器_IC65N-4P-D63A_施耐德</v>
          </cell>
          <cell r="C6770" t="str">
            <v>199.12</v>
          </cell>
        </row>
        <row r="6771">
          <cell r="A6771" t="str">
            <v>DK0002083</v>
          </cell>
          <cell r="B6771" t="str">
            <v>漏电断路器_IC65-VIGI--ELE-4P-63A_施耐德</v>
          </cell>
          <cell r="C6771" t="str">
            <v>345.58</v>
          </cell>
        </row>
        <row r="6772">
          <cell r="A6772" t="str">
            <v>DK0002084</v>
          </cell>
          <cell r="B6772" t="str">
            <v>附件-接触器线圈_LX4FH024_DC24V_施耐德</v>
          </cell>
          <cell r="C6772" t="str">
            <v>1403.24</v>
          </cell>
        </row>
        <row r="6773">
          <cell r="A6773" t="str">
            <v>DK0002085</v>
          </cell>
          <cell r="B6773" t="str">
            <v>附件-标签座_ZB2BZ32_施耐德</v>
          </cell>
          <cell r="C6773" t="str">
            <v>1.63</v>
          </cell>
        </row>
        <row r="6774">
          <cell r="A6774" t="str">
            <v>DK0002086</v>
          </cell>
          <cell r="B6774" t="str">
            <v>"NWOP30R-31电脑信号连接电缆_因故淘汰,不再使用"</v>
          </cell>
          <cell r="C6774" t="str">
            <v>255.00</v>
          </cell>
        </row>
        <row r="6775">
          <cell r="A6775" t="str">
            <v>DK0002087</v>
          </cell>
          <cell r="B6775" t="str">
            <v>网线_RJ45水晶头连接组件_定制20m_通用</v>
          </cell>
          <cell r="C6775" t="str">
            <v>102.55</v>
          </cell>
        </row>
        <row r="6776">
          <cell r="A6776" t="str">
            <v>DK0002088</v>
          </cell>
          <cell r="B6776" t="str">
            <v>网线_RJ45水晶头连接组件_定制2m_通用</v>
          </cell>
          <cell r="C6776" t="str">
            <v>21.37</v>
          </cell>
        </row>
        <row r="6777">
          <cell r="A6777" t="str">
            <v>DK0002089</v>
          </cell>
          <cell r="B6777" t="str">
            <v>附件-软启动远程操作盘_VW3G48101_施耐德</v>
          </cell>
          <cell r="C6777" t="str">
            <v>231.92</v>
          </cell>
        </row>
        <row r="6778">
          <cell r="A6778" t="str">
            <v>DK0002090</v>
          </cell>
          <cell r="B6778" t="str">
            <v>附件-变频器ATV显示终端-远程图形_VW3A1101_施耐德</v>
          </cell>
          <cell r="C6778" t="str">
            <v>537.98</v>
          </cell>
        </row>
        <row r="6779">
          <cell r="A6779" t="str">
            <v>DK0002091</v>
          </cell>
          <cell r="B6779" t="str">
            <v>附件-变频器ATV显示终端-远程安装包_VW3A1102_施耐德</v>
          </cell>
          <cell r="C6779" t="str">
            <v>247.42</v>
          </cell>
        </row>
        <row r="6780">
          <cell r="A6780" t="str">
            <v>DK0002092</v>
          </cell>
          <cell r="B6780" t="str">
            <v>附件-变频器ATV显示终端-远程安装线组3m_VW3A1104R30_施耐德</v>
          </cell>
          <cell r="C6780" t="str">
            <v>123.71</v>
          </cell>
        </row>
        <row r="6781">
          <cell r="A6781" t="str">
            <v>DK0002093</v>
          </cell>
          <cell r="B6781" t="str">
            <v>变频器_ATV71HU75N4Z_标准7.5kW_施耐德</v>
          </cell>
          <cell r="C6781" t="str">
            <v>4339.83</v>
          </cell>
        </row>
        <row r="6782">
          <cell r="A6782" t="str">
            <v>DK0002094</v>
          </cell>
          <cell r="B6782" t="str">
            <v>端子式继电器_MRS_230VAC_1CO_魏德米勒</v>
          </cell>
          <cell r="C6782" t="str">
            <v>98.46</v>
          </cell>
        </row>
        <row r="6783">
          <cell r="A6783" t="str">
            <v>DK0002096</v>
          </cell>
          <cell r="B6783" t="str">
            <v>固定式断路器_MVS10N3F202_电动AC220V_相间隔板_施耐德</v>
          </cell>
          <cell r="C6783" t="str">
            <v>11988.88</v>
          </cell>
        </row>
        <row r="6784">
          <cell r="A6784" t="str">
            <v>DK0002097</v>
          </cell>
          <cell r="B6784" t="str">
            <v>附件-断路器连接模块_GV2-AF3_施耐德</v>
          </cell>
          <cell r="C6784" t="str">
            <v>12.69</v>
          </cell>
        </row>
        <row r="6785">
          <cell r="A6785" t="str">
            <v>DK0002098</v>
          </cell>
          <cell r="B6785" t="str">
            <v>附件-断路器直接旋转手柄_NSC100ROTDS_施耐德</v>
          </cell>
          <cell r="C6785" t="str">
            <v>88.03</v>
          </cell>
        </row>
        <row r="6786">
          <cell r="A6786" t="str">
            <v>DK0002099</v>
          </cell>
          <cell r="B6786" t="str">
            <v>附件-断路器直接旋转手柄_NSC250ROTDSO_施耐德</v>
          </cell>
          <cell r="C6786" t="str">
            <v>118.85</v>
          </cell>
        </row>
        <row r="6787">
          <cell r="A6787" t="str">
            <v>DK0002100</v>
          </cell>
          <cell r="B6787" t="str">
            <v>漏电断路器_IC65N-VIGI-2P-D10A_施耐德</v>
          </cell>
          <cell r="C6787" t="str">
            <v>130.18</v>
          </cell>
        </row>
        <row r="6788">
          <cell r="A6788" t="str">
            <v>DK0002101</v>
          </cell>
          <cell r="B6788" t="str">
            <v>热缩管_Φ50-红色_通用_因故淘汰，不再使用</v>
          </cell>
          <cell r="C6788" t="str">
            <v>117.52</v>
          </cell>
        </row>
        <row r="6789">
          <cell r="A6789" t="str">
            <v>DK0002102</v>
          </cell>
          <cell r="B6789" t="str">
            <v>热缩管_Φ50_PVC-白色_通用</v>
          </cell>
          <cell r="C6789" t="str">
            <v>117.52</v>
          </cell>
        </row>
        <row r="6790">
          <cell r="A6790" t="str">
            <v>DK0002103</v>
          </cell>
          <cell r="B6790" t="str">
            <v>热缩管_Φ50_PVC-蓝色_通用</v>
          </cell>
          <cell r="C6790" t="str">
            <v>117.52</v>
          </cell>
        </row>
        <row r="6791">
          <cell r="A6791" t="str">
            <v>DK0002104</v>
          </cell>
          <cell r="B6791" t="str">
            <v>热缩管_Φ80-红色_通用_因故淘汰，不再使用</v>
          </cell>
          <cell r="C6791" t="str">
            <v>300.85</v>
          </cell>
        </row>
        <row r="6792">
          <cell r="A6792" t="str">
            <v>DK0002105</v>
          </cell>
          <cell r="B6792" t="str">
            <v>用25070200005替代_热缩管_Φ80-白色_通用</v>
          </cell>
          <cell r="C6792" t="str">
            <v>300.85</v>
          </cell>
        </row>
        <row r="6793">
          <cell r="A6793" t="str">
            <v>DK0002106</v>
          </cell>
          <cell r="B6793" t="str">
            <v>热缩管_Φ80-蓝色_通用_因故淘汰，不再使用</v>
          </cell>
          <cell r="C6793" t="str">
            <v>300.85</v>
          </cell>
        </row>
        <row r="6794">
          <cell r="A6794" t="str">
            <v>DK0002107</v>
          </cell>
          <cell r="B6794" t="str">
            <v>抽屉式断路器_MVS20H3D5A2_电动AC220V_相间隔板_施耐德</v>
          </cell>
          <cell r="C6794" t="str">
            <v>25558.76</v>
          </cell>
        </row>
        <row r="6795">
          <cell r="A6795" t="str">
            <v>DK0002108</v>
          </cell>
          <cell r="B6795" t="str">
            <v>附件-断路器延伸旋转手柄_NSC4ROTE_施耐德</v>
          </cell>
          <cell r="C6795" t="str">
            <v>158.97</v>
          </cell>
        </row>
        <row r="6796">
          <cell r="A6796" t="str">
            <v>DK0002109</v>
          </cell>
          <cell r="B6796" t="str">
            <v>变频器_ATV71HD15N4Z_标准15kW_施耐德</v>
          </cell>
          <cell r="C6796" t="str">
            <v>7160.34</v>
          </cell>
        </row>
        <row r="6797">
          <cell r="A6797" t="str">
            <v>DK0002110</v>
          </cell>
          <cell r="B6797" t="str">
            <v>变频器_ATV71HD45N4Z_标准45kW_施耐德</v>
          </cell>
          <cell r="C6797" t="str">
            <v>17509.74</v>
          </cell>
        </row>
        <row r="6798">
          <cell r="A6798" t="str">
            <v>DK0002111</v>
          </cell>
          <cell r="B6798" t="str">
            <v>变频器_ATV71HD55N4Z_标准55kW_施耐德</v>
          </cell>
          <cell r="C6798" t="str">
            <v>22300.85</v>
          </cell>
        </row>
        <row r="6799">
          <cell r="A6799" t="str">
            <v>DK0002114</v>
          </cell>
          <cell r="B6799" t="str">
            <v>"台湾大成电柜改装_因故淘汰,不再使用"</v>
          </cell>
          <cell r="C6799" t="str">
            <v>1905.98</v>
          </cell>
        </row>
        <row r="6800">
          <cell r="A6800" t="str">
            <v>DK0002115</v>
          </cell>
          <cell r="B6800" t="str">
            <v>130度铰链_PS柜_宏程</v>
          </cell>
          <cell r="C6800" t="str">
            <v>15.38</v>
          </cell>
        </row>
        <row r="6801">
          <cell r="A6801" t="str">
            <v>DK0002116</v>
          </cell>
          <cell r="B6801" t="str">
            <v>附件-电柜门锁_830_把手锁连锁杆_通用</v>
          </cell>
          <cell r="C6801" t="str">
            <v>102.56</v>
          </cell>
        </row>
        <row r="6802">
          <cell r="A6802" t="str">
            <v>DK0002117</v>
          </cell>
          <cell r="B6802" t="str">
            <v>"甘肃恒基前门_双层玻璃门电柜外门_宏程_因故淘汰,不再使用"</v>
          </cell>
          <cell r="C6802" t="str">
            <v>683.76</v>
          </cell>
        </row>
        <row r="6803">
          <cell r="A6803" t="str">
            <v>DK0002118</v>
          </cell>
          <cell r="B6803" t="str">
            <v>温度调节仪表_LU-906MFI1000_厦门安东</v>
          </cell>
          <cell r="C6803" t="str">
            <v>414.53</v>
          </cell>
        </row>
        <row r="6804">
          <cell r="A6804" t="str">
            <v>DK0002119</v>
          </cell>
          <cell r="B6804" t="str">
            <v>电箱壳体_500×400×230_不锈钢_风冷器控制箱定制_通用</v>
          </cell>
          <cell r="C6804" t="str">
            <v>897.44</v>
          </cell>
        </row>
        <row r="6805">
          <cell r="A6805" t="str">
            <v>DK0002120</v>
          </cell>
          <cell r="B6805" t="str">
            <v>热缩管_Φ50-黄色_通用_因故淘汰，不再使用</v>
          </cell>
          <cell r="C6805" t="str">
            <v>117.52</v>
          </cell>
        </row>
        <row r="6806">
          <cell r="A6806" t="str">
            <v>DK0002121</v>
          </cell>
          <cell r="B6806" t="str">
            <v>热缩管_Φ50-绿色_通用_因故淘汰，不再使用</v>
          </cell>
          <cell r="C6806" t="str">
            <v>117.52</v>
          </cell>
        </row>
        <row r="6807">
          <cell r="A6807" t="str">
            <v>DK0002122</v>
          </cell>
          <cell r="B6807" t="str">
            <v>标牌_5cmX1.8cm_通用_因故淘汰，不再使用</v>
          </cell>
          <cell r="C6807" t="str">
            <v>2.56</v>
          </cell>
        </row>
        <row r="6808">
          <cell r="A6808" t="str">
            <v>DK0002123</v>
          </cell>
          <cell r="B6808" t="str">
            <v>标牌_20cmX7.5cm_通用_因故淘汰，不再使用</v>
          </cell>
          <cell r="C6808" t="str">
            <v>7.69</v>
          </cell>
        </row>
        <row r="6809">
          <cell r="A6809" t="str">
            <v>DK0002124</v>
          </cell>
          <cell r="B6809" t="str">
            <v>该编码停用,请用25980200008</v>
          </cell>
          <cell r="C6809" t="str">
            <v>41.03</v>
          </cell>
        </row>
        <row r="6810">
          <cell r="A6810" t="str">
            <v>DK0002125</v>
          </cell>
          <cell r="B6810" t="str">
            <v>电感式传感器_NI5-M12-OA41L_请使用DK0001654</v>
          </cell>
          <cell r="C6810" t="str">
            <v>153.85</v>
          </cell>
        </row>
        <row r="6811">
          <cell r="A6811" t="str">
            <v>DK0002126</v>
          </cell>
          <cell r="B6811" t="str">
            <v>电箱壳体_1000×1000×250_不锈钢_摊凉机控制箱定制_通用</v>
          </cell>
          <cell r="C6811" t="str">
            <v>1957.26</v>
          </cell>
        </row>
        <row r="6812">
          <cell r="A6812" t="str">
            <v>DK0002127</v>
          </cell>
          <cell r="B6812" t="str">
            <v>电箱壳体_300×400×140_喷塑_通用</v>
          </cell>
          <cell r="C6812" t="str">
            <v>105.29</v>
          </cell>
        </row>
        <row r="6813">
          <cell r="A6813" t="str">
            <v>DK0002128</v>
          </cell>
          <cell r="B6813" t="str">
            <v>"分线器_WPDB-120/35-16-10-1/2-5-4_魏德米勒_因故淘汰</v>
          </cell>
          <cell r="C6813" t="str">
            <v>225.17</v>
          </cell>
        </row>
        <row r="6814">
          <cell r="A6814" t="str">
            <v>DK0002129</v>
          </cell>
          <cell r="B6814" t="str">
            <v>"RST红白蓝贴纸标签_台湾大成_因故淘汰,不再使用"</v>
          </cell>
          <cell r="C6814" t="str">
            <v>222.22</v>
          </cell>
        </row>
        <row r="6815">
          <cell r="A6815" t="str">
            <v>DK0002130</v>
          </cell>
          <cell r="B6815" t="str">
            <v>凸轮开关_K1F-003MCH_施耐德</v>
          </cell>
          <cell r="C6815" t="str">
            <v>130.49</v>
          </cell>
        </row>
        <row r="6816">
          <cell r="A6816" t="str">
            <v>DK0002131</v>
          </cell>
          <cell r="B6816" t="str">
            <v>"分线器_115A6孔_WPDB-35-16/16-1-16_魏德米勒_因故淘汰</v>
          </cell>
          <cell r="C6816" t="str">
            <v>109.98</v>
          </cell>
        </row>
        <row r="6817">
          <cell r="A6817" t="str">
            <v>DK0002132</v>
          </cell>
          <cell r="B6817" t="str">
            <v>电流互感器_LMK-0.66-30Ⅰ-50/5-0.5级-50Hz_德力西</v>
          </cell>
          <cell r="C6817" t="str">
            <v>34.51</v>
          </cell>
        </row>
        <row r="6818">
          <cell r="A6818" t="str">
            <v>DK0002133</v>
          </cell>
          <cell r="B6818" t="str">
            <v>电流互感器_LMK-0.66-30Ⅰ-75/5-0.5级-50Hz_德力西</v>
          </cell>
          <cell r="C6818" t="str">
            <v>34.51</v>
          </cell>
        </row>
        <row r="6819">
          <cell r="A6819" t="str">
            <v>DK0002134</v>
          </cell>
          <cell r="B6819" t="str">
            <v>电流互感器_LMK-0.66-30Ⅰ-100/5-0.5级-50Hz_德力西</v>
          </cell>
          <cell r="C6819" t="str">
            <v>34.51</v>
          </cell>
        </row>
        <row r="6820">
          <cell r="A6820" t="str">
            <v>DK0002135</v>
          </cell>
          <cell r="B6820" t="str">
            <v>电流互感器_LMK-0.66-30Ⅰ-150/5-0.5级-50Hz_德力西</v>
          </cell>
          <cell r="C6820" t="str">
            <v>17.86</v>
          </cell>
        </row>
        <row r="6821">
          <cell r="A6821" t="str">
            <v>DK0002136</v>
          </cell>
          <cell r="B6821" t="str">
            <v>电流互感器_LMK-0.66-30Ⅰ-200/5-0.5级-50Hz_德力西</v>
          </cell>
          <cell r="C6821" t="str">
            <v>17.86</v>
          </cell>
        </row>
        <row r="6822">
          <cell r="A6822" t="str">
            <v>DK0002137</v>
          </cell>
          <cell r="B6822" t="str">
            <v>电流互感器_LMK-0.66-40Ⅰ-300/5-0.5级-50Hz_德力西</v>
          </cell>
          <cell r="C6822" t="str">
            <v>28.42</v>
          </cell>
        </row>
        <row r="6823">
          <cell r="A6823" t="str">
            <v>DK0002138</v>
          </cell>
          <cell r="B6823" t="str">
            <v>电流互感器_LMK-0.66-40Ⅰ-400/5-0.5级-50Hz_德力西</v>
          </cell>
          <cell r="C6823" t="str">
            <v>28.42</v>
          </cell>
        </row>
        <row r="6824">
          <cell r="A6824" t="str">
            <v>DK0002139</v>
          </cell>
          <cell r="B6824" t="str">
            <v>电流互感器_LMK-0.66-120Ⅱ-2000/5-0.5级-50Hz_德力西</v>
          </cell>
          <cell r="C6824" t="str">
            <v>72.27</v>
          </cell>
        </row>
        <row r="6825">
          <cell r="A6825" t="str">
            <v>DK0002140</v>
          </cell>
          <cell r="B6825" t="str">
            <v>电流互感器_LMK-0.66-120Ⅱ-2500/5-0.5级-50Hz_德力西</v>
          </cell>
          <cell r="C6825" t="str">
            <v>95.00</v>
          </cell>
        </row>
        <row r="6826">
          <cell r="A6826" t="str">
            <v>DK0002141</v>
          </cell>
          <cell r="B6826" t="str">
            <v>编码作废</v>
          </cell>
          <cell r="C6826" t="str">
            <v>72.65</v>
          </cell>
        </row>
        <row r="6827">
          <cell r="A6827" t="str">
            <v>DK0002142</v>
          </cell>
          <cell r="B6827" t="str">
            <v>因故淘汰，不再使用_线鼻子(管状端头)_带塑料套的管状端头_蓝色(24VDC)_</v>
          </cell>
          <cell r="C6827" t="str">
            <v>0.01</v>
          </cell>
        </row>
        <row r="6828">
          <cell r="A6828" t="str">
            <v>DK0002143</v>
          </cell>
          <cell r="B6828" t="str">
            <v>因故淘汰，不再使用_线鼻子(管状端头)_带塑料套的管状端头_蓝色(24VDC)_</v>
          </cell>
          <cell r="C6828" t="str">
            <v>0.01</v>
          </cell>
        </row>
        <row r="6829">
          <cell r="A6829" t="str">
            <v>DK0002144</v>
          </cell>
          <cell r="B6829" t="str">
            <v>因故淘汰，不再使用_线鼻子(管状端头)_带塑料套的管状端头_蓝色(24VDC)_</v>
          </cell>
          <cell r="C6829" t="str">
            <v>0.02</v>
          </cell>
        </row>
        <row r="6830">
          <cell r="A6830" t="str">
            <v>DK0002145</v>
          </cell>
          <cell r="B6830" t="str">
            <v>用25061000026替代_线鼻子(管状端头)_带塑料套的管状端头_蓝色(2…</v>
          </cell>
          <cell r="C6830" t="str">
            <v>0.02</v>
          </cell>
        </row>
        <row r="6831">
          <cell r="A6831" t="str">
            <v>DK0002146</v>
          </cell>
          <cell r="B6831" t="str">
            <v>用25061000027替代_线鼻子(管状端头)_带塑料套的管状端头_蓝色(2…</v>
          </cell>
          <cell r="C6831" t="str">
            <v>0.03</v>
          </cell>
        </row>
        <row r="6832">
          <cell r="A6832" t="str">
            <v>DK0002147</v>
          </cell>
          <cell r="B6832" t="str">
            <v>用25061000028替代_线鼻子(管状端头)_带塑料套的管状端头_蓝色(2…</v>
          </cell>
          <cell r="C6832" t="str">
            <v>0.03</v>
          </cell>
        </row>
        <row r="6833">
          <cell r="A6833" t="str">
            <v>DK0002148</v>
          </cell>
          <cell r="B6833" t="str">
            <v>用25061000341替代_线鼻子(管状端头)_带塑料套的管状端头_红色_单…</v>
          </cell>
          <cell r="C6833" t="str">
            <v>0.02</v>
          </cell>
        </row>
        <row r="6834">
          <cell r="A6834" t="str">
            <v>DK0002149</v>
          </cell>
          <cell r="B6834" t="str">
            <v>用25061000368替代_线鼻子(管状端头)_带塑料套的管状端头_白色_单…</v>
          </cell>
          <cell r="C6834" t="str">
            <v>0.02</v>
          </cell>
        </row>
        <row r="6835">
          <cell r="A6835" t="str">
            <v>DK0002150</v>
          </cell>
          <cell r="B6835" t="str">
            <v>用25061000342替代_线鼻子(管状端头)_带塑料套的管状端头_红色_单相</v>
          </cell>
          <cell r="C6835" t="str">
            <v>0.03</v>
          </cell>
        </row>
        <row r="6836">
          <cell r="A6836" t="str">
            <v>DK0002151</v>
          </cell>
          <cell r="B6836" t="str">
            <v>用25061000369替代_线鼻子(管状端头)_带塑料套的管状端头_白色_单…</v>
          </cell>
          <cell r="C6836" t="str">
            <v>0.03</v>
          </cell>
        </row>
        <row r="6837">
          <cell r="A6837" t="str">
            <v>DK0002152</v>
          </cell>
          <cell r="B6837" t="str">
            <v>用25061000324替代_线鼻子(管状端头)_带塑料套的管状端头_黄色_三…</v>
          </cell>
          <cell r="C6837" t="str">
            <v>0.03</v>
          </cell>
        </row>
        <row r="6838">
          <cell r="A6838" t="str">
            <v>DK0002153</v>
          </cell>
          <cell r="B6838" t="str">
            <v>用25061000333替代_线鼻子(管状端头)_带塑料套的管状端头_绿色_三…</v>
          </cell>
          <cell r="C6838" t="str">
            <v>0.03</v>
          </cell>
        </row>
        <row r="6839">
          <cell r="A6839" t="str">
            <v>DK0002154</v>
          </cell>
          <cell r="B6839" t="str">
            <v>用25061000342替代_线鼻子(管状端头)_带塑料套的管状端头_红色_三…</v>
          </cell>
          <cell r="C6839" t="str">
            <v>0.02</v>
          </cell>
        </row>
        <row r="6840">
          <cell r="A6840" t="str">
            <v>DK0002155</v>
          </cell>
          <cell r="B6840" t="str">
            <v>用25061000325替代_线鼻子(管状端头)_带塑料套的管状端头_黄色_三…</v>
          </cell>
          <cell r="C6840" t="str">
            <v>0.02</v>
          </cell>
        </row>
        <row r="6841">
          <cell r="A6841" t="str">
            <v>DK0002156</v>
          </cell>
          <cell r="B6841" t="str">
            <v>用25061000334替代_线鼻子(管状端头)_带塑料套的管状端头_绿色_三…</v>
          </cell>
          <cell r="C6841" t="str">
            <v>0.02</v>
          </cell>
        </row>
        <row r="6842">
          <cell r="A6842" t="str">
            <v>DK0002157</v>
          </cell>
          <cell r="B6842" t="str">
            <v>用25061000343替代_线鼻子(管状端头)_带塑料套的管状端头_红色_三…</v>
          </cell>
          <cell r="C6842" t="str">
            <v>0.02</v>
          </cell>
        </row>
        <row r="6843">
          <cell r="A6843" t="str">
            <v>DK0002158</v>
          </cell>
          <cell r="B6843" t="str">
            <v>用25061000326替代_线鼻子(管状端头)_带塑料套的管状端头_黄色_三…</v>
          </cell>
          <cell r="C6843" t="str">
            <v>0.05</v>
          </cell>
        </row>
        <row r="6844">
          <cell r="A6844" t="str">
            <v>DK0002159</v>
          </cell>
          <cell r="B6844" t="str">
            <v>用25061000335替代_线鼻子(管状端头)_带塑料套的管状端头_绿色_三…</v>
          </cell>
          <cell r="C6844" t="str">
            <v>0.05</v>
          </cell>
        </row>
        <row r="6845">
          <cell r="A6845" t="str">
            <v>DK0002160</v>
          </cell>
          <cell r="B6845" t="str">
            <v>用25061000344替代_线鼻子(管状端头)_带塑料套的管状端头_红色_三…</v>
          </cell>
          <cell r="C6845" t="str">
            <v>0.05</v>
          </cell>
        </row>
        <row r="6846">
          <cell r="A6846" t="str">
            <v>DK0002161</v>
          </cell>
          <cell r="B6846" t="str">
            <v>用25061000327替代_线鼻子(管状端头)_带塑料套的管状端头_黄色_三…</v>
          </cell>
          <cell r="C6846" t="str">
            <v>0.07</v>
          </cell>
        </row>
        <row r="6847">
          <cell r="A6847" t="str">
            <v>DK0002162</v>
          </cell>
          <cell r="B6847" t="str">
            <v>用25061000336替代_线鼻子(管状端头)_带塑料套的管状端头_绿色_三…</v>
          </cell>
          <cell r="C6847" t="str">
            <v>0.07</v>
          </cell>
        </row>
        <row r="6848">
          <cell r="A6848" t="str">
            <v>DK0002163</v>
          </cell>
          <cell r="B6848" t="str">
            <v>用25061000345替代_线鼻子(管状端头)_带塑料套的管状端头_红色_三…</v>
          </cell>
          <cell r="C6848" t="str">
            <v>0.07</v>
          </cell>
        </row>
        <row r="6849">
          <cell r="A6849" t="str">
            <v>DK0002164</v>
          </cell>
          <cell r="B6849" t="str">
            <v>用25061000328替代_线鼻子(管状端头)_带塑料套的管状端头_黄色_三…</v>
          </cell>
          <cell r="C6849" t="str">
            <v>0.10</v>
          </cell>
        </row>
        <row r="6850">
          <cell r="A6850" t="str">
            <v>DK0002165</v>
          </cell>
          <cell r="B6850" t="str">
            <v>用25061000335替代_线鼻子(管状端头)_带塑料套的管状端头_绿色_三…</v>
          </cell>
          <cell r="C6850" t="str">
            <v>0.10</v>
          </cell>
        </row>
        <row r="6851">
          <cell r="A6851" t="str">
            <v>DK0002166</v>
          </cell>
          <cell r="B6851" t="str">
            <v>用25061000346替代_线鼻子(管状端头)_带塑料套的管状端头_红色_三…</v>
          </cell>
          <cell r="C6851" t="str">
            <v>0.10</v>
          </cell>
        </row>
        <row r="6852">
          <cell r="A6852" t="str">
            <v>DK0002167</v>
          </cell>
          <cell r="B6852" t="str">
            <v>用25061000329替代_线鼻子(管状端头)_带塑料套的管状端头_黄色_三…</v>
          </cell>
          <cell r="C6852" t="str">
            <v>0.17</v>
          </cell>
        </row>
        <row r="6853">
          <cell r="A6853" t="str">
            <v>DK0002168</v>
          </cell>
          <cell r="B6853" t="str">
            <v>用25061000338替代_线鼻子(管状端头)_带塑料套的管状端头_绿色_三…</v>
          </cell>
          <cell r="C6853" t="str">
            <v>0.17</v>
          </cell>
        </row>
        <row r="6854">
          <cell r="A6854" t="str">
            <v>DK0002169</v>
          </cell>
          <cell r="B6854" t="str">
            <v>用25061000347替代_线鼻子(管状端头)_带塑料套的管状端头_红色_三…</v>
          </cell>
          <cell r="C6854" t="str">
            <v>0.17</v>
          </cell>
        </row>
        <row r="6855">
          <cell r="A6855" t="str">
            <v>DK0002170</v>
          </cell>
          <cell r="B6855" t="str">
            <v>用25061000330替代_线鼻子(管状端头)_带塑料套的管状端头_黄色_三…</v>
          </cell>
          <cell r="C6855" t="str">
            <v>0.19</v>
          </cell>
        </row>
        <row r="6856">
          <cell r="A6856" t="str">
            <v>DK0002171</v>
          </cell>
          <cell r="B6856" t="str">
            <v>用25061000339替代_线鼻子(管状端头)_带塑料套的管状端头_绿色_三…</v>
          </cell>
          <cell r="C6856" t="str">
            <v>0.19</v>
          </cell>
        </row>
        <row r="6857">
          <cell r="A6857" t="str">
            <v>DK0002172</v>
          </cell>
          <cell r="B6857" t="str">
            <v>用25061000348替代_线鼻子(管状端头)_带塑料套的管状端头_红色_三…</v>
          </cell>
          <cell r="C6857" t="str">
            <v>0.19</v>
          </cell>
        </row>
        <row r="6858">
          <cell r="A6858" t="str">
            <v>DK0002173</v>
          </cell>
          <cell r="B6858" t="str">
            <v>用25061000331替代_线鼻子(管状端头)_带塑料套的管状端头_黄色_三…</v>
          </cell>
          <cell r="C6858" t="str">
            <v>0.68</v>
          </cell>
        </row>
        <row r="6859">
          <cell r="A6859" t="str">
            <v>DK0002174</v>
          </cell>
          <cell r="B6859" t="str">
            <v>用25061000340替代_线鼻子(管状端头)_带塑料套的管状端头_绿色_三…</v>
          </cell>
          <cell r="C6859" t="str">
            <v>0.68</v>
          </cell>
        </row>
        <row r="6860">
          <cell r="A6860" t="str">
            <v>DK0002175</v>
          </cell>
          <cell r="B6860" t="str">
            <v>用25061000349替代_线鼻子(管状端头)_带塑料套的管状端头_红色_三…</v>
          </cell>
          <cell r="C6860" t="str">
            <v>0.68</v>
          </cell>
        </row>
        <row r="6861">
          <cell r="A6861" t="str">
            <v>DK0002176</v>
          </cell>
          <cell r="B6861" t="str">
            <v>因故淘汰，不再使用_线鼻子(管状端头)_带塑料套的双线管状端头_蓝色(24VDC</v>
          </cell>
          <cell r="C6861" t="str">
            <v>0.03</v>
          </cell>
        </row>
        <row r="6862">
          <cell r="A6862" t="str">
            <v>DK0002177</v>
          </cell>
          <cell r="B6862" t="str">
            <v>用25061000359替代_线鼻子(管状端头)_带塑料套的双线管状端头_蓝色…</v>
          </cell>
          <cell r="C6862" t="str">
            <v>0.04</v>
          </cell>
        </row>
        <row r="6863">
          <cell r="A6863" t="str">
            <v>DK0002178</v>
          </cell>
          <cell r="B6863" t="str">
            <v>用25061000360替代_线鼻子(管状端头)_带塑料套的双线管状端头_蓝色…</v>
          </cell>
          <cell r="C6863" t="str">
            <v>0.06</v>
          </cell>
        </row>
        <row r="6864">
          <cell r="A6864" t="str">
            <v>DK0002179</v>
          </cell>
          <cell r="B6864" t="str">
            <v>用25061000356替代_线鼻子(管状端头)_带塑料套的双线管状端头_红色…</v>
          </cell>
          <cell r="C6864" t="str">
            <v>0.04</v>
          </cell>
        </row>
        <row r="6865">
          <cell r="A6865" t="str">
            <v>DK0002180</v>
          </cell>
          <cell r="B6865" t="str">
            <v>用25061000365替代_线鼻子(管状端头)_带塑料套的双线管状端头_白色…</v>
          </cell>
          <cell r="C6865" t="str">
            <v>0.04</v>
          </cell>
        </row>
        <row r="6866">
          <cell r="A6866" t="str">
            <v>DK0002181</v>
          </cell>
          <cell r="B6866" t="str">
            <v>用25061000357替代_线鼻子(管状端头)_带塑料套的双线管状端头_红色_</v>
          </cell>
          <cell r="C6866" t="str">
            <v>0.06</v>
          </cell>
        </row>
        <row r="6867">
          <cell r="A6867" t="str">
            <v>DK0002182</v>
          </cell>
          <cell r="B6867" t="str">
            <v>用25061000366替代_线鼻子(管状端头)_带塑料套的双线管状端头_白色…</v>
          </cell>
          <cell r="C6867" t="str">
            <v>0.06</v>
          </cell>
        </row>
        <row r="6868">
          <cell r="A6868" t="str">
            <v>DK0002183</v>
          </cell>
          <cell r="B6868" t="str">
            <v>用25061000351替代_线鼻子(管状端头)_带塑料套的双线管状端头_黄色…</v>
          </cell>
          <cell r="C6868" t="str">
            <v>0.06</v>
          </cell>
        </row>
        <row r="6869">
          <cell r="A6869" t="str">
            <v>DK0002184</v>
          </cell>
          <cell r="B6869" t="str">
            <v>用25061000354替代_线鼻子(管状端头)_带塑料套的双线管状端头_绿色…</v>
          </cell>
          <cell r="C6869" t="str">
            <v>0.06</v>
          </cell>
        </row>
        <row r="6870">
          <cell r="A6870" t="str">
            <v>DK0002185</v>
          </cell>
          <cell r="B6870" t="str">
            <v>用25061000357替代_线鼻子(管状端头)_带塑料套的双线管状端头_红色…</v>
          </cell>
          <cell r="C6870" t="str">
            <v>0.06</v>
          </cell>
        </row>
        <row r="6871">
          <cell r="A6871" t="str">
            <v>DK0002186</v>
          </cell>
          <cell r="B6871" t="str">
            <v>用25061000352替代_线鼻子(管状端头)_带塑料套的双线管状端头_黄色…</v>
          </cell>
          <cell r="C6871" t="str">
            <v>0.07</v>
          </cell>
        </row>
        <row r="6872">
          <cell r="A6872" t="str">
            <v>DK0002187</v>
          </cell>
          <cell r="B6872" t="str">
            <v>用25061000355替代_线鼻子(管状端头)_带塑料套的双线管状端头_绿色…</v>
          </cell>
          <cell r="C6872" t="str">
            <v>0.07</v>
          </cell>
        </row>
        <row r="6873">
          <cell r="A6873" t="str">
            <v>DK0002188</v>
          </cell>
          <cell r="B6873" t="str">
            <v>用25061000358替代_线鼻子(管状端头)_带塑料套的双线管状端头_红色…</v>
          </cell>
          <cell r="C6873" t="str">
            <v>0.07</v>
          </cell>
        </row>
        <row r="6874">
          <cell r="A6874" t="str">
            <v>DK0002189</v>
          </cell>
          <cell r="B6874" t="str">
            <v>该编码停用</v>
          </cell>
          <cell r="C6874" t="str">
            <v>0.06</v>
          </cell>
        </row>
        <row r="6875">
          <cell r="A6875" t="str">
            <v>DK0002190</v>
          </cell>
          <cell r="B6875" t="str">
            <v>该编码停用</v>
          </cell>
          <cell r="C6875" t="str">
            <v>0.07</v>
          </cell>
        </row>
        <row r="6876">
          <cell r="A6876" t="str">
            <v>DK0002191</v>
          </cell>
          <cell r="B6876" t="str">
            <v>该编码停用</v>
          </cell>
          <cell r="C6876" t="str">
            <v>0.08</v>
          </cell>
        </row>
        <row r="6877">
          <cell r="A6877" t="str">
            <v>DK0002192</v>
          </cell>
          <cell r="B6877" t="str">
            <v>该编码停用</v>
          </cell>
          <cell r="C6877" t="str">
            <v>0.10</v>
          </cell>
        </row>
        <row r="6878">
          <cell r="A6878" t="str">
            <v>DK0002193</v>
          </cell>
          <cell r="B6878" t="str">
            <v>该编码停用</v>
          </cell>
          <cell r="C6878" t="str">
            <v>0.13</v>
          </cell>
        </row>
        <row r="6879">
          <cell r="A6879" t="str">
            <v>DK0002194</v>
          </cell>
          <cell r="B6879" t="str">
            <v>该编码停用</v>
          </cell>
          <cell r="C6879" t="str">
            <v>0.20</v>
          </cell>
        </row>
        <row r="6880">
          <cell r="A6880" t="str">
            <v>DK0002195</v>
          </cell>
          <cell r="B6880" t="str">
            <v>该编码停用</v>
          </cell>
          <cell r="C6880" t="str">
            <v>0.34</v>
          </cell>
        </row>
        <row r="6881">
          <cell r="A6881" t="str">
            <v>DK0002196</v>
          </cell>
          <cell r="B6881" t="str">
            <v>压线钳_PZ6ROTO</v>
          </cell>
          <cell r="C6881" t="str">
            <v>823.15</v>
          </cell>
        </row>
        <row r="6882">
          <cell r="A6882" t="str">
            <v>DK0002197</v>
          </cell>
          <cell r="B6882" t="str">
            <v>压线钳_PZ16</v>
          </cell>
          <cell r="C6882" t="str">
            <v>900.31</v>
          </cell>
        </row>
        <row r="6883">
          <cell r="A6883" t="str">
            <v>DK0002198</v>
          </cell>
          <cell r="B6883" t="str">
            <v>压线钳_PZ50</v>
          </cell>
          <cell r="C6883" t="str">
            <v>1268.68</v>
          </cell>
        </row>
        <row r="6884">
          <cell r="A6884" t="str">
            <v>DK0002199</v>
          </cell>
          <cell r="B6884" t="str">
            <v>压线钳_MTR110</v>
          </cell>
          <cell r="C6884" t="str">
            <v>5842.46</v>
          </cell>
        </row>
        <row r="6885">
          <cell r="A6885" t="str">
            <v>DK0002200</v>
          </cell>
          <cell r="B6885" t="str">
            <v>压线钳_MTR160</v>
          </cell>
          <cell r="C6885" t="str">
            <v>8942.07</v>
          </cell>
        </row>
        <row r="6886">
          <cell r="A6886" t="str">
            <v>DK0002201</v>
          </cell>
          <cell r="B6886" t="str">
            <v>工具_VKSW</v>
          </cell>
          <cell r="C6886" t="str">
            <v>8296.00</v>
          </cell>
        </row>
        <row r="6887">
          <cell r="A6887" t="str">
            <v>DK0002202</v>
          </cell>
          <cell r="B6887" t="str">
            <v>电流互感器_LMK-0.66-40Ⅱ-400/5-0.5级-50Hz_德力西</v>
          </cell>
          <cell r="C6887" t="str">
            <v>28.42</v>
          </cell>
        </row>
        <row r="6888">
          <cell r="A6888" t="str">
            <v>DK0002203</v>
          </cell>
          <cell r="B6888" t="str">
            <v>该编码停用，请重新申请</v>
          </cell>
          <cell r="C6888" t="str">
            <v>30.00</v>
          </cell>
        </row>
        <row r="6889">
          <cell r="A6889" t="str">
            <v>DK0002204</v>
          </cell>
          <cell r="B6889" t="str">
            <v>WINCC软件_6AV6-381-2BP07-0AV0_西门子</v>
          </cell>
          <cell r="C6889" t="str">
            <v>25247.86</v>
          </cell>
        </row>
        <row r="6890">
          <cell r="A6890" t="str">
            <v>DK0002205</v>
          </cell>
          <cell r="B6890" t="str">
            <v>"安装卡箍-平型-SZ2365-20个每包_因故淘汰,不再使用"</v>
          </cell>
          <cell r="C6890" t="str">
            <v>278.87</v>
          </cell>
        </row>
        <row r="6891">
          <cell r="A6891" t="str">
            <v>DK0002206</v>
          </cell>
          <cell r="B6891" t="str">
            <v>"安装卡箍-带倾角-SZ2366-20个每包_因故淘汰,不再使用"</v>
          </cell>
          <cell r="C6891" t="str">
            <v>286.44</v>
          </cell>
        </row>
        <row r="6892">
          <cell r="A6892" t="str">
            <v>DK0002207</v>
          </cell>
          <cell r="B6892" t="str">
            <v>"铝牌制版费_因故淘汰,不再使用"</v>
          </cell>
          <cell r="C6892" t="str">
            <v>42.74</v>
          </cell>
        </row>
        <row r="6893">
          <cell r="A6893" t="str">
            <v>DK0002208</v>
          </cell>
          <cell r="B6893" t="str">
            <v>2米高仿威图电柜柜门_PS前下门_宏程_因故淘汰，不再使用</v>
          </cell>
          <cell r="C6893" t="str">
            <v>555.57</v>
          </cell>
        </row>
        <row r="6894">
          <cell r="A6894" t="str">
            <v>DK0002214</v>
          </cell>
          <cell r="B6894" t="str">
            <v>该编码停用</v>
          </cell>
          <cell r="C6894" t="str">
            <v>158.97</v>
          </cell>
        </row>
        <row r="6895">
          <cell r="A6895" t="str">
            <v>DK0002215</v>
          </cell>
          <cell r="B6895" t="str">
            <v>压力传感器_EL2600_3222090_斯派萨克</v>
          </cell>
          <cell r="C6895" t="str">
            <v>2429.06</v>
          </cell>
        </row>
        <row r="6896">
          <cell r="A6896" t="str">
            <v>DK0002216</v>
          </cell>
          <cell r="B6896" t="str">
            <v>因故淘汰，不再使用_仿威图电柜_微量秤(双胞胎配置)_1600×600×600_</v>
          </cell>
          <cell r="C6896" t="str">
            <v>3205.13</v>
          </cell>
        </row>
        <row r="6897">
          <cell r="A6897" t="str">
            <v>DK0002217</v>
          </cell>
          <cell r="B6897" t="str">
            <v>LMK-0.66-30I-250/5_德力西_用DK0002399替代</v>
          </cell>
          <cell r="C6897" t="str">
            <v>17.86</v>
          </cell>
        </row>
        <row r="6898">
          <cell r="A6898" t="str">
            <v>DK0002218</v>
          </cell>
          <cell r="B6898" t="str">
            <v>"操作台_9000×900×760_圣农定制_因故淘汰,不再使用"</v>
          </cell>
          <cell r="C6898" t="str">
            <v>23076.92</v>
          </cell>
        </row>
        <row r="6899">
          <cell r="A6899" t="str">
            <v>DK0002219</v>
          </cell>
          <cell r="B6899" t="str">
            <v>塑壳断路器_NSX400N-MIC2.3-3P-400A_相间隔板_施耐德</v>
          </cell>
          <cell r="C6899" t="str">
            <v>1863.58</v>
          </cell>
        </row>
        <row r="6900">
          <cell r="A6900" t="str">
            <v>DK0002220</v>
          </cell>
          <cell r="B6900" t="str">
            <v>塑壳断路器_NSX630N-MIC2.3-3P-630A_相间隔板_施耐德</v>
          </cell>
          <cell r="C6900" t="str">
            <v>3141.11</v>
          </cell>
        </row>
        <row r="6901">
          <cell r="A6901" t="str">
            <v>DK0002221</v>
          </cell>
          <cell r="B6901" t="str">
            <v>塑壳断路器_NSX100N-MIC2.3-3P-63A_相间隔板_施耐德</v>
          </cell>
          <cell r="C6901" t="str">
            <v>1276.65</v>
          </cell>
        </row>
        <row r="6902">
          <cell r="A6902" t="str">
            <v>DK0002222</v>
          </cell>
          <cell r="B6902" t="str">
            <v>塑壳断路器_NSX100N-MIC2.3-3P-80A_相间隔板_施耐德</v>
          </cell>
          <cell r="C6902" t="str">
            <v>1276.65</v>
          </cell>
        </row>
        <row r="6903">
          <cell r="A6903" t="str">
            <v>DK0002223</v>
          </cell>
          <cell r="B6903" t="str">
            <v>交流接触器_LC1D09U7C_240V/50/60Hz_施耐德</v>
          </cell>
          <cell r="C6903" t="str">
            <v>49.00</v>
          </cell>
        </row>
        <row r="6904">
          <cell r="A6904" t="str">
            <v>DK0002224</v>
          </cell>
          <cell r="B6904" t="str">
            <v>交流接触器_LC1D12U7C_240V/50/60Hz_施耐德</v>
          </cell>
          <cell r="C6904" t="str">
            <v>50.63</v>
          </cell>
        </row>
        <row r="6905">
          <cell r="A6905" t="str">
            <v>DK0002225</v>
          </cell>
          <cell r="B6905" t="str">
            <v>交流接触器_LC1D18U7C_240V/50/60Hz_施耐德</v>
          </cell>
          <cell r="C6905" t="str">
            <v>64.03</v>
          </cell>
        </row>
        <row r="6906">
          <cell r="A6906" t="str">
            <v>DK0002226</v>
          </cell>
          <cell r="B6906" t="str">
            <v>交流接触器_LC1D25U7C_240V/50/60Hz_施耐德</v>
          </cell>
          <cell r="C6906" t="str">
            <v>79.21</v>
          </cell>
        </row>
        <row r="6907">
          <cell r="A6907" t="str">
            <v>DK0002227</v>
          </cell>
          <cell r="B6907" t="str">
            <v>交流接触器_LC1D32U7C_240V/50/60Hz_施耐德</v>
          </cell>
          <cell r="C6907" t="str">
            <v>102.24</v>
          </cell>
        </row>
        <row r="6908">
          <cell r="A6908" t="str">
            <v>DK0002228</v>
          </cell>
          <cell r="B6908" t="str">
            <v>交流接触器_LC1D38U7C_240V/50/60Hz_施耐德</v>
          </cell>
          <cell r="C6908" t="str">
            <v>115.16</v>
          </cell>
        </row>
        <row r="6909">
          <cell r="A6909" t="str">
            <v>DK0002229</v>
          </cell>
          <cell r="B6909" t="str">
            <v>交流接触器_LC1D40AU7C_240V/50/60Hz_施耐德</v>
          </cell>
          <cell r="C6909" t="str">
            <v>149.62</v>
          </cell>
        </row>
        <row r="6910">
          <cell r="A6910" t="str">
            <v>DK0002230</v>
          </cell>
          <cell r="B6910" t="str">
            <v>交流接触器_LC1F33+LX1FH2402_220V/50/60Hz_施耐德</v>
          </cell>
          <cell r="C6910" t="str">
            <v>3227.43</v>
          </cell>
        </row>
        <row r="6911">
          <cell r="A6911" t="str">
            <v>DK0002231</v>
          </cell>
          <cell r="B6911" t="str">
            <v>中间继电器_RXM4AB1U7_240VAC_不含底座_施耐德</v>
          </cell>
          <cell r="C6911" t="str">
            <v>36.86</v>
          </cell>
        </row>
        <row r="6912">
          <cell r="A6912" t="str">
            <v>DK0002232</v>
          </cell>
          <cell r="B6912" t="str">
            <v>扩展模块_6ES7-222-1HH32-0XB0_西门子</v>
          </cell>
          <cell r="C6912" t="str">
            <v>674.36</v>
          </cell>
        </row>
        <row r="6913">
          <cell r="A6913" t="str">
            <v>DK0002233</v>
          </cell>
          <cell r="B6913" t="str">
            <v>交流接触器_LC1D40AB7C_24V/50/60Hz_施耐德</v>
          </cell>
          <cell r="C6913" t="str">
            <v>145.26</v>
          </cell>
        </row>
        <row r="6914">
          <cell r="A6914" t="str">
            <v>DK0002234</v>
          </cell>
          <cell r="B6914" t="str">
            <v>警示挂牌_H240×130_PVC_服务前上锁_雕刻_通用</v>
          </cell>
          <cell r="C6914" t="str">
            <v>18.80</v>
          </cell>
        </row>
        <row r="6915">
          <cell r="A6915" t="str">
            <v>DK0002235</v>
          </cell>
          <cell r="B6915" t="str">
            <v>警示标牌_240×130_塑料_在上电前关门_通用</v>
          </cell>
          <cell r="C6915" t="str">
            <v>18.80</v>
          </cell>
        </row>
        <row r="6916">
          <cell r="A6916" t="str">
            <v>DK0002236</v>
          </cell>
          <cell r="B6916" t="str">
            <v>警示标牌_240×130_塑料_授权开门_通用</v>
          </cell>
          <cell r="C6916" t="str">
            <v>18.80</v>
          </cell>
        </row>
        <row r="6917">
          <cell r="A6917" t="str">
            <v>DK0002237</v>
          </cell>
          <cell r="B6917" t="str">
            <v>电能表_ACR120E-CP_Profibus-DP_安科瑞</v>
          </cell>
          <cell r="C6917" t="str">
            <v>1193.85</v>
          </cell>
        </row>
        <row r="6918">
          <cell r="A6918" t="str">
            <v>DK0002238</v>
          </cell>
          <cell r="B6918" t="str">
            <v>"电流变送器_交流电流传感器BA10-AI/I_安科瑞_因故淘汰,不再使用"</v>
          </cell>
          <cell r="C6918" t="str">
            <v>123.08</v>
          </cell>
        </row>
        <row r="6919">
          <cell r="A6919" t="str">
            <v>DK0002239</v>
          </cell>
          <cell r="B6919" t="str">
            <v>"电流变送器_交流电流传感器BA20-AI/I_安科瑞_因故淘汰,不再使用"</v>
          </cell>
          <cell r="C6919" t="str">
            <v>138.46</v>
          </cell>
        </row>
        <row r="6920">
          <cell r="A6920" t="str">
            <v>DK0002240</v>
          </cell>
          <cell r="B6920" t="str">
            <v>"电流变送器_交流电流传感器BA50-AI/I_安科瑞_因故淘汰,不再使用"</v>
          </cell>
          <cell r="C6920" t="str">
            <v>153.85</v>
          </cell>
        </row>
        <row r="6921">
          <cell r="A6921" t="str">
            <v>DK0002241</v>
          </cell>
          <cell r="B6921" t="str">
            <v>电流互感器_LMK-0.66-40Ⅱ-300/5-0.5级-50Hz_德力西</v>
          </cell>
          <cell r="C6921" t="str">
            <v>28.42</v>
          </cell>
        </row>
        <row r="6922">
          <cell r="A6922" t="str">
            <v>DK0002242</v>
          </cell>
          <cell r="B6922" t="str">
            <v>电流互感器_LMK-0.66-50Ⅰ-500/5-0.5级-50Hz_德力西</v>
          </cell>
          <cell r="C6922" t="str">
            <v>30.86</v>
          </cell>
        </row>
        <row r="6923">
          <cell r="A6923" t="str">
            <v>DK0002243</v>
          </cell>
          <cell r="B6923" t="str">
            <v>电流互感器_LMK-0.66-30Ⅰ-30/5-0.5级-50/60Hz_一次…</v>
          </cell>
          <cell r="C6923" t="str">
            <v>34.51</v>
          </cell>
        </row>
        <row r="6924">
          <cell r="A6924" t="str">
            <v>DK0002244</v>
          </cell>
          <cell r="B6924" t="str">
            <v>"线槽_40×100_上海日成_因故淘汰,不再使用"</v>
          </cell>
          <cell r="C6924" t="str">
            <v>11.62</v>
          </cell>
        </row>
        <row r="6925">
          <cell r="A6925" t="str">
            <v>DK0002245</v>
          </cell>
          <cell r="B6925" t="str">
            <v>"线槽_60×100_上海日成_因故淘汰,不再使用"</v>
          </cell>
          <cell r="C6925" t="str">
            <v>15.55</v>
          </cell>
        </row>
        <row r="6926">
          <cell r="A6926" t="str">
            <v>DK0002246</v>
          </cell>
          <cell r="B6926" t="str">
            <v>"线槽_80×100_上海日成_因故淘汰,不再使用"</v>
          </cell>
          <cell r="C6926" t="str">
            <v>18.80</v>
          </cell>
        </row>
        <row r="6927">
          <cell r="A6927" t="str">
            <v>DK0002247</v>
          </cell>
          <cell r="B6927" t="str">
            <v>该编码停用，请重新申请</v>
          </cell>
          <cell r="C6927" t="str">
            <v>6.07</v>
          </cell>
        </row>
        <row r="6928">
          <cell r="A6928" t="str">
            <v>DK0002248</v>
          </cell>
          <cell r="B6928" t="str">
            <v>该编码停用，请重新申请</v>
          </cell>
          <cell r="C6928" t="str">
            <v>12.14</v>
          </cell>
        </row>
        <row r="6929">
          <cell r="A6929" t="str">
            <v>DK0002249</v>
          </cell>
          <cell r="B6929" t="str">
            <v>分线器_LK-250A_林克韦尔</v>
          </cell>
          <cell r="C6929" t="str">
            <v>112.82</v>
          </cell>
        </row>
        <row r="6930">
          <cell r="A6930" t="str">
            <v>DK0002250</v>
          </cell>
          <cell r="B6930" t="str">
            <v>分线器_LK-80A_林克韦尔</v>
          </cell>
          <cell r="C6930" t="str">
            <v>34.77</v>
          </cell>
        </row>
        <row r="6931">
          <cell r="A6931" t="str">
            <v>DK0002251</v>
          </cell>
          <cell r="B6931" t="str">
            <v>附件-端子标记条_2.5-16-1-200_横向_上海友邦</v>
          </cell>
          <cell r="C6931" t="str">
            <v>8.38</v>
          </cell>
        </row>
        <row r="6932">
          <cell r="A6932" t="str">
            <v>DK0002252</v>
          </cell>
          <cell r="B6932" t="str">
            <v>该编码已停用冻结</v>
          </cell>
          <cell r="C6932" t="str">
            <v>212.31</v>
          </cell>
        </row>
        <row r="6933">
          <cell r="A6933" t="str">
            <v>DK0002253</v>
          </cell>
          <cell r="B6933" t="str">
            <v>该编码已停用冻结</v>
          </cell>
          <cell r="C6933" t="str">
            <v>83.07</v>
          </cell>
        </row>
        <row r="6934">
          <cell r="A6934" t="str">
            <v>DK0002254</v>
          </cell>
          <cell r="B6934" t="str">
            <v>小型断路器_OSMC32N1C2K_施耐德</v>
          </cell>
          <cell r="C6934" t="str">
            <v>17.75</v>
          </cell>
        </row>
        <row r="6935">
          <cell r="A6935" t="str">
            <v>DK0002255</v>
          </cell>
          <cell r="B6935" t="str">
            <v>因故淘汰，不再使用_T7010MT_i3_3220/4G/500G/集显/网口/</v>
          </cell>
          <cell r="C6935" t="str">
            <v>3829.06</v>
          </cell>
        </row>
        <row r="6936">
          <cell r="A6936" t="str">
            <v>DK0002256</v>
          </cell>
          <cell r="B6936" t="str">
            <v>电流互感器_LMK-0.66实心-20/5-0.5级-50Hz_德力西</v>
          </cell>
          <cell r="C6936" t="str">
            <v>34.51</v>
          </cell>
        </row>
        <row r="6937">
          <cell r="A6937" t="str">
            <v>DK0002257</v>
          </cell>
          <cell r="B6937" t="str">
            <v>电流表_42L6-20/5A_50Hz_指针式_通用</v>
          </cell>
          <cell r="C6937" t="str">
            <v>16.24</v>
          </cell>
        </row>
        <row r="6938">
          <cell r="A6938" t="str">
            <v>DK0002258</v>
          </cell>
          <cell r="B6938" t="str">
            <v>母排_TMY6×80×1800_镀锡_通用</v>
          </cell>
          <cell r="C6938" t="str">
            <v>308.91</v>
          </cell>
        </row>
        <row r="6939">
          <cell r="A6939" t="str">
            <v>DK0002259</v>
          </cell>
          <cell r="B6939" t="str">
            <v>母排_TMY8×100×3200_镀锡_通用</v>
          </cell>
          <cell r="C6939" t="str">
            <v>1458.18</v>
          </cell>
        </row>
        <row r="6940">
          <cell r="A6940" t="str">
            <v>DK0002260</v>
          </cell>
          <cell r="B6940" t="str">
            <v>显卡_NVS300-512M_通用</v>
          </cell>
          <cell r="C6940" t="str">
            <v>598.29</v>
          </cell>
        </row>
        <row r="6941">
          <cell r="A6941" t="str">
            <v>DK0002261</v>
          </cell>
          <cell r="B6941" t="str">
            <v>"内蒙古伊品筒仓工程_因故淘汰,不再使用"</v>
          </cell>
          <cell r="C6941" t="str">
            <v>358974.36</v>
          </cell>
        </row>
        <row r="6942">
          <cell r="A6942" t="str">
            <v>DK0002262</v>
          </cell>
          <cell r="B6942" t="str">
            <v>电流变送器_BA5-AI/I_In0-10A_安科瑞_用DK0002537替代</v>
          </cell>
          <cell r="C6942" t="str">
            <v>104.46</v>
          </cell>
        </row>
        <row r="6943">
          <cell r="A6943" t="str">
            <v>DK0002263</v>
          </cell>
          <cell r="B6943" t="str">
            <v>电流变送器_BA10-AI/I_In0-50A_安科瑞_用DK0002535替代</v>
          </cell>
          <cell r="C6943" t="str">
            <v>122.34</v>
          </cell>
        </row>
        <row r="6944">
          <cell r="A6944" t="str">
            <v>DK0002265</v>
          </cell>
          <cell r="B6944" t="str">
            <v>CPU_6ES7-214-1AG31-0XB0_西门子</v>
          </cell>
          <cell r="C6944" t="str">
            <v>1595.73</v>
          </cell>
        </row>
        <row r="6945">
          <cell r="A6945" t="str">
            <v>DK0002266</v>
          </cell>
          <cell r="B6945" t="str">
            <v>电流互感器_LMK-0.66-60Ⅰ-600/5-0.5级-50Hz_德力西</v>
          </cell>
          <cell r="C6945" t="str">
            <v>38.00</v>
          </cell>
        </row>
        <row r="6946">
          <cell r="A6946" t="str">
            <v>DK0002267</v>
          </cell>
          <cell r="B6946" t="str">
            <v>该编码停用，请重新申请</v>
          </cell>
          <cell r="C6946" t="str">
            <v>4134.19</v>
          </cell>
        </row>
        <row r="6947">
          <cell r="A6947" t="str">
            <v>DK0002268</v>
          </cell>
          <cell r="B6947" t="str">
            <v>"线槽_100×100_上海日成_因故淘汰,不再使用"</v>
          </cell>
          <cell r="C6947" t="str">
            <v>23.50</v>
          </cell>
        </row>
        <row r="6948">
          <cell r="A6948" t="str">
            <v>DK0002269</v>
          </cell>
          <cell r="B6948" t="str">
            <v>PVC模块_白板_通用_因故淘汰，不再使用</v>
          </cell>
          <cell r="C6948" t="str">
            <v>0.64</v>
          </cell>
        </row>
        <row r="6949">
          <cell r="A6949" t="str">
            <v>DK0002270</v>
          </cell>
          <cell r="B6949" t="str">
            <v>电流互感器_LMK-0.66-30Ⅰ-20/5-0.5级-50/60Hz_一次…</v>
          </cell>
          <cell r="C6949" t="str">
            <v>34.51</v>
          </cell>
        </row>
        <row r="6950">
          <cell r="A6950" t="str">
            <v>DK0002271</v>
          </cell>
          <cell r="B6950" t="str">
            <v>该编码停用</v>
          </cell>
          <cell r="C6950" t="str">
            <v>51.68</v>
          </cell>
        </row>
        <row r="6951">
          <cell r="A6951" t="str">
            <v>DK0002272</v>
          </cell>
          <cell r="B6951" t="str">
            <v>"隔板_USK-2.5RD_友邦_因故淘汰,不再使用"</v>
          </cell>
          <cell r="C6951" t="str">
            <v>0.56</v>
          </cell>
        </row>
        <row r="6952">
          <cell r="A6952" t="str">
            <v>DK0002273</v>
          </cell>
          <cell r="B6952" t="str">
            <v>"越南工程_防爆箱_500×400×230_中兴_因故淘汰,不再使用"</v>
          </cell>
          <cell r="C6952" t="str">
            <v>2891.45</v>
          </cell>
        </row>
        <row r="6953">
          <cell r="A6953" t="str">
            <v>DK0002274</v>
          </cell>
          <cell r="B6953" t="str">
            <v>模拟量温度调节仪_LU-904KFNNNN1_220VAC_厦门安东</v>
          </cell>
          <cell r="C6953" t="str">
            <v>303.42</v>
          </cell>
        </row>
        <row r="6954">
          <cell r="A6954" t="str">
            <v>DK0002275</v>
          </cell>
          <cell r="B6954" t="str">
            <v>密封式负荷开关_VBF0GE_施耐德</v>
          </cell>
          <cell r="C6954" t="str">
            <v>205.35</v>
          </cell>
        </row>
        <row r="6955">
          <cell r="A6955" t="str">
            <v>DK0002276</v>
          </cell>
          <cell r="B6955" t="str">
            <v>密封式负荷开关_VBF2GE_施耐德</v>
          </cell>
          <cell r="C6955" t="str">
            <v>257.88</v>
          </cell>
        </row>
        <row r="6956">
          <cell r="A6956" t="str">
            <v>DK0002277</v>
          </cell>
          <cell r="B6956" t="str">
            <v>密封式负荷开关_VBF5GEN_施耐德</v>
          </cell>
          <cell r="C6956" t="str">
            <v>973.34</v>
          </cell>
        </row>
        <row r="6957">
          <cell r="A6957" t="str">
            <v>DK0002278</v>
          </cell>
          <cell r="B6957" t="str">
            <v>电涌保护器_ST20-2P_施耐德</v>
          </cell>
          <cell r="C6957" t="str">
            <v>323.98</v>
          </cell>
        </row>
        <row r="6958">
          <cell r="A6958" t="str">
            <v>DK0002279</v>
          </cell>
          <cell r="B6958" t="str">
            <v>小型断路器_C65H-2P-C20A_施耐德</v>
          </cell>
          <cell r="C6958" t="str">
            <v>56.27</v>
          </cell>
        </row>
        <row r="6959">
          <cell r="A6959" t="str">
            <v>DK0002280</v>
          </cell>
          <cell r="B6959" t="str">
            <v>单芯电线_RV-2.5_通用</v>
          </cell>
          <cell r="C6959" t="str">
            <v>1.42</v>
          </cell>
        </row>
        <row r="6960">
          <cell r="A6960" t="str">
            <v>DK0002281</v>
          </cell>
          <cell r="B6960" t="str">
            <v>单芯电线_RV-4_通用</v>
          </cell>
          <cell r="C6960" t="str">
            <v>2.16</v>
          </cell>
        </row>
        <row r="6961">
          <cell r="A6961" t="str">
            <v>DK0002282</v>
          </cell>
          <cell r="B6961" t="str">
            <v>单芯电线_RV-6_通用</v>
          </cell>
          <cell r="C6961" t="str">
            <v>3.47</v>
          </cell>
        </row>
        <row r="6962">
          <cell r="A6962" t="str">
            <v>DK0002283</v>
          </cell>
          <cell r="B6962" t="str">
            <v>电流变送器_BA5-AI/V_In0-10A/Out0-10V_安科瑞</v>
          </cell>
          <cell r="C6962" t="str">
            <v>174.11</v>
          </cell>
        </row>
        <row r="6963">
          <cell r="A6963" t="str">
            <v>DK0002284</v>
          </cell>
          <cell r="B6963" t="str">
            <v>"标记条_膨化机控制系统触摸屏使用_无配方项_因故淘汰,不再使用"</v>
          </cell>
          <cell r="C6963" t="str">
            <v>0.85</v>
          </cell>
        </row>
        <row r="6964">
          <cell r="A6964" t="str">
            <v>DK0002285</v>
          </cell>
          <cell r="B6964" t="str">
            <v>"标记条_制粒机控制系统触摸屏使用_有配方项_因故淘汰,不再使用"</v>
          </cell>
          <cell r="C6964" t="str">
            <v>0.85</v>
          </cell>
        </row>
        <row r="6965">
          <cell r="A6965" t="str">
            <v>DK0002286</v>
          </cell>
          <cell r="B6965" t="str">
            <v>亚克力标牌_4.5cm×1.2cm_白底黑字_不开孔_通用_因故淘汰，不再使用</v>
          </cell>
          <cell r="C6965" t="str">
            <v>1.79</v>
          </cell>
        </row>
        <row r="6966">
          <cell r="A6966" t="str">
            <v>DK0002287</v>
          </cell>
          <cell r="B6966" t="str">
            <v>电流变送器_BA5-AI/I_In0-5A/Out4-20mA_安科瑞</v>
          </cell>
          <cell r="C6966" t="str">
            <v>106.45</v>
          </cell>
        </row>
        <row r="6967">
          <cell r="A6967" t="str">
            <v>DK0002288</v>
          </cell>
          <cell r="B6967" t="str">
            <v>电流变送器_BA5-AI/V_In0-5A/Out0-10V_安科瑞</v>
          </cell>
          <cell r="C6967" t="str">
            <v>106.62</v>
          </cell>
        </row>
        <row r="6968">
          <cell r="A6968" t="str">
            <v>DK0002289</v>
          </cell>
          <cell r="B6968" t="str">
            <v>熔断器_RT18-32/3P_铭熔</v>
          </cell>
          <cell r="C6968" t="str">
            <v>34.61</v>
          </cell>
        </row>
        <row r="6969">
          <cell r="A6969" t="str">
            <v>DK0002290</v>
          </cell>
          <cell r="B6969" t="str">
            <v>电涌保护器_ST40-4P_施耐德</v>
          </cell>
          <cell r="C6969" t="str">
            <v>950.12</v>
          </cell>
        </row>
        <row r="6970">
          <cell r="A6970" t="str">
            <v>DK0002291</v>
          </cell>
          <cell r="B6970" t="str">
            <v>小型断路器_C65H-4P-C20A_施耐德</v>
          </cell>
          <cell r="C6970" t="str">
            <v>118.63</v>
          </cell>
        </row>
        <row r="6971">
          <cell r="A6971" t="str">
            <v>DK0002292</v>
          </cell>
          <cell r="B6971" t="str">
            <v>母排_TMY10×120×2000_镀锡_通用</v>
          </cell>
          <cell r="C6971" t="str">
            <v>1454.68</v>
          </cell>
        </row>
        <row r="6972">
          <cell r="A6972" t="str">
            <v>DK0002293</v>
          </cell>
          <cell r="B6972" t="str">
            <v>变频器_ATV71HD11N4Z_标准11kW_施耐德</v>
          </cell>
          <cell r="C6972" t="str">
            <v>5746.32</v>
          </cell>
        </row>
        <row r="6973">
          <cell r="A6973" t="str">
            <v>DK0002294</v>
          </cell>
          <cell r="B6973" t="str">
            <v>负荷开关_INS250-3P_黑色手柄_施耐德</v>
          </cell>
          <cell r="C6973" t="str">
            <v>655.90</v>
          </cell>
        </row>
        <row r="6974">
          <cell r="A6974" t="str">
            <v>DK0002295</v>
          </cell>
          <cell r="B6974" t="str">
            <v>负荷开关_INS400-3P_黑色手柄_施耐德</v>
          </cell>
          <cell r="C6974" t="str">
            <v>1167.54</v>
          </cell>
        </row>
        <row r="6975">
          <cell r="A6975" t="str">
            <v>DK0002296</v>
          </cell>
          <cell r="B6975" t="str">
            <v>黑色手柄隔离开关_INS500-3P_施耐德_用DK0002905替代</v>
          </cell>
          <cell r="C6975" t="str">
            <v>1931.28</v>
          </cell>
        </row>
        <row r="6976">
          <cell r="A6976" t="str">
            <v>DK0002297</v>
          </cell>
          <cell r="B6976" t="str">
            <v>正面延伸旋转手柄_INS250-3P配套_施耐德_因故淘汰，不再使用</v>
          </cell>
          <cell r="C6976" t="str">
            <v>246.67</v>
          </cell>
        </row>
        <row r="6977">
          <cell r="A6977" t="str">
            <v>DK0002298</v>
          </cell>
          <cell r="B6977" t="str">
            <v>因故淘汰，不再使用_正面延伸旋转手柄_INS320/400/630-3P配套_施</v>
          </cell>
          <cell r="C6977" t="str">
            <v>334.87</v>
          </cell>
        </row>
        <row r="6978">
          <cell r="A6978" t="str">
            <v>DK0002299</v>
          </cell>
          <cell r="B6978" t="str">
            <v>"动态屏柜_宿州直属库用_江阴玉蓉_因故淘汰,不再使用"</v>
          </cell>
          <cell r="C6978" t="str">
            <v>19918.80</v>
          </cell>
        </row>
        <row r="6979">
          <cell r="A6979" t="str">
            <v>DK0002300</v>
          </cell>
          <cell r="B6979" t="str">
            <v>"动态屏柜_涡阳直属库用_江阴玉蓉_因故淘汰,不再使用"</v>
          </cell>
          <cell r="C6979" t="str">
            <v>21337.61</v>
          </cell>
        </row>
        <row r="6980">
          <cell r="A6980" t="str">
            <v>DK0002301</v>
          </cell>
          <cell r="B6980" t="str">
            <v>该编码停用,请用25980200009</v>
          </cell>
          <cell r="C6980" t="str">
            <v>41.03</v>
          </cell>
        </row>
        <row r="6981">
          <cell r="A6981" t="str">
            <v>DK0002302</v>
          </cell>
          <cell r="B6981" t="str">
            <v>标签贴纸_TP-L06Y_6mm_黄色_硕方</v>
          </cell>
          <cell r="C6981" t="str">
            <v>38.46</v>
          </cell>
        </row>
        <row r="6982">
          <cell r="A6982" t="str">
            <v>DK0002319</v>
          </cell>
          <cell r="B6982" t="str">
            <v>SM1231_4AI_PT100_6ES7-231-5PD32-0XB0_西门子</v>
          </cell>
          <cell r="C6982" t="str">
            <v>1258.12</v>
          </cell>
        </row>
        <row r="6983">
          <cell r="A6983" t="str">
            <v>DK0002321</v>
          </cell>
          <cell r="B6983" t="str">
            <v>分线器_LK-125A_林克韦尔</v>
          </cell>
          <cell r="C6983" t="str">
            <v>52.14</v>
          </cell>
        </row>
        <row r="6984">
          <cell r="A6984" t="str">
            <v>DK0002322</v>
          </cell>
          <cell r="B6984" t="str">
            <v>该编码停用</v>
          </cell>
          <cell r="C6984" t="str">
            <v>45.13</v>
          </cell>
        </row>
        <row r="6985">
          <cell r="A6985" t="str">
            <v>DK0002323</v>
          </cell>
          <cell r="B6985" t="str">
            <v>控制箱_3025/14_防水_宏程_用H11010034替代</v>
          </cell>
          <cell r="C6985" t="str">
            <v>410.25</v>
          </cell>
        </row>
        <row r="6986">
          <cell r="A6986" t="str">
            <v>DK0002324</v>
          </cell>
          <cell r="B6986" t="str">
            <v>"仰韶酒业工程PVC模块_增补_因故淘汰,不再使用"</v>
          </cell>
          <cell r="C6986" t="str">
            <v>1860.30</v>
          </cell>
        </row>
        <row r="6987">
          <cell r="A6987" t="str">
            <v>DK0002325</v>
          </cell>
          <cell r="B6987" t="str">
            <v>适配器_FX3U_232ADP-MB_三菱</v>
          </cell>
          <cell r="C6987" t="str">
            <v>500.00</v>
          </cell>
        </row>
        <row r="6988">
          <cell r="A6988" t="str">
            <v>DK0002326</v>
          </cell>
          <cell r="B6988" t="str">
            <v>通讯模块_FX3U-232-BD_三菱</v>
          </cell>
          <cell r="C6988" t="str">
            <v>162.39</v>
          </cell>
        </row>
        <row r="6989">
          <cell r="A6989" t="str">
            <v>DK0002327</v>
          </cell>
          <cell r="B6989" t="str">
            <v>亚克力标牌_5.0cm×1.8cm_白底黑字_不开孔_通用_因故淘汰，不再使用</v>
          </cell>
          <cell r="C6989" t="str">
            <v>1.79</v>
          </cell>
        </row>
        <row r="6990">
          <cell r="A6990" t="str">
            <v>DK0002328</v>
          </cell>
          <cell r="B6990" t="str">
            <v>"空压机检修箱_200×200_防爆_中兴_因故淘汰,不再使用"</v>
          </cell>
          <cell r="C6990" t="str">
            <v>341.88</v>
          </cell>
        </row>
        <row r="6991">
          <cell r="A6991" t="str">
            <v>DK0002329</v>
          </cell>
          <cell r="B6991" t="str">
            <v>VLT扩展I/O选件_MCB101_丹佛斯_因故淘汰，不再使用</v>
          </cell>
          <cell r="C6991" t="str">
            <v>400.85</v>
          </cell>
        </row>
        <row r="6992">
          <cell r="A6992" t="str">
            <v>DK0002330</v>
          </cell>
          <cell r="B6992" t="str">
            <v>"LED创维电视47E615（含3米的高清线HDMI和挂架)_因故淘汰,不再使用</v>
          </cell>
          <cell r="C6992" t="str">
            <v>5502.14</v>
          </cell>
        </row>
        <row r="6993">
          <cell r="A6993" t="str">
            <v>DK0002331</v>
          </cell>
          <cell r="B6993" t="str">
            <v>CPU_FX3U-128MR/ES-A_三菱</v>
          </cell>
          <cell r="C6993" t="str">
            <v>2897.45</v>
          </cell>
        </row>
        <row r="6994">
          <cell r="A6994" t="str">
            <v>DK0002332</v>
          </cell>
          <cell r="B6994" t="str">
            <v>4KW风冷器_防爆现场箱_通用</v>
          </cell>
          <cell r="C6994" t="str">
            <v>11965.81</v>
          </cell>
        </row>
        <row r="6995">
          <cell r="A6995" t="str">
            <v>DK0002333</v>
          </cell>
          <cell r="B6995" t="str">
            <v>"现场防爆箱_襄阳粮库用_22只_中兴防爆_因故淘汰,不再使用"</v>
          </cell>
          <cell r="C6995" t="str">
            <v>60989.51</v>
          </cell>
        </row>
        <row r="6996">
          <cell r="A6996" t="str">
            <v>DK0002334</v>
          </cell>
          <cell r="B6996" t="str">
            <v>"防爆电铃_襄阳粮库用_11只_中兴防爆_因故淘汰,不再使用"</v>
          </cell>
          <cell r="C6996" t="str">
            <v>1442.33</v>
          </cell>
        </row>
        <row r="6997">
          <cell r="A6997" t="str">
            <v>DK0002335</v>
          </cell>
          <cell r="B6997" t="str">
            <v>"防爆急停_襄阳粮库用_14只_中兴防爆_因故淘汰,不再使用"</v>
          </cell>
          <cell r="C6997" t="str">
            <v>1223.80</v>
          </cell>
        </row>
        <row r="6998">
          <cell r="A6998" t="str">
            <v>DK0002336</v>
          </cell>
          <cell r="B6998" t="str">
            <v>"防爆接线盒_襄阳粮库用_36只_中兴防爆_因故淘汰,不再使用"</v>
          </cell>
          <cell r="C6998" t="str">
            <v>4720.36</v>
          </cell>
        </row>
        <row r="6999">
          <cell r="A6999" t="str">
            <v>DK0002337</v>
          </cell>
          <cell r="B6999" t="str">
            <v>"GCK电柜_襄阳粮库用_12台_扬州森源_因故淘汰,不再使用"</v>
          </cell>
          <cell r="C6999" t="str">
            <v>418262.39</v>
          </cell>
        </row>
        <row r="7000">
          <cell r="A7000" t="str">
            <v>DK0002339</v>
          </cell>
          <cell r="B7000" t="str">
            <v>电流表_JY5135-15A_50Hz_指针式_通用</v>
          </cell>
          <cell r="C7000" t="str">
            <v>64.96</v>
          </cell>
        </row>
        <row r="7001">
          <cell r="A7001" t="str">
            <v>DK0002340</v>
          </cell>
          <cell r="B7001" t="str">
            <v>电流表_JY5135-600/5A_50Hz_指针式_通用</v>
          </cell>
          <cell r="C7001" t="str">
            <v>64.96</v>
          </cell>
        </row>
        <row r="7002">
          <cell r="A7002" t="str">
            <v>DK0002341</v>
          </cell>
          <cell r="B7002" t="str">
            <v>频率表_JY5135_0-120Hz_0-5V_指针式_通用</v>
          </cell>
          <cell r="C7002" t="str">
            <v>98.29</v>
          </cell>
        </row>
        <row r="7003">
          <cell r="A7003" t="str">
            <v>DK0002342</v>
          </cell>
          <cell r="B7003" t="str">
            <v>塑壳断路器_NS1600N-3P-1600A_电动操作AC220V_施耐德</v>
          </cell>
          <cell r="C7003" t="str">
            <v>14100.00</v>
          </cell>
        </row>
        <row r="7004">
          <cell r="A7004" t="str">
            <v>DK0002343</v>
          </cell>
          <cell r="B7004" t="str">
            <v>CPU_FX3u-64MR/ES-A_三菱</v>
          </cell>
          <cell r="C7004" t="str">
            <v>1799.15</v>
          </cell>
        </row>
        <row r="7005">
          <cell r="A7005" t="str">
            <v>DK0002344</v>
          </cell>
          <cell r="B7005" t="str">
            <v>开关电源_DRT-960-24_导轨式_明纬</v>
          </cell>
          <cell r="C7005" t="str">
            <v>996.60</v>
          </cell>
        </row>
        <row r="7006">
          <cell r="A7006" t="str">
            <v>DK0002345</v>
          </cell>
          <cell r="B7006" t="str">
            <v>条码打印机_ZM400-203DPI_剥离器-以太网_斑马</v>
          </cell>
          <cell r="C7006" t="str">
            <v>7777.78</v>
          </cell>
        </row>
        <row r="7007">
          <cell r="A7007" t="str">
            <v>DK0002346</v>
          </cell>
          <cell r="B7007" t="str">
            <v>交换机_TL-SG1008+_TP-LINK</v>
          </cell>
          <cell r="C7007" t="str">
            <v>282.05</v>
          </cell>
        </row>
        <row r="7008">
          <cell r="A7008" t="str">
            <v>DK0002347</v>
          </cell>
          <cell r="B7008" t="str">
            <v>电柜水平安装板_农标普瑞纳南宁定制_宏程_因故淘汰，不再使用</v>
          </cell>
          <cell r="C7008" t="str">
            <v>128.20</v>
          </cell>
        </row>
        <row r="7009">
          <cell r="A7009" t="str">
            <v>DK0002348</v>
          </cell>
          <cell r="B7009" t="str">
            <v>控制电缆_KVVR-8×1.5_通用</v>
          </cell>
          <cell r="C7009" t="str">
            <v>8.97</v>
          </cell>
        </row>
        <row r="7010">
          <cell r="A7010" t="str">
            <v>DK0002349</v>
          </cell>
          <cell r="B7010" t="str">
            <v>"动态屏柜_中储粮三明库用_江阴玉蓉_因故淘汰,不再使用"</v>
          </cell>
          <cell r="C7010" t="str">
            <v>17042.73</v>
          </cell>
        </row>
        <row r="7011">
          <cell r="A7011" t="str">
            <v>DK0002350</v>
          </cell>
          <cell r="B7011" t="str">
            <v>"MC6-02M-06B_SiemonCAT6网线_因故淘汰,不再使用"</v>
          </cell>
          <cell r="C7011" t="str">
            <v>55.56</v>
          </cell>
        </row>
        <row r="7012">
          <cell r="A7012" t="str">
            <v>DK0002351</v>
          </cell>
          <cell r="B7012" t="str">
            <v>母排_TMY8×100×4200_镀锡_通用</v>
          </cell>
          <cell r="C7012" t="str">
            <v>1184.38</v>
          </cell>
        </row>
        <row r="7013">
          <cell r="A7013" t="str">
            <v>DK0002352</v>
          </cell>
          <cell r="B7013" t="str">
            <v>电流互感器_LMK-0.66-120Ⅰ-1500/5-0.5级-50Hz_德力西</v>
          </cell>
          <cell r="C7013" t="str">
            <v>67.39</v>
          </cell>
        </row>
        <row r="7014">
          <cell r="A7014" t="str">
            <v>DK0002353</v>
          </cell>
          <cell r="B7014" t="str">
            <v>附件-变频器控制单元_LCP2-175N0131_丹佛斯</v>
          </cell>
          <cell r="C7014" t="str">
            <v>641.04</v>
          </cell>
        </row>
        <row r="7015">
          <cell r="A7015" t="str">
            <v>DK0002354</v>
          </cell>
          <cell r="B7015" t="str">
            <v>附件-变频器组件_175Z0850_电缆3m_丹佛斯</v>
          </cell>
          <cell r="C7015" t="str">
            <v>431.62</v>
          </cell>
        </row>
        <row r="7016">
          <cell r="A7016" t="str">
            <v>DK0002355</v>
          </cell>
          <cell r="B7016" t="str">
            <v>"MT25H3P固定式MIC2.0A-标配AC220V_因故淘汰,不再使用"</v>
          </cell>
          <cell r="C7016" t="str">
            <v>31791.73</v>
          </cell>
        </row>
        <row r="7017">
          <cell r="A7017" t="str">
            <v>DK0002356</v>
          </cell>
          <cell r="B7017" t="str">
            <v>电流表_DP3-30/5A_220VAC/50Hz_数显式_上海精英</v>
          </cell>
          <cell r="C7017" t="str">
            <v>106.84</v>
          </cell>
        </row>
        <row r="7018">
          <cell r="A7018" t="str">
            <v>DK0002357</v>
          </cell>
          <cell r="B7018" t="str">
            <v>电流表_JXY48-20/5A_220VAC/50Hz_数显式_上海精英</v>
          </cell>
          <cell r="C7018" t="str">
            <v>106.84</v>
          </cell>
        </row>
        <row r="7019">
          <cell r="A7019" t="str">
            <v>DK0002358</v>
          </cell>
          <cell r="B7019" t="str">
            <v>电流表_JXY48-30/5A_220VAC/50Hz_数显式_上海精英</v>
          </cell>
          <cell r="C7019" t="str">
            <v>106.84</v>
          </cell>
        </row>
        <row r="7020">
          <cell r="A7020" t="str">
            <v>DK0002359</v>
          </cell>
          <cell r="B7020" t="str">
            <v>电流表_JXY48-50/5A_220VAC/50Hz_数显式_上海精英</v>
          </cell>
          <cell r="C7020" t="str">
            <v>106.84</v>
          </cell>
        </row>
        <row r="7021">
          <cell r="A7021" t="str">
            <v>DK0002360</v>
          </cell>
          <cell r="B7021" t="str">
            <v>电流表_JXY48-100/5A_220VAC/50Hz_数显式_上海精英</v>
          </cell>
          <cell r="C7021" t="str">
            <v>106.84</v>
          </cell>
        </row>
        <row r="7022">
          <cell r="A7022" t="str">
            <v>DK0002361</v>
          </cell>
          <cell r="B7022" t="str">
            <v>电流表_JXY48-250/5A_220VAC/50Hz_数显式_上海精英</v>
          </cell>
          <cell r="C7022" t="str">
            <v>106.84</v>
          </cell>
        </row>
        <row r="7023">
          <cell r="A7023" t="str">
            <v>DK0002362</v>
          </cell>
          <cell r="B7023" t="str">
            <v>电流表_JXY48-400/5A_220VAC/50Hz_数显式_上海精英</v>
          </cell>
          <cell r="C7023" t="str">
            <v>106.84</v>
          </cell>
        </row>
        <row r="7024">
          <cell r="A7024" t="str">
            <v>DK0002363</v>
          </cell>
          <cell r="B7024" t="str">
            <v>因故淘汰，不再使用_控制箱_7050/23_平板_温氏配置_4孔D22.5+1屏</v>
          </cell>
          <cell r="C7024" t="str">
            <v>376.06</v>
          </cell>
        </row>
        <row r="7025">
          <cell r="A7025" t="str">
            <v>DK0002364</v>
          </cell>
          <cell r="B7025" t="str">
            <v>电压表_85L17-450V_指针式_上海精英</v>
          </cell>
          <cell r="C7025" t="str">
            <v>23.08</v>
          </cell>
        </row>
        <row r="7026">
          <cell r="A7026" t="str">
            <v>DK0002365</v>
          </cell>
          <cell r="B7026" t="str">
            <v>频率表_85L17-45~55HZ-AC380_上海精英</v>
          </cell>
          <cell r="C7026" t="str">
            <v>47.01</v>
          </cell>
        </row>
        <row r="7027">
          <cell r="A7027" t="str">
            <v>DK0002366</v>
          </cell>
          <cell r="B7027" t="str">
            <v>指示灯（红）XB2-BVQ4LC_用24062000007替代</v>
          </cell>
          <cell r="C7027" t="str">
            <v>10.23</v>
          </cell>
        </row>
        <row r="7028">
          <cell r="A7028" t="str">
            <v>DK0002367</v>
          </cell>
          <cell r="B7028" t="str">
            <v>电箱壳体_700×500×250_不锈钢_防水型_通用</v>
          </cell>
          <cell r="C7028" t="str">
            <v>1581.20</v>
          </cell>
        </row>
        <row r="7029">
          <cell r="A7029" t="str">
            <v>DK0002368</v>
          </cell>
          <cell r="B7029" t="str">
            <v>电流互感器_LMK-0.66-30Ⅰ-5/5-0.5级-50Hz_德力西</v>
          </cell>
          <cell r="C7029" t="str">
            <v>34.51</v>
          </cell>
        </row>
        <row r="7030">
          <cell r="A7030" t="str">
            <v>DK0002369</v>
          </cell>
          <cell r="B7030" t="str">
            <v>行程开关_XCE-118C_施耐德</v>
          </cell>
          <cell r="C7030" t="str">
            <v>47.42</v>
          </cell>
        </row>
        <row r="7031">
          <cell r="A7031" t="str">
            <v>DK0002370</v>
          </cell>
          <cell r="B7031" t="str">
            <v>漏电断路器_C65N-VIGI-2P-D25A_施耐德</v>
          </cell>
          <cell r="C7031" t="str">
            <v>138.56</v>
          </cell>
        </row>
        <row r="7032">
          <cell r="A7032" t="str">
            <v>DK0002371</v>
          </cell>
          <cell r="B7032" t="str">
            <v>"抽屉单元_勾庄粮库定制_3个_因故淘汰,不再使用"</v>
          </cell>
          <cell r="C7032" t="str">
            <v>5207.69</v>
          </cell>
        </row>
        <row r="7033">
          <cell r="A7033" t="str">
            <v>DK0002372</v>
          </cell>
          <cell r="B7033" t="str">
            <v>"FX-EEPROM_8_三菱_因故淘汰,不再使用"</v>
          </cell>
          <cell r="C7033" t="str">
            <v>222.22</v>
          </cell>
        </row>
        <row r="7034">
          <cell r="A7034" t="str">
            <v>DK0002373</v>
          </cell>
          <cell r="B7034" t="str">
            <v>"FX-EEPROM_16_三菱_因故淘汰,不再使用"</v>
          </cell>
          <cell r="C7034" t="str">
            <v>367.52</v>
          </cell>
        </row>
        <row r="7035">
          <cell r="A7035" t="str">
            <v>DK0002374</v>
          </cell>
          <cell r="B7035" t="str">
            <v>电缆挂牌_FB1843_塑料_白色_30米_中化</v>
          </cell>
          <cell r="C7035" t="str">
            <v>68.38</v>
          </cell>
        </row>
        <row r="7036">
          <cell r="A7036" t="str">
            <v>DK0002375</v>
          </cell>
          <cell r="B7036" t="str">
            <v>CPU_FX3u-48MR/ES-A_三菱</v>
          </cell>
          <cell r="C7036" t="str">
            <v>1642.32</v>
          </cell>
        </row>
        <row r="7037">
          <cell r="A7037" t="str">
            <v>DK0002376</v>
          </cell>
          <cell r="B7037" t="str">
            <v>热过载继电器_3RB2163-4GC2_55-250A_西门子</v>
          </cell>
          <cell r="C7037" t="str">
            <v>2541.02</v>
          </cell>
        </row>
        <row r="7038">
          <cell r="A7038" t="str">
            <v>DK0002377</v>
          </cell>
          <cell r="B7038" t="str">
            <v>热过载继电器_3RB2163-4MC2_160-630A_西门子</v>
          </cell>
          <cell r="C7038" t="str">
            <v>4032.48</v>
          </cell>
        </row>
        <row r="7039">
          <cell r="A7039" t="str">
            <v>DK0002378</v>
          </cell>
          <cell r="B7039" t="str">
            <v>该编码停用，请重新申请</v>
          </cell>
          <cell r="C7039" t="str">
            <v>102.56</v>
          </cell>
        </row>
        <row r="7040">
          <cell r="A7040" t="str">
            <v>DK0002379</v>
          </cell>
          <cell r="B7040" t="str">
            <v>该编码停用，请重新申请</v>
          </cell>
          <cell r="C7040" t="str">
            <v>139.32</v>
          </cell>
        </row>
        <row r="7041">
          <cell r="A7041" t="str">
            <v>DK0002380</v>
          </cell>
          <cell r="B7041" t="str">
            <v>该编码停用，请重新申请</v>
          </cell>
          <cell r="C7041" t="str">
            <v>170.08</v>
          </cell>
        </row>
        <row r="7042">
          <cell r="A7042" t="str">
            <v>DK0002381</v>
          </cell>
          <cell r="B7042" t="str">
            <v>温度控制仪_XMTG-700W_220VAC_浙江余姚</v>
          </cell>
          <cell r="C7042" t="str">
            <v>222.31</v>
          </cell>
        </row>
        <row r="7043">
          <cell r="A7043" t="str">
            <v>DK0002382</v>
          </cell>
          <cell r="B7043" t="str">
            <v>平板电脑操作台带RFID支架_1540×600×350_宏程_因故淘汰，不再使用</v>
          </cell>
          <cell r="C7043" t="str">
            <v>2196.58</v>
          </cell>
        </row>
        <row r="7044">
          <cell r="A7044" t="str">
            <v>DK0002383</v>
          </cell>
          <cell r="B7044" t="str">
            <v>该编码停用，请重新申请</v>
          </cell>
          <cell r="C7044" t="str">
            <v>102.56</v>
          </cell>
        </row>
        <row r="7045">
          <cell r="A7045" t="str">
            <v>DK0002384</v>
          </cell>
          <cell r="B7045" t="str">
            <v>NSC250A底板安装支架_宏程_因故淘汰，不再使用</v>
          </cell>
          <cell r="C7045" t="str">
            <v>25.64</v>
          </cell>
        </row>
        <row r="7046">
          <cell r="A7046" t="str">
            <v>DK0002385</v>
          </cell>
          <cell r="B7046" t="str">
            <v>标牌一批_俄罗斯MUSULI_因故淘汰，不再使用</v>
          </cell>
          <cell r="C7046" t="str">
            <v>2293.50</v>
          </cell>
        </row>
        <row r="7047">
          <cell r="A7047" t="str">
            <v>DK0002386</v>
          </cell>
          <cell r="B7047" t="str">
            <v>上海友邦产品UDK_PLC_RI_230V_AC/DC</v>
          </cell>
          <cell r="C7047" t="str">
            <v>25.21</v>
          </cell>
        </row>
        <row r="7048">
          <cell r="A7048" t="str">
            <v>DK0002387</v>
          </cell>
          <cell r="B7048" t="str">
            <v>因故淘汰，不再使用_变压器_JBK5-160209V-220V-231V/32V</v>
          </cell>
          <cell r="C7048" t="str">
            <v>78.89</v>
          </cell>
        </row>
        <row r="7049">
          <cell r="A7049" t="str">
            <v>DK0002388</v>
          </cell>
          <cell r="B7049" t="str">
            <v>变频器_ACS355-03E-07A3-4-ACS-CP-D_标准3kW_因故…</v>
          </cell>
          <cell r="C7049" t="str">
            <v>2028.20</v>
          </cell>
        </row>
        <row r="7050">
          <cell r="A7050" t="str">
            <v>DK0002389</v>
          </cell>
          <cell r="B7050" t="str">
            <v>变频器_ACS355-03E-12A5-4-ACS-CP-D_标准5.5kW_…</v>
          </cell>
          <cell r="C7050" t="str">
            <v>2643.59</v>
          </cell>
        </row>
        <row r="7051">
          <cell r="A7051" t="str">
            <v>DK0002390</v>
          </cell>
          <cell r="B7051" t="str">
            <v>变频器_ACS355-03E-05A6-4-ACS-CP-D_标准2.2kW_…</v>
          </cell>
          <cell r="C7051" t="str">
            <v>1835.90</v>
          </cell>
        </row>
        <row r="7052">
          <cell r="A7052" t="str">
            <v>DK0002393</v>
          </cell>
          <cell r="B7052" t="str">
            <v>变频器_FC301-P45K-T4-E20-H2-X-N-C_标准45kW_丹…</v>
          </cell>
          <cell r="C7052" t="str">
            <v>19234.19</v>
          </cell>
        </row>
        <row r="7053">
          <cell r="A7053" t="str">
            <v>DK0002394</v>
          </cell>
          <cell r="B7053" t="str">
            <v>"巴基斯坦GARIBSONS工程MCCP3_PVC模块_因故淘汰,不再使用"</v>
          </cell>
          <cell r="C7053" t="str">
            <v>139.00</v>
          </cell>
        </row>
        <row r="7054">
          <cell r="A7054" t="str">
            <v>DK0002395</v>
          </cell>
          <cell r="B7054" t="str">
            <v>"支架_5×5CM_通用_因故淘汰,不再使用"</v>
          </cell>
          <cell r="C7054" t="str">
            <v>3.63</v>
          </cell>
        </row>
        <row r="7055">
          <cell r="A7055" t="str">
            <v>DK0002396</v>
          </cell>
          <cell r="B7055" t="str">
            <v>"稔村温氏刷卡系统_扬州大学_因故淘汰,不再使用"</v>
          </cell>
          <cell r="C7055" t="str">
            <v>153846.15</v>
          </cell>
        </row>
        <row r="7056">
          <cell r="A7056" t="str">
            <v>DK0002397</v>
          </cell>
          <cell r="B7056" t="str">
            <v>线号打印机_TP80_硕方</v>
          </cell>
          <cell r="C7056" t="str">
            <v>2735.04</v>
          </cell>
        </row>
        <row r="7057">
          <cell r="A7057" t="str">
            <v>DK0002398</v>
          </cell>
          <cell r="B7057" t="str">
            <v>色带_TP80_通用</v>
          </cell>
          <cell r="C7057" t="str">
            <v>51.28</v>
          </cell>
        </row>
        <row r="7058">
          <cell r="A7058" t="str">
            <v>DK0002399</v>
          </cell>
          <cell r="B7058" t="str">
            <v>电流互感器_LMK-0.66-30Ⅰ-250/5-0.5级-50Hz_德力西</v>
          </cell>
          <cell r="C7058" t="str">
            <v>17.86</v>
          </cell>
        </row>
        <row r="7059">
          <cell r="A7059" t="str">
            <v>DK0002401</v>
          </cell>
          <cell r="B7059" t="str">
            <v>电流互感器_LMK-0.66-30Ⅰ-15/5-0.5级-50/60Hz_一次…</v>
          </cell>
          <cell r="C7059" t="str">
            <v>36.32</v>
          </cell>
        </row>
        <row r="7060">
          <cell r="A7060" t="str">
            <v>DK0002403</v>
          </cell>
          <cell r="B7060" t="str">
            <v>轴流风机-200FZY2_D-宏程</v>
          </cell>
          <cell r="C7060" t="str">
            <v>213.68</v>
          </cell>
        </row>
        <row r="7061">
          <cell r="A7061" t="str">
            <v>DK0002404</v>
          </cell>
          <cell r="B7061" t="str">
            <v>线缆_VV-3*16+1*10_电控通用_用H01070006替代</v>
          </cell>
          <cell r="C7061" t="str">
            <v>32.14</v>
          </cell>
        </row>
        <row r="7062">
          <cell r="A7062" t="str">
            <v>DK0002405</v>
          </cell>
          <cell r="B7062" t="str">
            <v>CPU_FX3u-80MR/ES-A_三菱</v>
          </cell>
          <cell r="C7062" t="str">
            <v>2017.09</v>
          </cell>
        </row>
        <row r="7063">
          <cell r="A7063" t="str">
            <v>DK0002406</v>
          </cell>
          <cell r="B7063" t="str">
            <v>CPU_FX3u-32MR/ES-A_三菱</v>
          </cell>
          <cell r="C7063" t="str">
            <v>1549.58</v>
          </cell>
        </row>
        <row r="7064">
          <cell r="A7064" t="str">
            <v>DK0002407</v>
          </cell>
          <cell r="B7064" t="str">
            <v>电箱壳体_500×400×140_喷塑_防雨型_通用</v>
          </cell>
          <cell r="C7064" t="str">
            <v>234.88</v>
          </cell>
        </row>
        <row r="7065">
          <cell r="A7065" t="str">
            <v>DK0002408</v>
          </cell>
          <cell r="B7065" t="str">
            <v>电箱壳体_500×400×230_喷塑_防雨型_通用</v>
          </cell>
          <cell r="C7065" t="str">
            <v>264.29</v>
          </cell>
        </row>
        <row r="7066">
          <cell r="A7066" t="str">
            <v>DK0002409</v>
          </cell>
          <cell r="B7066" t="str">
            <v>UPS电池_38AH_山特_因故淘汰，不再使用</v>
          </cell>
          <cell r="C7066" t="str">
            <v>311.97</v>
          </cell>
        </row>
        <row r="7067">
          <cell r="A7067" t="str">
            <v>DK0002410</v>
          </cell>
          <cell r="B7067" t="str">
            <v>温度控制仪_DTA4848R0_110-240VAC_台达</v>
          </cell>
          <cell r="C7067" t="str">
            <v>222.22</v>
          </cell>
        </row>
        <row r="7068">
          <cell r="A7068" t="str">
            <v>DK0002411</v>
          </cell>
          <cell r="B7068" t="str">
            <v>电箱壳体_600×500×260_喷塑_烘干机控制箱定制_通用</v>
          </cell>
          <cell r="C7068" t="str">
            <v>811.96</v>
          </cell>
        </row>
        <row r="7069">
          <cell r="A7069" t="str">
            <v>DK0002412</v>
          </cell>
          <cell r="B7069" t="str">
            <v>控制箱_80100/25_平板_宏程_用Q980002674替代</v>
          </cell>
          <cell r="C7069" t="str">
            <v>982.91</v>
          </cell>
        </row>
        <row r="7070">
          <cell r="A7070" t="str">
            <v>DK0002413</v>
          </cell>
          <cell r="B7070" t="str">
            <v>"电柜垂直安装板_农标普瑞纳（南宁）定制_宏程_因故淘汰,不再使用"</v>
          </cell>
          <cell r="C7070" t="str">
            <v>25.64</v>
          </cell>
        </row>
        <row r="7071">
          <cell r="A7071" t="str">
            <v>DK0002415</v>
          </cell>
          <cell r="B7071" t="str">
            <v>电箱壳体_700×500×300_不锈钢_散热风扇_风冷器控制箱定制_通用</v>
          </cell>
          <cell r="C7071" t="str">
            <v>854.70</v>
          </cell>
        </row>
        <row r="7072">
          <cell r="A7072" t="str">
            <v>DK0002416</v>
          </cell>
          <cell r="B7072" t="str">
            <v>温度控制仪_SK-906MAI100V210_220VAC_厦门安东</v>
          </cell>
          <cell r="C7072" t="str">
            <v>441.02</v>
          </cell>
        </row>
        <row r="7073">
          <cell r="A7073" t="str">
            <v>DK0002417</v>
          </cell>
          <cell r="B7073" t="str">
            <v>电流互感器_LMK-0.66-30Ⅰ-50/5-0.5级-50Hz_一次穿孔_…</v>
          </cell>
          <cell r="C7073" t="str">
            <v>34.51</v>
          </cell>
        </row>
        <row r="7074">
          <cell r="A7074" t="str">
            <v>DK0002418</v>
          </cell>
          <cell r="B7074" t="str">
            <v>"LMK-0.66-30I-75/5_德力西_50HZ-一次穿孔_因故淘汰,不再</v>
          </cell>
          <cell r="C7074" t="str">
            <v>36.32</v>
          </cell>
        </row>
        <row r="7075">
          <cell r="A7075" t="str">
            <v>DK0002419</v>
          </cell>
          <cell r="B7075" t="str">
            <v>电流互感器_LMK-0.66-30Ⅰ-100/5-0.5级-50Hz_一次穿孔…</v>
          </cell>
          <cell r="C7075" t="str">
            <v>36.32</v>
          </cell>
        </row>
        <row r="7076">
          <cell r="A7076" t="str">
            <v>DK0002420</v>
          </cell>
          <cell r="B7076" t="str">
            <v>电流互感器_LMK-0.66-30Ⅰ-30/5-0.5级-50Hz_一次外接式…</v>
          </cell>
          <cell r="C7076" t="str">
            <v>34.51</v>
          </cell>
        </row>
        <row r="7077">
          <cell r="A7077" t="str">
            <v>DK0002421</v>
          </cell>
          <cell r="B7077" t="str">
            <v>电流互感器_LMK-0.66-30Ⅰ-20/5-0.5级-50Hz_一次外接式…</v>
          </cell>
          <cell r="C7077" t="str">
            <v>34.51</v>
          </cell>
        </row>
        <row r="7078">
          <cell r="A7078" t="str">
            <v>DK0002422</v>
          </cell>
          <cell r="B7078" t="str">
            <v>"LMK-0.66-30I-5/5_德力西_50HZ-一次外接式_因故淘汰,不再</v>
          </cell>
          <cell r="C7078" t="str">
            <v>36.32</v>
          </cell>
        </row>
        <row r="7079">
          <cell r="A7079" t="str">
            <v>DK0002423</v>
          </cell>
          <cell r="B7079" t="str">
            <v>电流互感器_LMK-0.66-30Ⅰ-15/5-0.5级-50Hz_一次外接式…</v>
          </cell>
          <cell r="C7079" t="str">
            <v>34.51</v>
          </cell>
        </row>
        <row r="7080">
          <cell r="A7080" t="str">
            <v>DK0002424</v>
          </cell>
          <cell r="B7080" t="str">
            <v>附件-端子标记条_4-16-1-3_横向_上海友邦</v>
          </cell>
          <cell r="C7080" t="str">
            <v>1.20</v>
          </cell>
        </row>
        <row r="7081">
          <cell r="A7081" t="str">
            <v>DK0002425</v>
          </cell>
          <cell r="B7081" t="str">
            <v>分线器_LK-400A_林克韦尔</v>
          </cell>
          <cell r="C7081" t="str">
            <v>132.48</v>
          </cell>
        </row>
        <row r="7082">
          <cell r="A7082" t="str">
            <v>DK0002426</v>
          </cell>
          <cell r="B7082" t="str">
            <v>母排_TMY5×60×2400_镀锡_通用</v>
          </cell>
          <cell r="C7082" t="str">
            <v>335.13</v>
          </cell>
        </row>
        <row r="7083">
          <cell r="A7083" t="str">
            <v>DK0002427</v>
          </cell>
          <cell r="B7083" t="str">
            <v>自耦变压器_QZB-135kW-380V/50Hz_通用</v>
          </cell>
          <cell r="C7083" t="str">
            <v>2606.84</v>
          </cell>
        </row>
        <row r="7084">
          <cell r="A7084" t="str">
            <v>DK0002428</v>
          </cell>
          <cell r="B7084" t="str">
            <v>INTOUCH授权history_Client_EN端</v>
          </cell>
          <cell r="C7084" t="str">
            <v>3366.67</v>
          </cell>
        </row>
        <row r="7085">
          <cell r="A7085" t="str">
            <v>DK0002429</v>
          </cell>
          <cell r="B7085" t="str">
            <v>SQL2008数据库标准版中文32位</v>
          </cell>
          <cell r="C7085" t="str">
            <v>4700.86</v>
          </cell>
        </row>
        <row r="7086">
          <cell r="A7086" t="str">
            <v>DK0002430</v>
          </cell>
          <cell r="B7086" t="str">
            <v>农标普瑞纳（南宁)标牌一套_因故淘汰，不再使用</v>
          </cell>
          <cell r="C7086" t="str">
            <v>354.70</v>
          </cell>
        </row>
        <row r="7087">
          <cell r="A7087" t="str">
            <v>DK0002431</v>
          </cell>
          <cell r="B7087" t="str">
            <v>农标普瑞纳（南宁)电缆挂牌一套_因故淘汰，不再使用</v>
          </cell>
          <cell r="C7087" t="str">
            <v>4745.30</v>
          </cell>
        </row>
        <row r="7088">
          <cell r="A7088" t="str">
            <v>DK0002432</v>
          </cell>
          <cell r="B7088" t="str">
            <v>附件-电柜组装件_PS柜拼装专用件_镀锌_WXKB_通用</v>
          </cell>
          <cell r="C7088" t="str">
            <v>30.19</v>
          </cell>
        </row>
        <row r="7089">
          <cell r="A7089" t="str">
            <v>DK0002433</v>
          </cell>
          <cell r="B7089" t="str">
            <v>"TS外部并柜连接件_8800490_威图_因故淘汰,不再使用"</v>
          </cell>
          <cell r="C7089" t="str">
            <v>50.84</v>
          </cell>
        </row>
        <row r="7090">
          <cell r="A7090" t="str">
            <v>DK0002434</v>
          </cell>
          <cell r="B7090" t="str">
            <v>"TS并柜角固定件_8800430_威图_因故淘汰,不再使用"</v>
          </cell>
          <cell r="C7090" t="str">
            <v>51.66</v>
          </cell>
        </row>
        <row r="7091">
          <cell r="A7091" t="str">
            <v>DK0002435</v>
          </cell>
          <cell r="B7091" t="str">
            <v>"TS/TS并柜快速连接件_8800500_威图_因故淘汰,不再使用"</v>
          </cell>
          <cell r="C7091" t="str">
            <v>31.98</v>
          </cell>
        </row>
        <row r="7092">
          <cell r="A7092" t="str">
            <v>DK0002436</v>
          </cell>
          <cell r="B7092" t="str">
            <v>"显示屏柜_烘干塔水分仪用_江阴玉蓉_因故淘汰,不再使用"</v>
          </cell>
          <cell r="C7092" t="str">
            <v>4068.38</v>
          </cell>
        </row>
        <row r="7093">
          <cell r="A7093" t="str">
            <v>DK0002437</v>
          </cell>
          <cell r="B7093" t="str">
            <v>网线_RJ45水晶头连接组件_定制5m_通用</v>
          </cell>
          <cell r="C7093" t="str">
            <v>34.18</v>
          </cell>
        </row>
        <row r="7094">
          <cell r="A7094" t="str">
            <v>DK0002438</v>
          </cell>
          <cell r="B7094" t="str">
            <v>触摸屏_KTP600PN_6AV6-647-0AD11-3AX0_24VDC_…</v>
          </cell>
          <cell r="C7094" t="str">
            <v>2007.69</v>
          </cell>
        </row>
        <row r="7095">
          <cell r="A7095" t="str">
            <v>DK0002439</v>
          </cell>
          <cell r="B7095" t="str">
            <v>该编码停用，请重新申请</v>
          </cell>
          <cell r="C7095" t="str">
            <v>5538.46</v>
          </cell>
        </row>
        <row r="7096">
          <cell r="A7096" t="str">
            <v>DK0002440</v>
          </cell>
          <cell r="B7096" t="str">
            <v>"底板安装支架一套_农标普瑞纳（合肥）定制_宏程_因故淘汰,不再使用"</v>
          </cell>
          <cell r="C7096" t="str">
            <v>504.27</v>
          </cell>
        </row>
        <row r="7097">
          <cell r="A7097" t="str">
            <v>DK0002441</v>
          </cell>
          <cell r="B7097" t="str">
            <v>双开柜门_2200×1000_康贝_因故淘汰，不再使用</v>
          </cell>
          <cell r="C7097" t="str">
            <v>854.70</v>
          </cell>
        </row>
        <row r="7098">
          <cell r="A7098" t="str">
            <v>DK0002442</v>
          </cell>
          <cell r="B7098" t="str">
            <v>接线端子_USK-2.5RDX-24VDC_熔断带灯型_上海友邦</v>
          </cell>
          <cell r="C7098" t="str">
            <v>4.00</v>
          </cell>
        </row>
        <row r="7099">
          <cell r="A7099" t="str">
            <v>DK0002443</v>
          </cell>
          <cell r="B7099" t="str">
            <v>因故淘汰，不再使用_33P1-00000-P00-000_IND331_面板式交</v>
          </cell>
          <cell r="C7099" t="str">
            <v>6752.14</v>
          </cell>
        </row>
        <row r="7100">
          <cell r="A7100" t="str">
            <v>DK0002444</v>
          </cell>
          <cell r="B7100" t="str">
            <v>WINCC6.2全用户版_6AV6-381-1BP06-2AV0</v>
          </cell>
          <cell r="C7100" t="str">
            <v>33343.59</v>
          </cell>
        </row>
        <row r="7101">
          <cell r="A7101" t="str">
            <v>DK0002445</v>
          </cell>
          <cell r="B7101" t="str">
            <v>"相间隔板_CSU630TB3P_施耐德_因故淘汰,不再使用"</v>
          </cell>
          <cell r="C7101" t="str">
            <v>58.12</v>
          </cell>
        </row>
        <row r="7102">
          <cell r="A7102" t="str">
            <v>DK0002446</v>
          </cell>
          <cell r="B7102" t="str">
            <v>因故淘汰，不再使用_软起动器_3RW4446-6BC44_重载110kW_23…</v>
          </cell>
          <cell r="C7102" t="str">
            <v>16093.16</v>
          </cell>
        </row>
        <row r="7103">
          <cell r="A7103" t="str">
            <v>DK0002447</v>
          </cell>
          <cell r="B7103" t="str">
            <v>"现场防爆箱_萧山粮库补_9只_中兴防爆_因故淘汰,不再使用"</v>
          </cell>
          <cell r="C7103" t="str">
            <v>9290.60</v>
          </cell>
        </row>
        <row r="7104">
          <cell r="A7104" t="str">
            <v>DK0002448</v>
          </cell>
          <cell r="B7104" t="str">
            <v>电流互感器_AKH-0.66-40Ⅰ-400/5-0.5级-50Hz_安科瑞</v>
          </cell>
          <cell r="C7104" t="str">
            <v>24.31</v>
          </cell>
        </row>
        <row r="7105">
          <cell r="A7105" t="str">
            <v>DK0002449</v>
          </cell>
          <cell r="B7105" t="str">
            <v>电流互感器_AKH-0.66-40Ⅰ-300/5-0.5级-50Hz_安科瑞</v>
          </cell>
          <cell r="C7105" t="str">
            <v>23.93</v>
          </cell>
        </row>
        <row r="7106">
          <cell r="A7106" t="str">
            <v>DK0002450</v>
          </cell>
          <cell r="B7106" t="str">
            <v>电流互感器_AKH-0.66-40Ⅰ-20/5-1级-50Hz_安科瑞</v>
          </cell>
          <cell r="C7106" t="str">
            <v>23.93</v>
          </cell>
        </row>
        <row r="7107">
          <cell r="A7107" t="str">
            <v>DK0002451</v>
          </cell>
          <cell r="B7107" t="str">
            <v>电流互感器_AKH-0.66-40Ⅰ-200/5-0.5级-50Hz_安科瑞</v>
          </cell>
          <cell r="C7107" t="str">
            <v>23.45</v>
          </cell>
        </row>
        <row r="7108">
          <cell r="A7108" t="str">
            <v>DK0002452</v>
          </cell>
          <cell r="B7108" t="str">
            <v>电流互感器_AKH-0.66-40Ⅰ-100/5-1级-50Hz_安科瑞</v>
          </cell>
          <cell r="C7108" t="str">
            <v>23.45</v>
          </cell>
        </row>
        <row r="7109">
          <cell r="A7109" t="str">
            <v>DK0002453</v>
          </cell>
          <cell r="B7109" t="str">
            <v>电流互感器_AKH-0.66-40Ⅰ-150/5-0.5级-50Hz_安科瑞</v>
          </cell>
          <cell r="C7109" t="str">
            <v>23.93</v>
          </cell>
        </row>
        <row r="7110">
          <cell r="A7110" t="str">
            <v>DK0002454</v>
          </cell>
          <cell r="B7110" t="str">
            <v>电流互感器_AKH-0.66-40Ⅰ-500/5-0.5级-50Hz_安科瑞</v>
          </cell>
          <cell r="C7110" t="str">
            <v>27.29</v>
          </cell>
        </row>
        <row r="7111">
          <cell r="A7111" t="str">
            <v>DK0002455</v>
          </cell>
          <cell r="B7111" t="str">
            <v>电流互感器_AKH-0.66-40Ⅰ-50/5-1级-50Hz_安科瑞</v>
          </cell>
          <cell r="C7111" t="str">
            <v>24.42</v>
          </cell>
        </row>
        <row r="7112">
          <cell r="A7112" t="str">
            <v>DK0002456</v>
          </cell>
          <cell r="B7112" t="str">
            <v>电流互感器_AKH-0.66-60Ⅰ-800/5-0.5级-50Hz_安科瑞</v>
          </cell>
          <cell r="C7112" t="str">
            <v>34.82</v>
          </cell>
        </row>
        <row r="7113">
          <cell r="A7113" t="str">
            <v>DK0002457</v>
          </cell>
          <cell r="B7113" t="str">
            <v>因故淘汰，不再使用_接线端子_USK-2.5RDX-220VAC_熔断带灯型_…</v>
          </cell>
          <cell r="C7113" t="str">
            <v>4.72</v>
          </cell>
        </row>
        <row r="7114">
          <cell r="A7114" t="str">
            <v>DK0002458</v>
          </cell>
          <cell r="B7114" t="str">
            <v>扩展模块_6ES7-222-1HH30-0XB0_西门子</v>
          </cell>
          <cell r="C7114" t="str">
            <v>674.36</v>
          </cell>
        </row>
        <row r="7115">
          <cell r="A7115" t="str">
            <v>DK0002459</v>
          </cell>
          <cell r="B7115" t="str">
            <v>软起动器_150F25NBD_标准11kW_100-240VAC_AB</v>
          </cell>
          <cell r="C7115" t="str">
            <v>4709.40</v>
          </cell>
        </row>
        <row r="7116">
          <cell r="A7116" t="str">
            <v>DK0002460</v>
          </cell>
          <cell r="B7116" t="str">
            <v>软起动器_150F43NBD_标准22kW_100-240VAC_AB</v>
          </cell>
          <cell r="C7116" t="str">
            <v>4875.21</v>
          </cell>
        </row>
        <row r="7117">
          <cell r="A7117" t="str">
            <v>DK0002461</v>
          </cell>
          <cell r="B7117" t="str">
            <v>软起动器_150F60NBD_标准30kW_100-240VAC_AB</v>
          </cell>
          <cell r="C7117" t="str">
            <v>5524.79</v>
          </cell>
        </row>
        <row r="7118">
          <cell r="A7118" t="str">
            <v>DK0002462</v>
          </cell>
          <cell r="B7118" t="str">
            <v>软起动器_150F85NBD_标准37kW_100-240VAC_AB</v>
          </cell>
          <cell r="C7118" t="str">
            <v>6364.10</v>
          </cell>
        </row>
        <row r="7119">
          <cell r="A7119" t="str">
            <v>DK0002463</v>
          </cell>
          <cell r="B7119" t="str">
            <v>软起动器_150F108NBD_标准45kW_100-240VAC_AB</v>
          </cell>
          <cell r="C7119" t="str">
            <v>6707.69</v>
          </cell>
        </row>
        <row r="7120">
          <cell r="A7120" t="str">
            <v>DK0002464</v>
          </cell>
          <cell r="B7120" t="str">
            <v>软起动器_150F135NBD_标准55kW_100-240VAC_AB</v>
          </cell>
          <cell r="C7120" t="str">
            <v>7287.18</v>
          </cell>
        </row>
        <row r="7121">
          <cell r="A7121" t="str">
            <v>DK0002465</v>
          </cell>
          <cell r="B7121" t="str">
            <v>变频器_25B-D4P0N104_标准1.5kW_AB</v>
          </cell>
          <cell r="C7121" t="str">
            <v>1286.15</v>
          </cell>
        </row>
        <row r="7122">
          <cell r="A7122" t="str">
            <v>DK0002466</v>
          </cell>
          <cell r="B7122" t="str">
            <v>变频器_25B-D6P0N104_标准2.2kW_AB</v>
          </cell>
          <cell r="C7122" t="str">
            <v>1539.49</v>
          </cell>
        </row>
        <row r="7123">
          <cell r="A7123" t="str">
            <v>DK0002467</v>
          </cell>
          <cell r="B7123" t="str">
            <v>变频器_25B-D013N104_标准5.5kW_AB</v>
          </cell>
          <cell r="C7123" t="str">
            <v>2335.21</v>
          </cell>
        </row>
        <row r="7124">
          <cell r="A7124" t="str">
            <v>DK0002468</v>
          </cell>
          <cell r="B7124" t="str">
            <v>变频器_25B-D017N104_标准7.5kW_AB</v>
          </cell>
          <cell r="C7124" t="str">
            <v>2825.64</v>
          </cell>
        </row>
        <row r="7125">
          <cell r="A7125" t="str">
            <v>DK0002469</v>
          </cell>
          <cell r="B7125" t="str">
            <v>变频器_25B-D024N104_标准11kW_AB</v>
          </cell>
          <cell r="C7125" t="str">
            <v>3442.74</v>
          </cell>
        </row>
        <row r="7126">
          <cell r="A7126" t="str">
            <v>DK0002470</v>
          </cell>
          <cell r="B7126" t="str">
            <v>变频器_25B-D030N104_标准15kW_AB</v>
          </cell>
          <cell r="C7126" t="str">
            <v>4059.83</v>
          </cell>
        </row>
        <row r="7127">
          <cell r="A7127" t="str">
            <v>DK0002471</v>
          </cell>
          <cell r="B7127" t="str">
            <v>变频器_25B-D037N114_标准18.5kW_AB</v>
          </cell>
          <cell r="C7127" t="str">
            <v>4823.93</v>
          </cell>
        </row>
        <row r="7128">
          <cell r="A7128" t="str">
            <v>DK0002472</v>
          </cell>
          <cell r="B7128" t="str">
            <v>变频器_25B-D043N114_标准22kW_AB</v>
          </cell>
          <cell r="C7128" t="str">
            <v>6189.74</v>
          </cell>
        </row>
        <row r="7129">
          <cell r="A7129" t="str">
            <v>DK0002473</v>
          </cell>
          <cell r="B7129" t="str">
            <v>变频器_20F11NC072JA0NNNNN_标准37kW_无操作面板_AB</v>
          </cell>
          <cell r="C7129" t="str">
            <v>10153.85</v>
          </cell>
        </row>
        <row r="7130">
          <cell r="A7130" t="str">
            <v>DK0002474</v>
          </cell>
          <cell r="B7130" t="str">
            <v>附件-断路器辅助触头_29450_施耐德</v>
          </cell>
          <cell r="C7130" t="str">
            <v>78.85</v>
          </cell>
        </row>
        <row r="7131">
          <cell r="A7131" t="str">
            <v>DK0002475</v>
          </cell>
          <cell r="B7131" t="str">
            <v>电流互感器_LMZ1-0.5-100/1-0.5级-50Hz_通用</v>
          </cell>
          <cell r="C7131" t="str">
            <v>25.64</v>
          </cell>
        </row>
        <row r="7132">
          <cell r="A7132" t="str">
            <v>DK0002476</v>
          </cell>
          <cell r="B7132" t="str">
            <v>电流互感器_LMZ1-0.5-75/1-0.5级-50Hz_通用</v>
          </cell>
          <cell r="C7132" t="str">
            <v>25.64</v>
          </cell>
        </row>
        <row r="7133">
          <cell r="A7133" t="str">
            <v>DK0002477</v>
          </cell>
          <cell r="B7133" t="str">
            <v>电流表_42L6-75/1A_50Hz_指针式_通用</v>
          </cell>
          <cell r="C7133" t="str">
            <v>23.08</v>
          </cell>
        </row>
        <row r="7134">
          <cell r="A7134" t="str">
            <v>DK0002478</v>
          </cell>
          <cell r="B7134" t="str">
            <v>电流表_42L6-100/1A_50Hz_指针式_通用</v>
          </cell>
          <cell r="C7134" t="str">
            <v>23.08</v>
          </cell>
        </row>
        <row r="7135">
          <cell r="A7135" t="str">
            <v>DK0002479</v>
          </cell>
          <cell r="B7135" t="str">
            <v>附件-电源底板_A1S58B-S11_三菱</v>
          </cell>
          <cell r="C7135" t="str">
            <v>1547.01</v>
          </cell>
        </row>
        <row r="7136">
          <cell r="A7136" t="str">
            <v>DK0002480</v>
          </cell>
          <cell r="B7136" t="str">
            <v>母排_TMY6×60×1600_镀锡_通用</v>
          </cell>
          <cell r="C7136" t="str">
            <v>270.67</v>
          </cell>
        </row>
        <row r="7137">
          <cell r="A7137" t="str">
            <v>DK0002481</v>
          </cell>
          <cell r="B7137" t="str">
            <v>万能转换开关_LW26-10/3-M0_德力西</v>
          </cell>
          <cell r="C7137" t="str">
            <v>32.05</v>
          </cell>
        </row>
        <row r="7138">
          <cell r="A7138" t="str">
            <v>DK0002482</v>
          </cell>
          <cell r="B7138" t="str">
            <v>软起动器_150F480NBD_标准250kW_100-240VAC_AB</v>
          </cell>
          <cell r="C7138" t="str">
            <v>16894.87</v>
          </cell>
        </row>
        <row r="7139">
          <cell r="A7139" t="str">
            <v>DK0002483</v>
          </cell>
          <cell r="B7139" t="str">
            <v>软起动器_150F201NBD_标准90kW_100-240VAC_AB</v>
          </cell>
          <cell r="C7139" t="str">
            <v>10421.37</v>
          </cell>
        </row>
        <row r="7140">
          <cell r="A7140" t="str">
            <v>DK0002484</v>
          </cell>
          <cell r="B7140" t="str">
            <v>配件-通讯卡_20-COMM-E_AB</v>
          </cell>
          <cell r="C7140" t="str">
            <v>897.44</v>
          </cell>
        </row>
        <row r="7141">
          <cell r="A7141" t="str">
            <v>DK0002485</v>
          </cell>
          <cell r="B7141" t="str">
            <v>配件-通讯卡_20-750-ENETR_AB</v>
          </cell>
          <cell r="C7141" t="str">
            <v>820.51</v>
          </cell>
        </row>
        <row r="7142">
          <cell r="A7142" t="str">
            <v>DK0002486</v>
          </cell>
          <cell r="B7142" t="str">
            <v>附件-变频器操作面板_20-HMI-A6_AB</v>
          </cell>
          <cell r="C7142" t="str">
            <v>295.73</v>
          </cell>
        </row>
        <row r="7143">
          <cell r="A7143" t="str">
            <v>DK0002487</v>
          </cell>
          <cell r="B7143" t="str">
            <v>电箱壳体_750×700×350_喷塑_乳白色_烘干机触摸屏控制箱定制_通用</v>
          </cell>
          <cell r="C7143" t="str">
            <v>769.23</v>
          </cell>
        </row>
        <row r="7144">
          <cell r="A7144" t="str">
            <v>DK0002488</v>
          </cell>
          <cell r="B7144" t="str">
            <v>电流互感器_AKH-0.66-40Ⅰ-2000/5-0.2级-50Hz_安科瑞</v>
          </cell>
          <cell r="C7144" t="str">
            <v>82.05</v>
          </cell>
        </row>
        <row r="7145">
          <cell r="A7145" t="str">
            <v>DK0002489</v>
          </cell>
          <cell r="B7145" t="str">
            <v>电流互感器_AKH-0.66-60Ⅰ-1000/5-0.2级-50Hz_安科瑞</v>
          </cell>
          <cell r="C7145" t="str">
            <v>41.45</v>
          </cell>
        </row>
        <row r="7146">
          <cell r="A7146" t="str">
            <v>DK0002490</v>
          </cell>
          <cell r="B7146" t="str">
            <v>电流互感器_AKH-0.66-40Ⅰ-250/5-0.5级-50Hz_安科瑞</v>
          </cell>
          <cell r="C7146" t="str">
            <v>23.93</v>
          </cell>
        </row>
        <row r="7147">
          <cell r="A7147" t="str">
            <v>DK0002491</v>
          </cell>
          <cell r="B7147" t="str">
            <v>UPS_C1K-1KVA_AC220V/60Hz_含电池_山特</v>
          </cell>
          <cell r="C7147" t="str">
            <v>1072.40</v>
          </cell>
        </row>
        <row r="7148">
          <cell r="A7148" t="str">
            <v>DK0002492</v>
          </cell>
          <cell r="B7148" t="str">
            <v>塑壳断路器_CVS250N-TMD-3P-250A_施耐德</v>
          </cell>
          <cell r="C7148" t="str">
            <v>875.77</v>
          </cell>
        </row>
        <row r="7149">
          <cell r="A7149" t="str">
            <v>DK0002493</v>
          </cell>
          <cell r="B7149" t="str">
            <v>塑壳断路器_CVS400N-TMD-3P-400A_施耐德</v>
          </cell>
          <cell r="C7149" t="str">
            <v>1952.82</v>
          </cell>
        </row>
        <row r="7150">
          <cell r="A7150" t="str">
            <v>DK0002494</v>
          </cell>
          <cell r="B7150" t="str">
            <v>塑壳断路器_CVS630N-TMD-3P-600A_施耐德</v>
          </cell>
          <cell r="C7150" t="str">
            <v>2399.78</v>
          </cell>
        </row>
        <row r="7151">
          <cell r="A7151" t="str">
            <v>DK0002495</v>
          </cell>
          <cell r="B7151" t="str">
            <v>附件-断路器延伸旋转手柄_LV429338_施耐德</v>
          </cell>
          <cell r="C7151" t="str">
            <v>86.15</v>
          </cell>
        </row>
        <row r="7152">
          <cell r="A7152" t="str">
            <v>DK0002496</v>
          </cell>
          <cell r="B7152" t="str">
            <v>用DK0002900替代_延伸旋转手柄_CVS400/630-LV432598…</v>
          </cell>
          <cell r="C7152" t="str">
            <v>140.43</v>
          </cell>
        </row>
        <row r="7153">
          <cell r="A7153" t="str">
            <v>DK0002497</v>
          </cell>
          <cell r="B7153" t="str">
            <v>电流互感器_AKH-0.66-40Ⅰ-600/5-0.5级-50Hz_安科瑞</v>
          </cell>
          <cell r="C7153" t="str">
            <v>27.50</v>
          </cell>
        </row>
        <row r="7154">
          <cell r="A7154" t="str">
            <v>DK0002498</v>
          </cell>
          <cell r="B7154" t="str">
            <v>电流互感器_AKH-0.66-30Ⅰ-15/5-1级-50Hz_安科瑞</v>
          </cell>
          <cell r="C7154" t="str">
            <v>19.23</v>
          </cell>
        </row>
        <row r="7155">
          <cell r="A7155" t="str">
            <v>DK0002499</v>
          </cell>
          <cell r="B7155" t="str">
            <v>变频器_6SE6420-2UC24-0CA1_标准4kW_西门子</v>
          </cell>
          <cell r="C7155" t="str">
            <v>3068.38</v>
          </cell>
        </row>
        <row r="7156">
          <cell r="A7156" t="str">
            <v>DK0002500</v>
          </cell>
          <cell r="B7156" t="str">
            <v>铜排_TMY40×4_800_通用_用25020100003替代</v>
          </cell>
          <cell r="C7156" t="str">
            <v>65.43</v>
          </cell>
        </row>
        <row r="7157">
          <cell r="A7157" t="str">
            <v>DK0002501</v>
          </cell>
          <cell r="B7157" t="str">
            <v>称重传感器_MTB-30kg_不含附件_编码作废</v>
          </cell>
          <cell r="C7157" t="str">
            <v>0.00</v>
          </cell>
        </row>
        <row r="7158">
          <cell r="A7158" t="str">
            <v>DK0002502</v>
          </cell>
          <cell r="B7158" t="str">
            <v>密封式负荷开关_VBF-2_施耐德</v>
          </cell>
          <cell r="C7158" t="str">
            <v>124.02</v>
          </cell>
        </row>
        <row r="7159">
          <cell r="A7159" t="str">
            <v>DK0002503</v>
          </cell>
          <cell r="B7159" t="str">
            <v>负荷开关_INS200-3P_黑色手柄_施耐德</v>
          </cell>
          <cell r="C7159" t="str">
            <v>861.50</v>
          </cell>
        </row>
        <row r="7160">
          <cell r="A7160" t="str">
            <v>DK0002504</v>
          </cell>
          <cell r="B7160" t="str">
            <v>黑色手柄隔离开关_INS63-3P_施耐德_用24011100015替代</v>
          </cell>
          <cell r="C7160" t="str">
            <v>300.00</v>
          </cell>
        </row>
        <row r="7161">
          <cell r="A7161" t="str">
            <v>DK0002505</v>
          </cell>
          <cell r="B7161" t="str">
            <v>正面延伸旋转手柄_INS63-3P配套_施耐德_因故淘汰，不再使用</v>
          </cell>
          <cell r="C7161" t="str">
            <v>229.23</v>
          </cell>
        </row>
        <row r="7162">
          <cell r="A7162" t="str">
            <v>DK0002506</v>
          </cell>
          <cell r="B7162" t="str">
            <v>正面延伸旋转手柄_INS200-3P配套_施耐德_因故淘汰，不再使用</v>
          </cell>
          <cell r="C7162" t="str">
            <v>246.67</v>
          </cell>
        </row>
        <row r="7163">
          <cell r="A7163" t="str">
            <v>DK0002507</v>
          </cell>
          <cell r="B7163" t="str">
            <v>报警灯_XVGB3SH-24VAC/DC_施耐德</v>
          </cell>
          <cell r="C7163" t="str">
            <v>178.85</v>
          </cell>
        </row>
        <row r="7164">
          <cell r="A7164" t="str">
            <v>DK0002508</v>
          </cell>
          <cell r="B7164" t="str">
            <v>报警灯_XVGB2SH-24VAC/DC_施耐德</v>
          </cell>
          <cell r="C7164" t="str">
            <v>124.91</v>
          </cell>
        </row>
        <row r="7165">
          <cell r="A7165" t="str">
            <v>DK0002509</v>
          </cell>
          <cell r="B7165" t="str">
            <v>控制箱_3025_双层门防雨_世海珠海定制_康贝_因故淘汰，不再使用</v>
          </cell>
          <cell r="C7165" t="str">
            <v>341.84</v>
          </cell>
        </row>
        <row r="7166">
          <cell r="A7166" t="str">
            <v>DK0002510</v>
          </cell>
          <cell r="B7166" t="str">
            <v>控制箱_4030_双层门防雨_世海珠海定制_康贝_因故淘汰，不再使用</v>
          </cell>
          <cell r="C7166" t="str">
            <v>427.35</v>
          </cell>
        </row>
        <row r="7167">
          <cell r="A7167" t="str">
            <v>DK0002511</v>
          </cell>
          <cell r="B7167" t="str">
            <v>"操作台_阿尔及利亚H.B.I用_宏程定制_因故淘汰,不再使用"</v>
          </cell>
          <cell r="C7167" t="str">
            <v>5555.56</v>
          </cell>
        </row>
        <row r="7168">
          <cell r="A7168" t="str">
            <v>DK0002512</v>
          </cell>
          <cell r="B7168" t="str">
            <v>母排_TMY10×60×2800_镀锡_通用</v>
          </cell>
          <cell r="C7168" t="str">
            <v>858.78</v>
          </cell>
        </row>
        <row r="7169">
          <cell r="A7169" t="str">
            <v>DK0002513</v>
          </cell>
          <cell r="B7169" t="str">
            <v>电源模块_1768-PA3_AB</v>
          </cell>
          <cell r="C7169" t="str">
            <v>1272.82</v>
          </cell>
        </row>
        <row r="7170">
          <cell r="A7170" t="str">
            <v>DK0002514</v>
          </cell>
          <cell r="B7170" t="str">
            <v>通讯模块_1768-ENBT_AB</v>
          </cell>
          <cell r="C7170" t="str">
            <v>3109.40</v>
          </cell>
        </row>
        <row r="7171">
          <cell r="A7171" t="str">
            <v>DK0002515</v>
          </cell>
          <cell r="B7171" t="str">
            <v>CPU_1768-L43_AB</v>
          </cell>
          <cell r="C7171" t="str">
            <v>10897.44</v>
          </cell>
        </row>
        <row r="7172">
          <cell r="A7172" t="str">
            <v>DK0002517</v>
          </cell>
          <cell r="B7172" t="str">
            <v>该编码停用，请重新申请</v>
          </cell>
          <cell r="C7172" t="str">
            <v>982.91</v>
          </cell>
        </row>
        <row r="7173">
          <cell r="A7173" t="str">
            <v>DK0002518</v>
          </cell>
          <cell r="B7173" t="str">
            <v>电容料位计_KAS-80-A24-A-K-NL_科瑞_因故淘汰，不再使用</v>
          </cell>
          <cell r="C7173" t="str">
            <v>222.22</v>
          </cell>
        </row>
        <row r="7174">
          <cell r="A7174" t="str">
            <v>DK0002519</v>
          </cell>
          <cell r="B7174" t="str">
            <v>母排_TMY8×60×800_镀锡_通用</v>
          </cell>
          <cell r="C7174" t="str">
            <v>134.13</v>
          </cell>
        </row>
        <row r="7175">
          <cell r="A7175" t="str">
            <v>DK0002520</v>
          </cell>
          <cell r="B7175" t="str">
            <v>电流互感器_AKH-0.66-60Ⅰ-1500/5-0.2级-50Hz_安科瑞</v>
          </cell>
          <cell r="C7175" t="str">
            <v>62.82</v>
          </cell>
        </row>
        <row r="7176">
          <cell r="A7176" t="str">
            <v>DK0002521</v>
          </cell>
          <cell r="B7176" t="str">
            <v>电流互感器_AKH-0.66-40Ⅰ-75/5-1级-50Hz_安科瑞</v>
          </cell>
          <cell r="C7176" t="str">
            <v>23.93</v>
          </cell>
        </row>
        <row r="7177">
          <cell r="A7177" t="str">
            <v>DK0002522</v>
          </cell>
          <cell r="B7177" t="str">
            <v>该编码停用</v>
          </cell>
          <cell r="C7177" t="str">
            <v>555.56</v>
          </cell>
        </row>
        <row r="7178">
          <cell r="A7178" t="str">
            <v>DK0002523</v>
          </cell>
          <cell r="B7178" t="str">
            <v>电流互感器_AKH-0.66-130×50Ⅱ-2000/5-0.2级-50/6…</v>
          </cell>
          <cell r="C7178" t="str">
            <v>189.74</v>
          </cell>
        </row>
        <row r="7179">
          <cell r="A7179" t="str">
            <v>DK0002524</v>
          </cell>
          <cell r="B7179" t="str">
            <v>固定式断路器_DW15-2000A_电动AC220V_垂直联结_热电磁式_通用</v>
          </cell>
          <cell r="C7179" t="str">
            <v>8343.59</v>
          </cell>
        </row>
        <row r="7180">
          <cell r="A7180" t="str">
            <v>DK0002525</v>
          </cell>
          <cell r="B7180" t="str">
            <v>电能表_PZ80L-E4_脉冲输出_安科瑞</v>
          </cell>
          <cell r="C7180" t="str">
            <v>558.46</v>
          </cell>
        </row>
        <row r="7181">
          <cell r="A7181" t="str">
            <v>DK0002526</v>
          </cell>
          <cell r="B7181" t="str">
            <v>电流互感器_AKH-0.66-30Ⅰ-15/5-1级-50/60Hz_安科瑞</v>
          </cell>
          <cell r="C7181" t="str">
            <v>23.08</v>
          </cell>
        </row>
        <row r="7182">
          <cell r="A7182" t="str">
            <v>DK0002527</v>
          </cell>
          <cell r="B7182" t="str">
            <v>电流互感器_AKH-0.66-30Ⅰ-40/5-1级-50/60Hz_安科瑞</v>
          </cell>
          <cell r="C7182" t="str">
            <v>19.90</v>
          </cell>
        </row>
        <row r="7183">
          <cell r="A7183" t="str">
            <v>DK0002528</v>
          </cell>
          <cell r="B7183" t="str">
            <v>电流互感器_AKH-0.66-30Ⅰ-75/5-1级-50/60Hz_安科瑞</v>
          </cell>
          <cell r="C7183" t="str">
            <v>20.52</v>
          </cell>
        </row>
        <row r="7184">
          <cell r="A7184" t="str">
            <v>DK0002529</v>
          </cell>
          <cell r="B7184" t="str">
            <v>电流互感器_AKH-0.66-30Ⅰ-100/5-1级-50/60Hz_安科瑞</v>
          </cell>
          <cell r="C7184" t="str">
            <v>18.65</v>
          </cell>
        </row>
        <row r="7185">
          <cell r="A7185" t="str">
            <v>DK0002530</v>
          </cell>
          <cell r="B7185" t="str">
            <v>电流互感器_AKH-0.66-60Ⅰ-500/5-0.5级-50/60Hz_安…</v>
          </cell>
          <cell r="C7185" t="str">
            <v>41.03</v>
          </cell>
        </row>
        <row r="7186">
          <cell r="A7186" t="str">
            <v>DK0002531</v>
          </cell>
          <cell r="B7186" t="str">
            <v>开关电源_SE-600-36_平板式_明纬</v>
          </cell>
          <cell r="C7186" t="str">
            <v>398.85</v>
          </cell>
        </row>
        <row r="7187">
          <cell r="A7187" t="str">
            <v>DK0002532</v>
          </cell>
          <cell r="B7187" t="str">
            <v>小型断路器_IC65H-DC-2P-C16A_施耐德</v>
          </cell>
          <cell r="C7187" t="str">
            <v>89.98</v>
          </cell>
        </row>
        <row r="7188">
          <cell r="A7188" t="str">
            <v>DK0002533</v>
          </cell>
          <cell r="B7188" t="str">
            <v>电流互感器_AKH-0.66-30Ⅰ-30/5-1级-50/60Hz_安科瑞</v>
          </cell>
          <cell r="C7188" t="str">
            <v>19.23</v>
          </cell>
        </row>
        <row r="7189">
          <cell r="A7189" t="str">
            <v>DK0002534</v>
          </cell>
          <cell r="B7189" t="str">
            <v>电流互感器_AKH-0.66-40Ⅰ-300/5-0.5级-50/60Hz_安…</v>
          </cell>
          <cell r="C7189" t="str">
            <v>28.71</v>
          </cell>
        </row>
        <row r="7190">
          <cell r="A7190" t="str">
            <v>DK0002535</v>
          </cell>
          <cell r="B7190" t="str">
            <v>电流变送器_BA10-AI/I_In0-50A/Out4-20mA_安科瑞</v>
          </cell>
          <cell r="C7190" t="str">
            <v>121.85</v>
          </cell>
        </row>
        <row r="7191">
          <cell r="A7191" t="str">
            <v>DK0002536</v>
          </cell>
          <cell r="B7191" t="str">
            <v>电流变送器_BA10-AI/I_In0-40A/Out4-20mA_安科瑞</v>
          </cell>
          <cell r="C7191" t="str">
            <v>119.39</v>
          </cell>
        </row>
        <row r="7192">
          <cell r="A7192" t="str">
            <v>DK0002537</v>
          </cell>
          <cell r="B7192" t="str">
            <v>电流变送器_BA5-AI/I_In0-10A/Out4-20mA_安科瑞</v>
          </cell>
          <cell r="C7192" t="str">
            <v>104.46</v>
          </cell>
        </row>
        <row r="7193">
          <cell r="A7193" t="str">
            <v>DK0002538</v>
          </cell>
          <cell r="B7193" t="str">
            <v>电流变送器_BA10-AI/I_In0-30A/Out4-20mA_安科瑞</v>
          </cell>
          <cell r="C7193" t="str">
            <v>119.39</v>
          </cell>
        </row>
        <row r="7194">
          <cell r="A7194" t="str">
            <v>DK0002539</v>
          </cell>
          <cell r="B7194" t="str">
            <v>电流变送器_BA10-AI/I_In0-15A/Out4-20mA_安科瑞</v>
          </cell>
          <cell r="C7194" t="str">
            <v>119.39</v>
          </cell>
        </row>
        <row r="7195">
          <cell r="A7195" t="str">
            <v>DK0002540</v>
          </cell>
          <cell r="B7195" t="str">
            <v>电流互感器_AKH-0.66-60Ⅰ-400/5-0.5级-50/60Hz_安…</v>
          </cell>
          <cell r="C7195" t="str">
            <v>27.78</v>
          </cell>
        </row>
        <row r="7196">
          <cell r="A7196" t="str">
            <v>DK0002541</v>
          </cell>
          <cell r="B7196" t="str">
            <v>电流变送器_BA10-AI/I_In0-20A/Out4-20mA_安科瑞</v>
          </cell>
          <cell r="C7196" t="str">
            <v>119.39</v>
          </cell>
        </row>
        <row r="7197">
          <cell r="A7197" t="str">
            <v>DK0002542</v>
          </cell>
          <cell r="B7197" t="str">
            <v>电流互感器_AKH-0.66-40Ⅰ-250/5-0.5级-50/60Hz_安…</v>
          </cell>
          <cell r="C7197" t="str">
            <v>23.93</v>
          </cell>
        </row>
        <row r="7198">
          <cell r="A7198" t="str">
            <v>DK0002543</v>
          </cell>
          <cell r="B7198" t="str">
            <v>电流互感器_AKH-0.66-60Ⅰ-600/5-0.5级-50/60Hz_安…</v>
          </cell>
          <cell r="C7198" t="str">
            <v>30.67</v>
          </cell>
        </row>
        <row r="7199">
          <cell r="A7199" t="str">
            <v>DK0002544</v>
          </cell>
          <cell r="B7199" t="str">
            <v>电流互感器_AKH-0.66-30Ⅰ-200/5-0.5级-50/60Hz_安…</v>
          </cell>
          <cell r="C7199" t="str">
            <v>20.51</v>
          </cell>
        </row>
        <row r="7200">
          <cell r="A7200" t="str">
            <v>DK0002545</v>
          </cell>
          <cell r="B7200" t="str">
            <v>电流互感器_AKH-0.66-30Ⅰ-50/5-1级-50/60Hz_安科瑞</v>
          </cell>
          <cell r="C7200" t="str">
            <v>18.65</v>
          </cell>
        </row>
        <row r="7201">
          <cell r="A7201" t="str">
            <v>DK0002546</v>
          </cell>
          <cell r="B7201" t="str">
            <v>电流互感器_AKH-0.66-30Ⅰ-150/5-0.5级-50/60Hz_安…</v>
          </cell>
          <cell r="C7201" t="str">
            <v>20.09</v>
          </cell>
        </row>
        <row r="7202">
          <cell r="A7202" t="str">
            <v>DK0002547</v>
          </cell>
          <cell r="B7202" t="str">
            <v>用DK0002542替代_电流互感器_AKH-0.66-40I-250/5-C…</v>
          </cell>
          <cell r="C7202" t="str">
            <v>23.93</v>
          </cell>
        </row>
        <row r="7203">
          <cell r="A7203" t="str">
            <v>DK0002548</v>
          </cell>
          <cell r="B7203" t="str">
            <v>母排_TMY10×120×5700_镀锡_通用</v>
          </cell>
          <cell r="C7203" t="str">
            <v>4145.84</v>
          </cell>
        </row>
        <row r="7204">
          <cell r="A7204" t="str">
            <v>DK0002549</v>
          </cell>
          <cell r="B7204" t="str">
            <v>母排_TMY10×120×2300_镀锡_通用</v>
          </cell>
          <cell r="C7204" t="str">
            <v>1672.88</v>
          </cell>
        </row>
        <row r="7205">
          <cell r="A7205" t="str">
            <v>DK0002550</v>
          </cell>
          <cell r="B7205" t="str">
            <v>母排_TMY10×120×2500_镀锡_通用</v>
          </cell>
          <cell r="C7205" t="str">
            <v>1818.35</v>
          </cell>
        </row>
        <row r="7206">
          <cell r="A7206" t="str">
            <v>DK0002551</v>
          </cell>
          <cell r="B7206" t="str">
            <v>母排_TMY10×120×200_镀锡_通用</v>
          </cell>
          <cell r="C7206" t="str">
            <v>103.89</v>
          </cell>
        </row>
        <row r="7207">
          <cell r="A7207" t="str">
            <v>DK0002552</v>
          </cell>
          <cell r="B7207" t="str">
            <v>母排_TMY5×40×2300_镀锡_通用</v>
          </cell>
          <cell r="C7207" t="str">
            <v>278.81</v>
          </cell>
        </row>
        <row r="7208">
          <cell r="A7208" t="str">
            <v>DK0002553</v>
          </cell>
          <cell r="B7208" t="str">
            <v>母排_TMY5×40×5700_镀锡_通用</v>
          </cell>
          <cell r="C7208" t="str">
            <v>690.95</v>
          </cell>
        </row>
        <row r="7209">
          <cell r="A7209" t="str">
            <v>DK0002554</v>
          </cell>
          <cell r="B7209" t="str">
            <v>小型断路器_IC65N-3P-D40A_施耐德</v>
          </cell>
          <cell r="C7209" t="str">
            <v>105.09</v>
          </cell>
        </row>
        <row r="7210">
          <cell r="A7210" t="str">
            <v>DK0002555</v>
          </cell>
          <cell r="B7210" t="str">
            <v>电流互感器_AKH-0.66-30Ⅰ-400/5-0.5级-50/60Hz_安…</v>
          </cell>
          <cell r="C7210" t="str">
            <v>23.08</v>
          </cell>
        </row>
        <row r="7211">
          <cell r="A7211" t="str">
            <v>DK0002556</v>
          </cell>
          <cell r="B7211" t="str">
            <v>工业防水插座_32A-3P_暗装直插_怡达</v>
          </cell>
          <cell r="C7211" t="str">
            <v>66.67</v>
          </cell>
        </row>
        <row r="7212">
          <cell r="A7212" t="str">
            <v>DK0002557</v>
          </cell>
          <cell r="B7212" t="str">
            <v>工业防水插座_16A-3P_暗装直插-黄色_怡达</v>
          </cell>
          <cell r="C7212" t="str">
            <v>47.09</v>
          </cell>
        </row>
        <row r="7213">
          <cell r="A7213" t="str">
            <v>DK0002558</v>
          </cell>
          <cell r="B7213" t="str">
            <v>工业防水插头_16A-3P_黄色_怡达</v>
          </cell>
          <cell r="C7213" t="str">
            <v>41.03</v>
          </cell>
        </row>
        <row r="7214">
          <cell r="A7214" t="str">
            <v>DK0002559</v>
          </cell>
          <cell r="B7214" t="str">
            <v>附件-电动机断路器辅助触头_NS2-AU11_正泰</v>
          </cell>
          <cell r="C7214" t="str">
            <v>19.41</v>
          </cell>
        </row>
        <row r="7215">
          <cell r="A7215" t="str">
            <v>DK0002560</v>
          </cell>
          <cell r="B7215" t="str">
            <v>附件-电动机断路器辅助触头_NM8-AX11_正泰</v>
          </cell>
          <cell r="C7215" t="str">
            <v>23.25</v>
          </cell>
        </row>
        <row r="7216">
          <cell r="A7216" t="str">
            <v>DK0002561</v>
          </cell>
          <cell r="B7216" t="str">
            <v>"老挝新希望MCC2电容补偿_扬州森源_因故淘汰,不再使用"</v>
          </cell>
          <cell r="C7216" t="str">
            <v>64658.12</v>
          </cell>
        </row>
        <row r="7217">
          <cell r="A7217" t="str">
            <v>DK0002562</v>
          </cell>
          <cell r="B7217" t="str">
            <v>"老挝新希望MCC9电容补偿_扬州森源_因故淘汰,不再使用"</v>
          </cell>
          <cell r="C7217" t="str">
            <v>51698.29</v>
          </cell>
        </row>
        <row r="7218">
          <cell r="A7218" t="str">
            <v>DK0002563</v>
          </cell>
          <cell r="B7218" t="str">
            <v>母排_TMY10×60×4400_镀锡_通用</v>
          </cell>
          <cell r="C7218" t="str">
            <v>1600.15</v>
          </cell>
        </row>
        <row r="7219">
          <cell r="A7219" t="str">
            <v>DK0002564</v>
          </cell>
          <cell r="B7219" t="str">
            <v>"珠海世海柜门一批_宏程_因故淘汰,不再使用"</v>
          </cell>
          <cell r="C7219" t="str">
            <v>7384.62</v>
          </cell>
        </row>
        <row r="7220">
          <cell r="A7220" t="str">
            <v>DK0002565</v>
          </cell>
          <cell r="B7220" t="str">
            <v>电箱壳体_400×500×230_喷塑_防雨型_通用</v>
          </cell>
          <cell r="C7220" t="str">
            <v>238.72</v>
          </cell>
        </row>
        <row r="7221">
          <cell r="A7221" t="str">
            <v>DK0002566</v>
          </cell>
          <cell r="B7221" t="str">
            <v>"菏泽华瑞电容柜_2200*1000*800_庆源_因故淘汰,不再使用"</v>
          </cell>
          <cell r="C7221" t="str">
            <v>40546.44</v>
          </cell>
        </row>
        <row r="7222">
          <cell r="A7222" t="str">
            <v>DK0002568</v>
          </cell>
          <cell r="B7222" t="str">
            <v>母排_TMY5×60×1600_镀锡_通用</v>
          </cell>
          <cell r="C7222" t="str">
            <v>210.08</v>
          </cell>
        </row>
        <row r="7223">
          <cell r="A7223" t="str">
            <v>DK0002569</v>
          </cell>
          <cell r="B7223" t="str">
            <v>EMI滤波器_FN2010-20A_SCHAFFNER</v>
          </cell>
          <cell r="C7223" t="str">
            <v>128.21</v>
          </cell>
        </row>
        <row r="7224">
          <cell r="A7224" t="str">
            <v>DK0002570</v>
          </cell>
          <cell r="B7224" t="str">
            <v>电感式传感器_NF5004_易福门_用SX00001373替代</v>
          </cell>
          <cell r="C7224" t="str">
            <v>102.57</v>
          </cell>
        </row>
        <row r="7225">
          <cell r="A7225" t="str">
            <v>DK0002571</v>
          </cell>
          <cell r="B7225" t="str">
            <v>接近开关IG5596_转数监视器DD2001_IFM</v>
          </cell>
          <cell r="C7225" t="str">
            <v>195.73</v>
          </cell>
        </row>
        <row r="7226">
          <cell r="A7226" t="str">
            <v>DK0002572</v>
          </cell>
          <cell r="B7226" t="str">
            <v>监视器DD2001_IFM</v>
          </cell>
          <cell r="C7226" t="str">
            <v>1505.98</v>
          </cell>
        </row>
        <row r="7227">
          <cell r="A7227" t="str">
            <v>DK0002573</v>
          </cell>
          <cell r="B7227" t="str">
            <v>接近开关NG5004_转数监视器DD2104_IFM</v>
          </cell>
          <cell r="C7227" t="str">
            <v>121.37</v>
          </cell>
        </row>
        <row r="7228">
          <cell r="A7228" t="str">
            <v>DK0002574</v>
          </cell>
          <cell r="B7228" t="str">
            <v>监视器DD2104_IFM</v>
          </cell>
          <cell r="C7228" t="str">
            <v>1614.53</v>
          </cell>
        </row>
        <row r="7229">
          <cell r="A7229" t="str">
            <v>DK0002575</v>
          </cell>
          <cell r="B7229" t="str">
            <v>通用母线架_01495_维纳尔_因故淘汰，不再使用</v>
          </cell>
          <cell r="C7229" t="str">
            <v>50.38</v>
          </cell>
        </row>
        <row r="7230">
          <cell r="A7230" t="str">
            <v>DK0002576</v>
          </cell>
          <cell r="B7230" t="str">
            <v>末端盖_01573_维纳尔_因故淘汰，不再使用</v>
          </cell>
          <cell r="C7230" t="str">
            <v>14.35</v>
          </cell>
        </row>
        <row r="7231">
          <cell r="A7231" t="str">
            <v>DK0002577</v>
          </cell>
          <cell r="B7231" t="str">
            <v>母线连接夹750A_01319_维纳尔_因故淘汰，不再使用</v>
          </cell>
          <cell r="C7231" t="str">
            <v>60.35</v>
          </cell>
        </row>
        <row r="7232">
          <cell r="A7232" t="str">
            <v>DK0002578</v>
          </cell>
          <cell r="B7232" t="str">
            <v>母线连接夹500A_01318_维纳尔_因故淘汰，不再使用</v>
          </cell>
          <cell r="C7232" t="str">
            <v>67.18</v>
          </cell>
        </row>
        <row r="7233">
          <cell r="A7233" t="str">
            <v>DK0002579</v>
          </cell>
          <cell r="B7233" t="str">
            <v>母线连接夹440A_01203_维纳尔_因故淘汰，不再使用</v>
          </cell>
          <cell r="C7233" t="str">
            <v>16.85</v>
          </cell>
        </row>
        <row r="7234">
          <cell r="A7234" t="str">
            <v>DK0002580</v>
          </cell>
          <cell r="B7234" t="str">
            <v>母线连接夹180A_01289_维纳尔_因故淘汰，不再使用</v>
          </cell>
          <cell r="C7234" t="str">
            <v>5.85</v>
          </cell>
        </row>
        <row r="7235">
          <cell r="A7235" t="str">
            <v>DK0002581</v>
          </cell>
          <cell r="B7235" t="str">
            <v>母线连接夹270A_01290_维纳尔_因故淘汰，不再使用</v>
          </cell>
          <cell r="C7235" t="str">
            <v>8.55</v>
          </cell>
        </row>
        <row r="7236">
          <cell r="A7236" t="str">
            <v>DK0002582</v>
          </cell>
          <cell r="B7236" t="str">
            <v>系统盖罩支架_01136_维纳尔_因故淘汰，不再使用</v>
          </cell>
          <cell r="C7236" t="str">
            <v>69.55</v>
          </cell>
        </row>
        <row r="7237">
          <cell r="A7237" t="str">
            <v>DK0002583</v>
          </cell>
          <cell r="B7237" t="str">
            <v>系统盖罩前盖板_01554_维纳尔_因故淘汰，不再使用</v>
          </cell>
          <cell r="C7237" t="str">
            <v>133.60</v>
          </cell>
        </row>
        <row r="7238">
          <cell r="A7238" t="str">
            <v>DK0002584</v>
          </cell>
          <cell r="B7238" t="str">
            <v>系统盖罩上/下盖板_01555_维纳尔_因故淘汰，不再使用</v>
          </cell>
          <cell r="C7238" t="str">
            <v>86.33</v>
          </cell>
        </row>
        <row r="7239">
          <cell r="A7239" t="str">
            <v>DK0002585</v>
          </cell>
          <cell r="B7239" t="str">
            <v>铜母线30*10_01625_维纳尔_因故淘汰，不再使用</v>
          </cell>
          <cell r="C7239" t="str">
            <v>779.11</v>
          </cell>
        </row>
        <row r="7240">
          <cell r="A7240" t="str">
            <v>DK0002586</v>
          </cell>
          <cell r="B7240" t="str">
            <v>铜母线30*5_01622_维纳尔_因故淘汰，不再使用</v>
          </cell>
          <cell r="C7240" t="str">
            <v>395.97</v>
          </cell>
        </row>
        <row r="7241">
          <cell r="A7241" t="str">
            <v>DK0002587</v>
          </cell>
          <cell r="B7241" t="str">
            <v>接线端子_USK-10JD_接地型_上海友邦</v>
          </cell>
          <cell r="C7241" t="str">
            <v>3.96</v>
          </cell>
        </row>
        <row r="7242">
          <cell r="A7242" t="str">
            <v>DK0002588</v>
          </cell>
          <cell r="B7242" t="str">
            <v>接线端子_USK-16JD_接地型_上海友邦</v>
          </cell>
          <cell r="C7242" t="str">
            <v>4.72</v>
          </cell>
        </row>
        <row r="7243">
          <cell r="A7243" t="str">
            <v>DK0002589</v>
          </cell>
          <cell r="B7243" t="str">
            <v>"不锈钢箱子-城固酒业_因故淘汰,不再使用"</v>
          </cell>
          <cell r="C7243" t="str">
            <v>299.14</v>
          </cell>
        </row>
        <row r="7244">
          <cell r="A7244" t="str">
            <v>DK0002590</v>
          </cell>
          <cell r="B7244" t="str">
            <v>"电流变送器BA10-AI/I_In0～10A_Out0~10V_安科瑞_因故淘</v>
          </cell>
          <cell r="C7244" t="str">
            <v>107.69</v>
          </cell>
        </row>
        <row r="7245">
          <cell r="A7245" t="str">
            <v>DK0002591</v>
          </cell>
          <cell r="B7245" t="str">
            <v>电流变送器_BA10-AI/I_In0-20A/Out0-10V_安科瑞</v>
          </cell>
          <cell r="C7245" t="str">
            <v>123.08</v>
          </cell>
        </row>
        <row r="7246">
          <cell r="A7246" t="str">
            <v>DK0002592</v>
          </cell>
          <cell r="B7246" t="str">
            <v>电流变送器_BA10-AI/I_In0-30A/Out0-10V_安科瑞</v>
          </cell>
          <cell r="C7246" t="str">
            <v>123.08</v>
          </cell>
        </row>
        <row r="7247">
          <cell r="A7247" t="str">
            <v>DK0002593</v>
          </cell>
          <cell r="B7247" t="str">
            <v>电流变送器_BA10-AI/I_In0-50A/Out0-10V_安科瑞</v>
          </cell>
          <cell r="C7247" t="str">
            <v>123.08</v>
          </cell>
        </row>
        <row r="7248">
          <cell r="A7248" t="str">
            <v>DK0002594</v>
          </cell>
          <cell r="B7248" t="str">
            <v>塑壳断路器_NM8S-1250/800/3_正泰</v>
          </cell>
          <cell r="C7248" t="str">
            <v>3536.76</v>
          </cell>
        </row>
        <row r="7249">
          <cell r="A7249" t="str">
            <v>DK0002595</v>
          </cell>
          <cell r="B7249" t="str">
            <v>塑壳断路器_NM8-100S/80/3_正泰</v>
          </cell>
          <cell r="C7249" t="str">
            <v>261.54</v>
          </cell>
        </row>
        <row r="7250">
          <cell r="A7250" t="str">
            <v>DK0002597</v>
          </cell>
          <cell r="B7250" t="str">
            <v>"SYV_75-7同轴电缆_因故淘汰,不再使用"</v>
          </cell>
          <cell r="C7250" t="str">
            <v>4.18</v>
          </cell>
        </row>
        <row r="7251">
          <cell r="A7251" t="str">
            <v>DK0002598</v>
          </cell>
          <cell r="B7251" t="str">
            <v>电源线BVR2*2.5_因故淘汰，不再使用</v>
          </cell>
          <cell r="C7251" t="str">
            <v>3.59</v>
          </cell>
        </row>
        <row r="7252">
          <cell r="A7252" t="str">
            <v>DK0002599</v>
          </cell>
          <cell r="B7252" t="str">
            <v>"阿尔及利亚HBI监控系统一套_因故淘汰,不再使用"</v>
          </cell>
          <cell r="C7252" t="str">
            <v>43290.60</v>
          </cell>
        </row>
        <row r="7253">
          <cell r="A7253" t="str">
            <v>DK0002600</v>
          </cell>
          <cell r="B7253" t="str">
            <v>荷兰泰高线鼻子辅材一套_因故淘汰，不再使用</v>
          </cell>
          <cell r="C7253" t="str">
            <v>762.75</v>
          </cell>
        </row>
        <row r="7254">
          <cell r="A7254" t="str">
            <v>DK0002602</v>
          </cell>
          <cell r="B7254" t="str">
            <v>交流接触器_LC1D09Q7C_380V/50/60Hz_施耐德</v>
          </cell>
          <cell r="C7254" t="str">
            <v>43.37</v>
          </cell>
        </row>
        <row r="7255">
          <cell r="A7255" t="str">
            <v>DK0002603</v>
          </cell>
          <cell r="B7255" t="str">
            <v>交流接触器_LC1D12Q7C_380V/50/60Hz_施耐德</v>
          </cell>
          <cell r="C7255" t="str">
            <v>47.05</v>
          </cell>
        </row>
        <row r="7256">
          <cell r="A7256" t="str">
            <v>DK0002604</v>
          </cell>
          <cell r="B7256" t="str">
            <v>因故淘汰，不再使用_微量秤控制系统(双胞胎配置)_仿威图电柜_2000×800×</v>
          </cell>
          <cell r="C7256" t="str">
            <v>3333.33</v>
          </cell>
        </row>
        <row r="7257">
          <cell r="A7257" t="str">
            <v>DK0002605</v>
          </cell>
          <cell r="B7257" t="str">
            <v>微量秤控制系统料位指示箱_图形喷绘0.5_因故淘汰，不再使用</v>
          </cell>
          <cell r="C7257" t="str">
            <v>427.35</v>
          </cell>
        </row>
        <row r="7258">
          <cell r="A7258" t="str">
            <v>DK0002606</v>
          </cell>
          <cell r="B7258" t="str">
            <v>隔板_2200×600_PS柜_因故淘汰，不再使用</v>
          </cell>
          <cell r="C7258" t="str">
            <v>188.03</v>
          </cell>
        </row>
        <row r="7259">
          <cell r="A7259" t="str">
            <v>DK0002607</v>
          </cell>
          <cell r="B7259" t="str">
            <v>变频器_VFD900CH43A-21_标准90kW_台达</v>
          </cell>
          <cell r="C7259" t="str">
            <v>18974.36</v>
          </cell>
        </row>
        <row r="7260">
          <cell r="A7260" t="str">
            <v>DK0002608</v>
          </cell>
          <cell r="B7260" t="str">
            <v>塑壳断路器_NSC400K3320K_施耐德</v>
          </cell>
          <cell r="C7260" t="str">
            <v>1201.67</v>
          </cell>
        </row>
        <row r="7261">
          <cell r="A7261" t="str">
            <v>DK0002609</v>
          </cell>
          <cell r="B7261" t="str">
            <v>变频器_VFD1320CH43A-21_标准132kW_台达</v>
          </cell>
          <cell r="C7261" t="str">
            <v>26837.61</v>
          </cell>
        </row>
        <row r="7262">
          <cell r="A7262" t="str">
            <v>DK0002610</v>
          </cell>
          <cell r="B7262" t="str">
            <v>操作台_3400×1000×730_正大定制_因故淘汰，不再使用</v>
          </cell>
          <cell r="C7262" t="str">
            <v>6153.85</v>
          </cell>
        </row>
        <row r="7263">
          <cell r="A7263" t="str">
            <v>DK0002611</v>
          </cell>
          <cell r="B7263" t="str">
            <v>开关电源_DRP-240-24_导轨式_明纬</v>
          </cell>
          <cell r="C7263" t="str">
            <v>224.10</v>
          </cell>
        </row>
        <row r="7264">
          <cell r="A7264" t="str">
            <v>DK0002612</v>
          </cell>
          <cell r="B7264" t="str">
            <v>因故淘汰，不再使用_软起动器_3RW4047-2BB14_重载30kW_110…</v>
          </cell>
          <cell r="C7264" t="str">
            <v>6663.25</v>
          </cell>
        </row>
        <row r="7265">
          <cell r="A7265" t="str">
            <v>DK0002613</v>
          </cell>
          <cell r="B7265" t="str">
            <v>母排_TMY10×60×3600_镀锡_通用</v>
          </cell>
          <cell r="C7265" t="str">
            <v>1230.34</v>
          </cell>
        </row>
        <row r="7266">
          <cell r="A7266" t="str">
            <v>DK0002614</v>
          </cell>
          <cell r="B7266" t="str">
            <v>电流互感器_AKH-0.66-60Ⅱ-1500/5-0.2级-50/60Hz_…</v>
          </cell>
          <cell r="C7266" t="str">
            <v>68.80</v>
          </cell>
        </row>
        <row r="7267">
          <cell r="A7267" t="str">
            <v>DK0002615</v>
          </cell>
          <cell r="B7267" t="str">
            <v>塑壳断路器_NSC630K3630K_施耐德</v>
          </cell>
          <cell r="C7267" t="str">
            <v>2210.10</v>
          </cell>
        </row>
        <row r="7268">
          <cell r="A7268" t="str">
            <v>DK0002616</v>
          </cell>
          <cell r="B7268" t="str">
            <v>固定式断路器_DW15-1000A_电动AC380V_垂直联结_热电磁式_通用</v>
          </cell>
          <cell r="C7268" t="str">
            <v>3506.85</v>
          </cell>
        </row>
        <row r="7269">
          <cell r="A7269" t="str">
            <v>DK0002617</v>
          </cell>
          <cell r="B7269" t="str">
            <v>变频器_ACS800-04-0170-3_重载110kW_因故淘汰，不再使用_…</v>
          </cell>
          <cell r="C7269" t="str">
            <v>38223.93</v>
          </cell>
        </row>
        <row r="7270">
          <cell r="A7270" t="str">
            <v>DK0002618</v>
          </cell>
          <cell r="B7270" t="str">
            <v>变压器安装板250mm*200mm_宏程_因故淘汰，不再使用</v>
          </cell>
          <cell r="C7270" t="str">
            <v>68.38</v>
          </cell>
        </row>
        <row r="7271">
          <cell r="A7271" t="str">
            <v>DK0002619</v>
          </cell>
          <cell r="B7271" t="str">
            <v>电流表_JXY48-220VAC/50Hz_数显式_上海精英</v>
          </cell>
          <cell r="C7271" t="str">
            <v>115.39</v>
          </cell>
        </row>
        <row r="7272">
          <cell r="A7272" t="str">
            <v>DK0002620</v>
          </cell>
          <cell r="B7272" t="str">
            <v>通讯模块_CB1241_RS485_6ES7-241-1CH30-1XB0_西…</v>
          </cell>
          <cell r="C7272" t="str">
            <v>217.15</v>
          </cell>
        </row>
        <row r="7273">
          <cell r="A7273" t="str">
            <v>DK0002621</v>
          </cell>
          <cell r="B7273" t="str">
            <v>电流表_JXY48-300/5A_220VAC/50Hz_数显式_上海精英</v>
          </cell>
          <cell r="C7273" t="str">
            <v>106.85</v>
          </cell>
        </row>
        <row r="7274">
          <cell r="A7274" t="str">
            <v>DK0002622</v>
          </cell>
          <cell r="B7274" t="str">
            <v>WINCC7.0监控软件_6AV6-381-2BP07-0AV0_西门子</v>
          </cell>
          <cell r="C7274" t="str">
            <v>25247.86</v>
          </cell>
        </row>
        <row r="7275">
          <cell r="A7275" t="str">
            <v>DK0002623</v>
          </cell>
          <cell r="B7275" t="str">
            <v>针式打印机_LQ-590K_爱普生</v>
          </cell>
          <cell r="C7275" t="str">
            <v>1666.67</v>
          </cell>
        </row>
        <row r="7276">
          <cell r="A7276" t="str">
            <v>DK0002624</v>
          </cell>
          <cell r="B7276" t="str">
            <v>因故淘汰，不再使用_UPS电源_APC-Smart-UPSSUA1500ICH_</v>
          </cell>
          <cell r="C7276" t="str">
            <v>2700.85</v>
          </cell>
        </row>
        <row r="7277">
          <cell r="A7277" t="str">
            <v>DK0002625</v>
          </cell>
          <cell r="B7277" t="str">
            <v>"电脑T5600_4GB-DDR3-内存-NVIDIA-Quadro-NV_见文</v>
          </cell>
          <cell r="C7277" t="str">
            <v>7641.02</v>
          </cell>
        </row>
        <row r="7278">
          <cell r="A7278" t="str">
            <v>DK0002626</v>
          </cell>
          <cell r="B7278" t="str">
            <v>液晶显示器_E1913S_戴尔</v>
          </cell>
          <cell r="C7278" t="str">
            <v>777.78</v>
          </cell>
        </row>
        <row r="7279">
          <cell r="A7279" t="str">
            <v>DK0002627</v>
          </cell>
          <cell r="B7279" t="str">
            <v>"户外防雨箱_6050/23-镀锌板_康贝_因故淘汰,不再使用"</v>
          </cell>
          <cell r="C7279" t="str">
            <v>756.41</v>
          </cell>
        </row>
        <row r="7280">
          <cell r="A7280" t="str">
            <v>DK0002628</v>
          </cell>
          <cell r="B7280" t="str">
            <v>电箱壳体_500×400×230_镀锌板_防雨型_通用</v>
          </cell>
          <cell r="C7280" t="str">
            <v>494.49</v>
          </cell>
        </row>
        <row r="7281">
          <cell r="A7281" t="str">
            <v>DK0002629</v>
          </cell>
          <cell r="B7281" t="str">
            <v>PTPN仪表替换板_托利多_因故淘汰，不再使用</v>
          </cell>
          <cell r="C7281" t="str">
            <v>136.75</v>
          </cell>
        </row>
        <row r="7282">
          <cell r="A7282" t="str">
            <v>DK0002630</v>
          </cell>
          <cell r="B7282" t="str">
            <v>"液晶电视墙专用可移动底座46-1X3_安立信_因故淘汰,不再使用"</v>
          </cell>
          <cell r="C7282" t="str">
            <v>5128.21</v>
          </cell>
        </row>
        <row r="7283">
          <cell r="A7283" t="str">
            <v>DK0002631</v>
          </cell>
          <cell r="B7283" t="str">
            <v>母排_TMY4×20×2000_镀锡_通用</v>
          </cell>
          <cell r="C7283" t="str">
            <v>58.04</v>
          </cell>
        </row>
        <row r="7284">
          <cell r="A7284" t="str">
            <v>DK0002632</v>
          </cell>
          <cell r="B7284" t="str">
            <v>电动机断路器_3RV6011-4AA10_11-16A_S00_西门子</v>
          </cell>
          <cell r="C7284" t="str">
            <v>118.80</v>
          </cell>
        </row>
        <row r="7285">
          <cell r="A7285" t="str">
            <v>DK0002633</v>
          </cell>
          <cell r="B7285" t="str">
            <v>电动机断路器_3RV5031-4HA10_40-50A_S2_西门子</v>
          </cell>
          <cell r="C7285" t="str">
            <v>373.50</v>
          </cell>
        </row>
        <row r="7286">
          <cell r="A7286" t="str">
            <v>DK0002634</v>
          </cell>
          <cell r="B7286" t="str">
            <v>电动机断路器_3RV5041-4JA10_45-63A_S3_西门子</v>
          </cell>
          <cell r="C7286" t="str">
            <v>377.78</v>
          </cell>
        </row>
        <row r="7287">
          <cell r="A7287" t="str">
            <v>DK0002635</v>
          </cell>
          <cell r="B7287" t="str">
            <v>塑壳断路器_3VT8325-1AA03-0AA0_西门子</v>
          </cell>
          <cell r="C7287" t="str">
            <v>542.74</v>
          </cell>
        </row>
        <row r="7288">
          <cell r="A7288" t="str">
            <v>DK0002636</v>
          </cell>
          <cell r="B7288" t="str">
            <v>交流接触器_3RT6018-1AN21_220V/50/60Hz_西门子</v>
          </cell>
          <cell r="C7288" t="str">
            <v>76.07</v>
          </cell>
        </row>
        <row r="7289">
          <cell r="A7289" t="str">
            <v>DK0002637</v>
          </cell>
          <cell r="B7289" t="str">
            <v>交流接触器_3RT6017-1AN21_220V/50/60Hz_西门子</v>
          </cell>
          <cell r="C7289" t="str">
            <v>63.25</v>
          </cell>
        </row>
        <row r="7290">
          <cell r="A7290" t="str">
            <v>DK0002638</v>
          </cell>
          <cell r="B7290" t="str">
            <v>交流接触器_3RT6015-1AN22_220V/50/60Hz_西门子</v>
          </cell>
          <cell r="C7290" t="str">
            <v>52.99</v>
          </cell>
        </row>
        <row r="7291">
          <cell r="A7291" t="str">
            <v>DK0002639</v>
          </cell>
          <cell r="B7291" t="str">
            <v>交流接触器_3RT6027-1AN20_220V/50/60Hz_西门子</v>
          </cell>
          <cell r="C7291" t="str">
            <v>130.77</v>
          </cell>
        </row>
        <row r="7292">
          <cell r="A7292" t="str">
            <v>DK0002640</v>
          </cell>
          <cell r="B7292" t="str">
            <v>交流接触器_3RT6028-1AN20_220V/50/60Hz_西门子</v>
          </cell>
          <cell r="C7292" t="str">
            <v>147.01</v>
          </cell>
        </row>
        <row r="7293">
          <cell r="A7293" t="str">
            <v>DK0002641</v>
          </cell>
          <cell r="B7293" t="str">
            <v>变频器_6SE6420-2UD23-0BA1_标准3kW_西门子</v>
          </cell>
          <cell r="C7293" t="str">
            <v>2275.21</v>
          </cell>
        </row>
        <row r="7294">
          <cell r="A7294" t="str">
            <v>DK0002642</v>
          </cell>
          <cell r="B7294" t="str">
            <v>母排_TMY3×25×800_镀锡_通用</v>
          </cell>
          <cell r="C7294" t="str">
            <v>25.28</v>
          </cell>
        </row>
        <row r="7295">
          <cell r="A7295" t="str">
            <v>DK0002643</v>
          </cell>
          <cell r="B7295" t="str">
            <v>一体式标牌_ZB2BY2367C_OFF.ON_施耐德_因故淘汰，不再使用</v>
          </cell>
          <cell r="C7295" t="str">
            <v>2.06</v>
          </cell>
        </row>
        <row r="7296">
          <cell r="A7296" t="str">
            <v>DK0002644</v>
          </cell>
          <cell r="B7296" t="str">
            <v>附件-急停标牌_ZB2BY4330C_施耐德</v>
          </cell>
          <cell r="C7296" t="str">
            <v>2.06</v>
          </cell>
        </row>
        <row r="7297">
          <cell r="A7297" t="str">
            <v>DK0002645</v>
          </cell>
          <cell r="B7297" t="str">
            <v>"PC0094PCI并口卡（WCH）_因故淘汰,不再使用"</v>
          </cell>
          <cell r="C7297" t="str">
            <v>51.28</v>
          </cell>
        </row>
        <row r="7298">
          <cell r="A7298" t="str">
            <v>DK0002646</v>
          </cell>
          <cell r="B7298" t="str">
            <v>母排_TMY4×25×1600_镀锡_通用</v>
          </cell>
          <cell r="C7298" t="str">
            <v>74.47</v>
          </cell>
        </row>
        <row r="7299">
          <cell r="A7299" t="str">
            <v>DK0002647</v>
          </cell>
          <cell r="B7299" t="str">
            <v>母排_TMY6×80×1900_镀锡_通用</v>
          </cell>
          <cell r="C7299" t="str">
            <v>390.12</v>
          </cell>
        </row>
        <row r="7300">
          <cell r="A7300" t="str">
            <v>DK0002648</v>
          </cell>
          <cell r="B7300" t="str">
            <v>母排_TMY4×25×800_镀锡_通用</v>
          </cell>
          <cell r="C7300" t="str">
            <v>35.79</v>
          </cell>
        </row>
        <row r="7301">
          <cell r="A7301" t="str">
            <v>DK0002649</v>
          </cell>
          <cell r="B7301" t="str">
            <v>母排_TMY4×25×1200_镀锡_通用</v>
          </cell>
          <cell r="C7301" t="str">
            <v>54.74</v>
          </cell>
        </row>
        <row r="7302">
          <cell r="A7302" t="str">
            <v>DK0002650</v>
          </cell>
          <cell r="B7302" t="str">
            <v>电流互感器_AKH-0.66-100×50Ⅱ-3000/5-0.2级-50/6…</v>
          </cell>
          <cell r="C7302" t="str">
            <v>117.95</v>
          </cell>
        </row>
        <row r="7303">
          <cell r="A7303" t="str">
            <v>DK0002651</v>
          </cell>
          <cell r="B7303" t="str">
            <v>附件-负荷开关手柄_KCF2PZC_施耐德</v>
          </cell>
          <cell r="C7303" t="str">
            <v>23.13</v>
          </cell>
        </row>
        <row r="7304">
          <cell r="A7304" t="str">
            <v>DK0002652</v>
          </cell>
          <cell r="B7304" t="str">
            <v>网线_RJ45水晶头连接组件_定制50m_通用</v>
          </cell>
          <cell r="C7304" t="str">
            <v>222.22</v>
          </cell>
        </row>
        <row r="7305">
          <cell r="A7305" t="str">
            <v>DK0002653</v>
          </cell>
          <cell r="B7305" t="str">
            <v>母排_TMY10×100×800_镀锡_通用</v>
          </cell>
          <cell r="C7305" t="str">
            <v>332.25</v>
          </cell>
        </row>
        <row r="7306">
          <cell r="A7306" t="str">
            <v>DK0002654</v>
          </cell>
          <cell r="B7306" t="str">
            <v>"模块屏框边模块_PVC模块_因故淘汰,不再使用"</v>
          </cell>
          <cell r="C7306" t="str">
            <v>1.28</v>
          </cell>
        </row>
        <row r="7307">
          <cell r="A7307" t="str">
            <v>DK0002655</v>
          </cell>
          <cell r="B7307" t="str">
            <v>单相隔离变压器_ABL6TS10U-100VA_230V/230V-50/60…</v>
          </cell>
          <cell r="C7307" t="str">
            <v>286.96</v>
          </cell>
        </row>
        <row r="7308">
          <cell r="A7308" t="str">
            <v>DK0002656</v>
          </cell>
          <cell r="B7308" t="str">
            <v>CPU_6ES7-414-3EM06-0AB0_西门子</v>
          </cell>
          <cell r="C7308" t="str">
            <v>33329.06</v>
          </cell>
        </row>
        <row r="7309">
          <cell r="A7309" t="str">
            <v>DK0002657</v>
          </cell>
          <cell r="B7309" t="str">
            <v>因故淘汰，不再使用_T3600_E5-1603/4G/500G*2/双显*2文本</v>
          </cell>
          <cell r="C7309" t="str">
            <v>7393.16</v>
          </cell>
        </row>
        <row r="7310">
          <cell r="A7310" t="str">
            <v>DK0002658</v>
          </cell>
          <cell r="B7310" t="str">
            <v>电流互感器_AKH-0.66-80×50Ⅱ-2000/5-0.2级-60Hz_…</v>
          </cell>
          <cell r="C7310" t="str">
            <v>92.31</v>
          </cell>
        </row>
        <row r="7311">
          <cell r="A7311" t="str">
            <v>DK0002659</v>
          </cell>
          <cell r="B7311" t="str">
            <v>控制变压器_JBK5-8000VA_440V/220V-50/60Hz_通用</v>
          </cell>
          <cell r="C7311" t="str">
            <v>2905.98</v>
          </cell>
        </row>
        <row r="7312">
          <cell r="A7312" t="str">
            <v>DK0002660</v>
          </cell>
          <cell r="B7312" t="str">
            <v>变频器_FC302-P400-T5-E00-H2-X-N-C_标准400kW_…</v>
          </cell>
          <cell r="C7312" t="str">
            <v>134210.26</v>
          </cell>
        </row>
        <row r="7313">
          <cell r="A7313" t="str">
            <v>DK0002661</v>
          </cell>
          <cell r="B7313" t="str">
            <v>"黄石中粮低压房到MCC柜母线桥_森源_因故淘汰,不再使用"</v>
          </cell>
          <cell r="C7313" t="str">
            <v>135494.02</v>
          </cell>
        </row>
        <row r="7314">
          <cell r="A7314" t="str">
            <v>DK0002662</v>
          </cell>
          <cell r="B7314" t="str">
            <v>母排_4×25×1000_铝_通用</v>
          </cell>
          <cell r="C7314" t="str">
            <v>5.56</v>
          </cell>
        </row>
        <row r="7315">
          <cell r="A7315" t="str">
            <v>DK0002663</v>
          </cell>
          <cell r="B7315" t="str">
            <v>小型断路器_C65N-3P-D63A_施耐德</v>
          </cell>
          <cell r="C7315" t="str">
            <v>147.38</v>
          </cell>
        </row>
        <row r="7316">
          <cell r="A7316" t="str">
            <v>DK0002664</v>
          </cell>
          <cell r="B7316" t="str">
            <v>小型断路器_C65N-2P-D63A_施耐德</v>
          </cell>
          <cell r="C7316" t="str">
            <v>111.40</v>
          </cell>
        </row>
        <row r="7317">
          <cell r="A7317" t="str">
            <v>DK0002665</v>
          </cell>
          <cell r="B7317" t="str">
            <v>指示灯_XB2BVQ5LC_380VAC_黄色_施耐德</v>
          </cell>
          <cell r="C7317" t="str">
            <v>10.56</v>
          </cell>
        </row>
        <row r="7318">
          <cell r="A7318" t="str">
            <v>DK0002666</v>
          </cell>
          <cell r="B7318" t="str">
            <v>固定式断路器_MVS10H3F200_手动操作_相间隔板_施耐德</v>
          </cell>
          <cell r="C7318" t="str">
            <v>13319.44</v>
          </cell>
        </row>
        <row r="7319">
          <cell r="A7319" t="str">
            <v>DK0002667</v>
          </cell>
          <cell r="B7319" t="str">
            <v>平板电脑操作箱_康贝仿威图_(450+1150)×600_因故淘汰，不再使用</v>
          </cell>
          <cell r="C7319" t="str">
            <v>2069.24</v>
          </cell>
        </row>
        <row r="7320">
          <cell r="A7320" t="str">
            <v>DK0002668</v>
          </cell>
          <cell r="B7320" t="str">
            <v>"ZM400标签机控制柜_宏程_1260×500×600_因故淘汰,不再使用"</v>
          </cell>
          <cell r="C7320" t="str">
            <v>2239.32</v>
          </cell>
        </row>
        <row r="7321">
          <cell r="A7321" t="str">
            <v>DK0002669</v>
          </cell>
          <cell r="B7321" t="str">
            <v>摩托罗拉条码枪LS2208支架_因故淘汰，不再使用</v>
          </cell>
          <cell r="C7321" t="str">
            <v>68.38</v>
          </cell>
        </row>
        <row r="7322">
          <cell r="A7322" t="str">
            <v>DK0002670</v>
          </cell>
          <cell r="B7322" t="str">
            <v>电动机断路器_3RV6011-1DA15_2.2-3.2A_S00_西门子</v>
          </cell>
          <cell r="C7322" t="str">
            <v>124.79</v>
          </cell>
        </row>
        <row r="7323">
          <cell r="A7323" t="str">
            <v>DK0002671</v>
          </cell>
          <cell r="B7323" t="str">
            <v>电动机断路器_3RV6011-1EA15_2.8-4A_S00_西门子</v>
          </cell>
          <cell r="C7323" t="str">
            <v>124.79</v>
          </cell>
        </row>
        <row r="7324">
          <cell r="A7324" t="str">
            <v>DK0002672</v>
          </cell>
          <cell r="B7324" t="str">
            <v>电动机断路器_3RV6011-1JA15_7-10A_S00_西门子</v>
          </cell>
          <cell r="C7324" t="str">
            <v>124.79</v>
          </cell>
        </row>
        <row r="7325">
          <cell r="A7325" t="str">
            <v>DK0002673</v>
          </cell>
          <cell r="B7325" t="str">
            <v>电动机断路器_3RV6021-4BA15_14-20A_S0_西门子</v>
          </cell>
          <cell r="C7325" t="str">
            <v>137.61</v>
          </cell>
        </row>
        <row r="7326">
          <cell r="A7326" t="str">
            <v>DK0002674</v>
          </cell>
          <cell r="B7326" t="str">
            <v>电动机断路器_3RV6021-4NA15_23-28A_S0_西门子</v>
          </cell>
          <cell r="C7326" t="str">
            <v>137.61</v>
          </cell>
        </row>
        <row r="7327">
          <cell r="A7327" t="str">
            <v>DK0002675</v>
          </cell>
          <cell r="B7327" t="str">
            <v>因故淘汰，不再使用_断路器_3VL27 16-2DC33-0AB1_3VL9_3</v>
          </cell>
          <cell r="C7327" t="str">
            <v>1187.18</v>
          </cell>
        </row>
        <row r="7328">
          <cell r="A7328" t="str">
            <v>DK0002676</v>
          </cell>
          <cell r="B7328" t="str">
            <v>因故淘汰，不再使用_断路器_3VL47 40-2DC36-0AB1_3VL9_6</v>
          </cell>
          <cell r="C7328" t="str">
            <v>2416.24</v>
          </cell>
        </row>
        <row r="7329">
          <cell r="A7329" t="str">
            <v>DK0002677</v>
          </cell>
          <cell r="B7329" t="str">
            <v>因故淘汰，不再使用_断路器_3VL57 63-2DC36-0AB1_3VL9_6</v>
          </cell>
          <cell r="C7329" t="str">
            <v>4344.44</v>
          </cell>
        </row>
        <row r="7330">
          <cell r="A7330" t="str">
            <v>DK0002678</v>
          </cell>
          <cell r="B7330" t="str">
            <v>直流接触器_3RT6018-1BB41_24V_西门子</v>
          </cell>
          <cell r="C7330" t="str">
            <v>161.54</v>
          </cell>
        </row>
        <row r="7331">
          <cell r="A7331" t="str">
            <v>DK0002679</v>
          </cell>
          <cell r="B7331" t="str">
            <v>直流接触器_3RT5036-1BB40_24V_西门子</v>
          </cell>
          <cell r="C7331" t="str">
            <v>417.09</v>
          </cell>
        </row>
        <row r="7332">
          <cell r="A7332" t="str">
            <v>DK0002680</v>
          </cell>
          <cell r="B7332" t="str">
            <v>接触器_3RT5066-6AB36_24VAC/DC_西门子</v>
          </cell>
          <cell r="C7332" t="str">
            <v>1600.00</v>
          </cell>
        </row>
        <row r="7333">
          <cell r="A7333" t="str">
            <v>DK0002681</v>
          </cell>
          <cell r="B7333" t="str">
            <v>附件-接触器辅助触点_3RH5921-1CA01_西门子</v>
          </cell>
          <cell r="C7333" t="str">
            <v>6.84</v>
          </cell>
        </row>
        <row r="7334">
          <cell r="A7334" t="str">
            <v>DK0002682</v>
          </cell>
          <cell r="B7334" t="str">
            <v>因故淘汰，不再使用_断电延时气囊_3RT1926-2FJ31_西门子AC/DC2</v>
          </cell>
          <cell r="C7334" t="str">
            <v>255.56</v>
          </cell>
        </row>
        <row r="7335">
          <cell r="A7335" t="str">
            <v>DK0002683</v>
          </cell>
          <cell r="B7335" t="str">
            <v>小型断路器_5SJ6-2P-C6A_西门子</v>
          </cell>
          <cell r="C7335" t="str">
            <v>69.23</v>
          </cell>
        </row>
        <row r="7336">
          <cell r="A7336" t="str">
            <v>DK0002684</v>
          </cell>
          <cell r="B7336" t="str">
            <v>速度控制仪_HZ48_24VDC_南京山武</v>
          </cell>
          <cell r="C7336" t="str">
            <v>213.89</v>
          </cell>
        </row>
        <row r="7337">
          <cell r="A7337" t="str">
            <v>DK0002685</v>
          </cell>
          <cell r="B7337" t="str">
            <v>两通道智能调节仪_XT-N-Ⅱ_24VDC_浙江余姚</v>
          </cell>
          <cell r="C7337" t="str">
            <v>431.12</v>
          </cell>
        </row>
        <row r="7338">
          <cell r="A7338" t="str">
            <v>DK0002686</v>
          </cell>
          <cell r="B7338" t="str">
            <v>因故淘汰，不再使用_超便携移动硬盘_WDBY8L0020BBK-PESN文本：…</v>
          </cell>
          <cell r="C7338" t="str">
            <v>760.68</v>
          </cell>
        </row>
        <row r="7339">
          <cell r="A7339" t="str">
            <v>DK0002687</v>
          </cell>
          <cell r="B7339" t="str">
            <v>接线端子_USK-4/2-2_上海友邦</v>
          </cell>
          <cell r="C7339" t="str">
            <v>1.69</v>
          </cell>
        </row>
        <row r="7340">
          <cell r="A7340" t="str">
            <v>DK0002688</v>
          </cell>
          <cell r="B7340" t="str">
            <v>定位器_EP500S+FR20A_斯派莎克</v>
          </cell>
          <cell r="C7340" t="str">
            <v>4684.19</v>
          </cell>
        </row>
        <row r="7341">
          <cell r="A7341" t="str">
            <v>DK0002689</v>
          </cell>
          <cell r="B7341" t="str">
            <v>"T3600-E5-1603/WIN7中文专业_4G普通内存文本：500(文本）</v>
          </cell>
          <cell r="C7341" t="str">
            <v>7606.84</v>
          </cell>
        </row>
        <row r="7342">
          <cell r="A7342" t="str">
            <v>DK0002690</v>
          </cell>
          <cell r="B7342" t="str">
            <v>端子式继电器_TRZ-230VAC-RC-1CO_魏德米勒</v>
          </cell>
          <cell r="C7342" t="str">
            <v>62.20</v>
          </cell>
        </row>
        <row r="7343">
          <cell r="A7343" t="str">
            <v>DK0002691</v>
          </cell>
          <cell r="B7343" t="str">
            <v>支架_施耐德14.6A开关电源用_因故淘汰，不再使用</v>
          </cell>
          <cell r="C7343" t="str">
            <v>34.18</v>
          </cell>
        </row>
        <row r="7344">
          <cell r="A7344" t="str">
            <v>DK0002692</v>
          </cell>
          <cell r="B7344" t="str">
            <v>变频器_SV0075iS7-4_标准7.5kW_韩国Ls</v>
          </cell>
          <cell r="C7344" t="str">
            <v>3162.39</v>
          </cell>
        </row>
        <row r="7345">
          <cell r="A7345" t="str">
            <v>DK0002693</v>
          </cell>
          <cell r="B7345" t="str">
            <v>塑壳断路器_NSX100N-MIC2.3-3P-100A_施耐德</v>
          </cell>
          <cell r="C7345" t="str">
            <v>1487.18</v>
          </cell>
        </row>
        <row r="7346">
          <cell r="A7346" t="str">
            <v>DK0002694</v>
          </cell>
          <cell r="B7346" t="str">
            <v>"现场操作台_农标普瑞纳（南宁）_宏程定制_因故淘汰,不再使用"</v>
          </cell>
          <cell r="C7346" t="str">
            <v>2393.16</v>
          </cell>
        </row>
        <row r="7347">
          <cell r="A7347" t="str">
            <v>DK0002695</v>
          </cell>
          <cell r="B7347" t="str">
            <v>称重仪表_IQ355_美国RICELAK</v>
          </cell>
          <cell r="C7347" t="str">
            <v>2761.30</v>
          </cell>
        </row>
        <row r="7348">
          <cell r="A7348" t="str">
            <v>DK0002696</v>
          </cell>
          <cell r="B7348" t="str">
            <v>该编码停用，请重新申请</v>
          </cell>
          <cell r="C7348" t="str">
            <v>2649.57</v>
          </cell>
        </row>
        <row r="7349">
          <cell r="A7349" t="str">
            <v>DK0002698</v>
          </cell>
          <cell r="B7349" t="str">
            <v>"峨眉山新希望六和工程MCC1电容补偿柜_因故淘汰,不再使用"</v>
          </cell>
          <cell r="C7349" t="str">
            <v>22410.26</v>
          </cell>
        </row>
        <row r="7350">
          <cell r="A7350" t="str">
            <v>DK0002699</v>
          </cell>
          <cell r="B7350" t="str">
            <v>"胡志明新希望工程MCC9电容补偿柜_因故淘汰,不再使用"</v>
          </cell>
          <cell r="C7350" t="str">
            <v>21651.28</v>
          </cell>
        </row>
        <row r="7351">
          <cell r="A7351" t="str">
            <v>DK0002700</v>
          </cell>
          <cell r="B7351" t="str">
            <v>"断路器LC1-D09P7，230V,50/60HZ通用_因故淘汰，不再使用"</v>
          </cell>
          <cell r="C7351" t="str">
            <v>77.73</v>
          </cell>
        </row>
        <row r="7352">
          <cell r="A7352" t="str">
            <v>DK0002701</v>
          </cell>
          <cell r="B7352" t="str">
            <v>"断路器LC1-D18P7，230V,50/60HZ通用_因故淘汰，不再使用"</v>
          </cell>
          <cell r="C7352" t="str">
            <v>158.40</v>
          </cell>
        </row>
        <row r="7353">
          <cell r="A7353" t="str">
            <v>DK0002702</v>
          </cell>
          <cell r="B7353" t="str">
            <v>"断路器LC1-D25P7，230V,50/60HZ通用_因故淘汰，不再使用"</v>
          </cell>
          <cell r="C7353" t="str">
            <v>210.06</v>
          </cell>
        </row>
        <row r="7354">
          <cell r="A7354" t="str">
            <v>DK0002703</v>
          </cell>
          <cell r="B7354" t="str">
            <v>变频器_FC360-HK55-H-A2-B-X-AX_标准0.55kW_丹佛斯</v>
          </cell>
          <cell r="C7354" t="str">
            <v>1256.41</v>
          </cell>
        </row>
        <row r="7355">
          <cell r="A7355" t="str">
            <v>DK0002704</v>
          </cell>
          <cell r="B7355" t="str">
            <v>变频器_FC360-HK75-H-A2-B-X-AX_标准0.75kW_丹佛斯</v>
          </cell>
          <cell r="C7355" t="str">
            <v>1203.42</v>
          </cell>
        </row>
        <row r="7356">
          <cell r="A7356" t="str">
            <v>DK0002705</v>
          </cell>
          <cell r="B7356" t="str">
            <v>变频器_FC360-H1K1-H-A2-B-X-AX_标准1.1kW_丹佛斯</v>
          </cell>
          <cell r="C7356" t="str">
            <v>1334.19</v>
          </cell>
        </row>
        <row r="7357">
          <cell r="A7357" t="str">
            <v>DK0002706</v>
          </cell>
          <cell r="B7357" t="str">
            <v>变频器_FC360-H1K5-H-A2-B-X-AX_标准1.5kW_丹佛斯</v>
          </cell>
          <cell r="C7357" t="str">
            <v>1414.53</v>
          </cell>
        </row>
        <row r="7358">
          <cell r="A7358" t="str">
            <v>DK0002707</v>
          </cell>
          <cell r="B7358" t="str">
            <v>附件-变频器操作面板_LCP_丹佛斯</v>
          </cell>
          <cell r="C7358" t="str">
            <v>85.47</v>
          </cell>
        </row>
        <row r="7359">
          <cell r="A7359" t="str">
            <v>DK0002708</v>
          </cell>
          <cell r="B7359" t="str">
            <v>附件-变频器柜门安装套件_NLCP_丹佛斯</v>
          </cell>
          <cell r="C7359" t="str">
            <v>67.52</v>
          </cell>
        </row>
        <row r="7360">
          <cell r="A7360" t="str">
            <v>DK0002709</v>
          </cell>
          <cell r="B7360" t="str">
            <v>IND231-1000称重仪表_RS232接口_因故淘汰，不再使用</v>
          </cell>
          <cell r="C7360" t="str">
            <v>1495.73</v>
          </cell>
        </row>
        <row r="7361">
          <cell r="A7361" t="str">
            <v>DK0002710</v>
          </cell>
          <cell r="B7361" t="str">
            <v>IND231仪表支架_因故淘汰，不再使用</v>
          </cell>
          <cell r="C7361" t="str">
            <v>85.47</v>
          </cell>
        </row>
        <row r="7362">
          <cell r="A7362" t="str">
            <v>DK0002711</v>
          </cell>
          <cell r="B7362" t="str">
            <v>操作手柄_KCF2PZC_通用</v>
          </cell>
          <cell r="C7362" t="str">
            <v>19.14</v>
          </cell>
        </row>
        <row r="7363">
          <cell r="A7363" t="str">
            <v>DK0002712</v>
          </cell>
          <cell r="B7363" t="str">
            <v>"T3600-E5-1603/4G/500G*2/Raid 1 文本：DVD_见</v>
          </cell>
          <cell r="C7363" t="str">
            <v>6880.34</v>
          </cell>
        </row>
        <row r="7364">
          <cell r="A7364" t="str">
            <v>DK0002713</v>
          </cell>
          <cell r="B7364" t="str">
            <v>"T3600(W3603/4G/500G/双显*1/网口*2/串口)_DELL_</v>
          </cell>
          <cell r="C7364" t="str">
            <v>5523.09</v>
          </cell>
        </row>
        <row r="7365">
          <cell r="A7365" t="str">
            <v>DK0002714</v>
          </cell>
          <cell r="B7365" t="str">
            <v>该编码停用，请重新申请</v>
          </cell>
          <cell r="C7365" t="str">
            <v>880.34</v>
          </cell>
        </row>
        <row r="7366">
          <cell r="A7366" t="str">
            <v>DK0002715</v>
          </cell>
          <cell r="B7366" t="str">
            <v>该编码停用，请重新申请</v>
          </cell>
          <cell r="C7366" t="str">
            <v>3846.15</v>
          </cell>
        </row>
        <row r="7367">
          <cell r="A7367" t="str">
            <v>DK0002716</v>
          </cell>
          <cell r="B7367" t="str">
            <v>电箱壳体_800×600×250_不锈钢_通用</v>
          </cell>
          <cell r="C7367" t="str">
            <v>1649.57</v>
          </cell>
        </row>
        <row r="7368">
          <cell r="A7368" t="str">
            <v>DK0002717</v>
          </cell>
          <cell r="B7368" t="str">
            <v>内黄晋龙柜门_2200*800_通用_因故淘汰，不再使用</v>
          </cell>
          <cell r="C7368" t="str">
            <v>188.03</v>
          </cell>
        </row>
        <row r="7369">
          <cell r="A7369" t="str">
            <v>DK0002718</v>
          </cell>
          <cell r="B7369" t="str">
            <v>电流互感器_AKH-0.66-30Ⅰ-15/5-1级-60Hz_安科瑞</v>
          </cell>
          <cell r="C7369" t="str">
            <v>19.23</v>
          </cell>
        </row>
        <row r="7370">
          <cell r="A7370" t="str">
            <v>DK0002719</v>
          </cell>
          <cell r="B7370" t="str">
            <v>电流互感器_AKH-0.66-30Ⅰ-20/5-1级-60Hz_安科瑞</v>
          </cell>
          <cell r="C7370" t="str">
            <v>19.23</v>
          </cell>
        </row>
        <row r="7371">
          <cell r="A7371" t="str">
            <v>DK0002720</v>
          </cell>
          <cell r="B7371" t="str">
            <v>电流互感器_AKH-0.66-40Ⅰ-250/5-0.5级-60Hz_安科瑞</v>
          </cell>
          <cell r="C7371" t="str">
            <v>23.93</v>
          </cell>
        </row>
        <row r="7372">
          <cell r="A7372" t="str">
            <v>DK0002721</v>
          </cell>
          <cell r="B7372" t="str">
            <v>电流互感器_AKH-0.66-30Ⅰ-50/5-1级-60Hz_安科瑞</v>
          </cell>
          <cell r="C7372" t="str">
            <v>19.23</v>
          </cell>
        </row>
        <row r="7373">
          <cell r="A7373" t="str">
            <v>DK0002722</v>
          </cell>
          <cell r="B7373" t="str">
            <v>电流互感器_AKH-0.66-40Ⅰ-300/5-0.5级-60Hz_安科瑞</v>
          </cell>
          <cell r="C7373" t="str">
            <v>23.93</v>
          </cell>
        </row>
        <row r="7374">
          <cell r="A7374" t="str">
            <v>DK0002723</v>
          </cell>
          <cell r="B7374" t="str">
            <v>电流互感器_AKH-0.66-30Ⅰ-150/5-0.5级-60Hz_安科瑞</v>
          </cell>
          <cell r="C7374" t="str">
            <v>19.23</v>
          </cell>
        </row>
        <row r="7375">
          <cell r="A7375" t="str">
            <v>DK0002724</v>
          </cell>
          <cell r="B7375" t="str">
            <v>开关电源_ABL8RPM24200_导轨式_施耐德</v>
          </cell>
          <cell r="C7375" t="str">
            <v>1773.86</v>
          </cell>
        </row>
        <row r="7376">
          <cell r="A7376" t="str">
            <v>DK0002725</v>
          </cell>
          <cell r="B7376" t="str">
            <v>电流表_99T1-15/5A_60Hz_指针式_通用</v>
          </cell>
          <cell r="C7376" t="str">
            <v>25.65</v>
          </cell>
        </row>
        <row r="7377">
          <cell r="A7377" t="str">
            <v>DK0002726</v>
          </cell>
          <cell r="B7377" t="str">
            <v>电流表_99T1-20/5A-50Hz_指针式-请使用Q980001609</v>
          </cell>
          <cell r="C7377" t="str">
            <v>25.65</v>
          </cell>
        </row>
        <row r="7378">
          <cell r="A7378" t="str">
            <v>DK0002727</v>
          </cell>
          <cell r="B7378" t="str">
            <v>称重仪表_GM8803_珠海杰曼</v>
          </cell>
          <cell r="C7378" t="str">
            <v>2350.43</v>
          </cell>
        </row>
        <row r="7379">
          <cell r="A7379" t="str">
            <v>DK0002728</v>
          </cell>
          <cell r="B7379" t="str">
            <v>热敏打印机_UP-AH32Ⅱ_面板式_通用</v>
          </cell>
          <cell r="C7379" t="str">
            <v>410.26</v>
          </cell>
        </row>
        <row r="7380">
          <cell r="A7380" t="str">
            <v>DK0002729</v>
          </cell>
          <cell r="B7380" t="str">
            <v>因故淘汰，不再使用_变压器_SG-4000VA-输入三相AC220V/输出单相A</v>
          </cell>
          <cell r="C7380" t="str">
            <v>2001.71</v>
          </cell>
        </row>
        <row r="7381">
          <cell r="A7381" t="str">
            <v>DK0002730</v>
          </cell>
          <cell r="B7381" t="str">
            <v>相间隔板_INS320-630_32570_施耐德_用DK0001970替代</v>
          </cell>
          <cell r="C7381" t="str">
            <v>71.57</v>
          </cell>
        </row>
        <row r="7382">
          <cell r="A7382" t="str">
            <v>DK0002731</v>
          </cell>
          <cell r="B7382" t="str">
            <v>塑壳断路器_NS1250N-3P-1250A_电动操作AC220V_施耐德</v>
          </cell>
          <cell r="C7382" t="str">
            <v>12421.92</v>
          </cell>
        </row>
        <row r="7383">
          <cell r="A7383" t="str">
            <v>DK0002732</v>
          </cell>
          <cell r="B7383" t="str">
            <v>塑壳断路器_NS800N-3P-800A_电动操作AC220V_施耐德</v>
          </cell>
          <cell r="C7383" t="str">
            <v>7873.85</v>
          </cell>
        </row>
        <row r="7384">
          <cell r="A7384" t="str">
            <v>DK0002733</v>
          </cell>
          <cell r="B7384" t="str">
            <v>电流互感器_AKH-0.66-80Ⅰ-1500/5-0.2级-50Hz_安科瑞</v>
          </cell>
          <cell r="C7384" t="str">
            <v>92.31</v>
          </cell>
        </row>
        <row r="7385">
          <cell r="A7385" t="str">
            <v>DK0002734</v>
          </cell>
          <cell r="B7385" t="str">
            <v>温度显示仪_XMZA-22-AC220V_余姚</v>
          </cell>
          <cell r="C7385" t="str">
            <v>162.39</v>
          </cell>
        </row>
        <row r="7386">
          <cell r="A7386" t="str">
            <v>DK0002736</v>
          </cell>
          <cell r="B7386" t="str">
            <v>母排_TMY4×40×1600_镀锡_通用</v>
          </cell>
          <cell r="C7386" t="str">
            <v>120.30</v>
          </cell>
        </row>
        <row r="7387">
          <cell r="A7387" t="str">
            <v>DK0002737</v>
          </cell>
          <cell r="B7387" t="str">
            <v>三星51F4500_50寸等离子_因故淘汰，不再使用</v>
          </cell>
          <cell r="C7387" t="str">
            <v>7797.44</v>
          </cell>
        </row>
        <row r="7388">
          <cell r="A7388" t="str">
            <v>DK0002738</v>
          </cell>
          <cell r="B7388" t="str">
            <v>气动螺丝刀_通用</v>
          </cell>
          <cell r="C7388" t="str">
            <v>252.15</v>
          </cell>
        </row>
        <row r="7389">
          <cell r="A7389" t="str">
            <v>DK0002739</v>
          </cell>
          <cell r="B7389" t="str">
            <v>母线框_AMJ2-8×60_双母排_海坦</v>
          </cell>
          <cell r="C7389" t="str">
            <v>33.35</v>
          </cell>
        </row>
        <row r="7390">
          <cell r="A7390" t="str">
            <v>DK0002740</v>
          </cell>
          <cell r="B7390" t="str">
            <v>固态继电器_SSM1A120BD_90-280VAC_20A_施耐德</v>
          </cell>
          <cell r="C7390" t="str">
            <v>315.87</v>
          </cell>
        </row>
        <row r="7391">
          <cell r="A7391" t="str">
            <v>DK0002741</v>
          </cell>
          <cell r="B7391" t="str">
            <v>电箱壳体_800×1200×300_喷塑_通用</v>
          </cell>
          <cell r="C7391" t="str">
            <v>850.43</v>
          </cell>
        </row>
        <row r="7392">
          <cell r="A7392" t="str">
            <v>DK0002742</v>
          </cell>
          <cell r="B7392" t="str">
            <v>交流接触器本体_LC1F330_施耐德_因故淘汰，不再使用</v>
          </cell>
          <cell r="C7392" t="str">
            <v>2809.92</v>
          </cell>
        </row>
        <row r="7393">
          <cell r="A7393" t="str">
            <v>DK0002744</v>
          </cell>
          <cell r="B7393" t="str">
            <v>塑料标识框_Φ22_通用_因故淘汰，不再使用</v>
          </cell>
          <cell r="C7393" t="str">
            <v>0.43</v>
          </cell>
        </row>
        <row r="7394">
          <cell r="A7394" t="str">
            <v>DK0002745</v>
          </cell>
          <cell r="B7394" t="str">
            <v>功能模块_FX3U-PLC-FX2N-32CCL_三菱_因故淘汰，不再使用</v>
          </cell>
          <cell r="C7394" t="str">
            <v>830.00</v>
          </cell>
        </row>
        <row r="7395">
          <cell r="A7395" t="str">
            <v>DK0002746</v>
          </cell>
          <cell r="B7395" t="str">
            <v>通讯模块_FX23U-16CCL-M_三菱</v>
          </cell>
          <cell r="C7395" t="str">
            <v>900.00</v>
          </cell>
        </row>
        <row r="7396">
          <cell r="A7396" t="str">
            <v>DK0002747</v>
          </cell>
          <cell r="B7396" t="str">
            <v>附件-交流接触器本体_LC1F115_施耐德</v>
          </cell>
          <cell r="C7396" t="str">
            <v>923.85</v>
          </cell>
        </row>
        <row r="7397">
          <cell r="A7397" t="str">
            <v>DK0002748</v>
          </cell>
          <cell r="B7397" t="str">
            <v>附件-接触器线圈_LX4FF024_DC24V_施耐德</v>
          </cell>
          <cell r="C7397" t="str">
            <v>988.07</v>
          </cell>
        </row>
        <row r="7398">
          <cell r="A7398" t="str">
            <v>DK0002749</v>
          </cell>
          <cell r="B7398" t="str">
            <v>温度控制仪_NHR-1100F-27-X/X/P-A</v>
          </cell>
          <cell r="C7398" t="str">
            <v>196.58</v>
          </cell>
        </row>
        <row r="7399">
          <cell r="A7399" t="str">
            <v>DK0002750</v>
          </cell>
          <cell r="B7399" t="str">
            <v>重插件_16回路插头_因故淘汰，不再使用</v>
          </cell>
          <cell r="C7399" t="str">
            <v>32.05</v>
          </cell>
        </row>
        <row r="7400">
          <cell r="A7400" t="str">
            <v>DK0002751</v>
          </cell>
          <cell r="B7400" t="str">
            <v>重插件_24回路插头_因故淘汰，不再使用</v>
          </cell>
          <cell r="C7400" t="str">
            <v>33.76</v>
          </cell>
        </row>
        <row r="7401">
          <cell r="A7401" t="str">
            <v>DK0002752</v>
          </cell>
          <cell r="B7401" t="str">
            <v>时间继电器_RE7RB13MW_24-240VAC_不含底座_断电延时_施耐德</v>
          </cell>
          <cell r="C7401" t="str">
            <v>470.70</v>
          </cell>
        </row>
        <row r="7402">
          <cell r="A7402" t="str">
            <v>DK0002753</v>
          </cell>
          <cell r="B7402" t="str">
            <v>模块屏挺杆_固定件_因故淘汰，不再使用</v>
          </cell>
          <cell r="C7402" t="str">
            <v>3.42</v>
          </cell>
        </row>
        <row r="7403">
          <cell r="A7403" t="str">
            <v>DK0002754</v>
          </cell>
          <cell r="B7403" t="str">
            <v>母排_TMY4×40×1200_镀锡_通用</v>
          </cell>
          <cell r="C7403" t="str">
            <v>80.75</v>
          </cell>
        </row>
        <row r="7404">
          <cell r="A7404" t="str">
            <v>DK0002755</v>
          </cell>
          <cell r="B7404" t="str">
            <v>带电缆的插座_EVC001_IFM_因故淘汰，不再使用</v>
          </cell>
          <cell r="C7404" t="str">
            <v>52.99</v>
          </cell>
        </row>
        <row r="7405">
          <cell r="A7405" t="str">
            <v>DK0002756</v>
          </cell>
          <cell r="B7405" t="str">
            <v>HFR1250_软起动器_因故淘汰，不再使用</v>
          </cell>
          <cell r="C7405" t="str">
            <v>8376.07</v>
          </cell>
        </row>
        <row r="7406">
          <cell r="A7406" t="str">
            <v>DK0002757</v>
          </cell>
          <cell r="B7406" t="str">
            <v>开关电源_MDR-40-24_导轨式_明纬</v>
          </cell>
          <cell r="C7406" t="str">
            <v>77.95</v>
          </cell>
        </row>
        <row r="7407">
          <cell r="A7407" t="str">
            <v>DK0002758</v>
          </cell>
          <cell r="B7407" t="str">
            <v>温度调节仪表_906MAJ100V21-AC220V_厦门安东</v>
          </cell>
          <cell r="C7407" t="str">
            <v>425.65</v>
          </cell>
        </row>
        <row r="7408">
          <cell r="A7408" t="str">
            <v>DK0002759</v>
          </cell>
          <cell r="B7408" t="str">
            <v>上海大丰农场工程MCC3_仿威图电柜门_因故淘汰，不再使用</v>
          </cell>
          <cell r="C7408" t="str">
            <v>594.02</v>
          </cell>
        </row>
        <row r="7409">
          <cell r="A7409" t="str">
            <v>DK0002760</v>
          </cell>
          <cell r="B7409" t="str">
            <v>电机HDZ-22520</v>
          </cell>
          <cell r="C7409" t="str">
            <v>423.08</v>
          </cell>
        </row>
        <row r="7410">
          <cell r="A7410" t="str">
            <v>DK0002761</v>
          </cell>
          <cell r="B7410" t="str">
            <v>开关电源_DR-4505_导轨式_明纬</v>
          </cell>
          <cell r="C7410" t="str">
            <v>105.30</v>
          </cell>
        </row>
        <row r="7411">
          <cell r="A7411" t="str">
            <v>DK0002762</v>
          </cell>
          <cell r="B7411" t="str">
            <v>该编码停用，请重新申请</v>
          </cell>
          <cell r="C7411" t="str">
            <v>4393.16</v>
          </cell>
        </row>
        <row r="7412">
          <cell r="A7412" t="str">
            <v>DK0002763</v>
          </cell>
          <cell r="B7412" t="str">
            <v>该编码停用，请重新申请</v>
          </cell>
          <cell r="C7412" t="str">
            <v>2948.72</v>
          </cell>
        </row>
        <row r="7413">
          <cell r="A7413" t="str">
            <v>DK0002764</v>
          </cell>
          <cell r="B7413" t="str">
            <v>该编码停用，请重新申请</v>
          </cell>
          <cell r="C7413" t="str">
            <v>1000.00</v>
          </cell>
        </row>
        <row r="7414">
          <cell r="A7414" t="str">
            <v>DK0002765</v>
          </cell>
          <cell r="B7414" t="str">
            <v>"驻马店特驱安装平板_宏成_因故淘汰,不再使用"</v>
          </cell>
          <cell r="C7414" t="str">
            <v>90.60</v>
          </cell>
        </row>
        <row r="7415">
          <cell r="A7415" t="str">
            <v>DK0002766</v>
          </cell>
          <cell r="B7415" t="str">
            <v>该编码停用，请重新申请</v>
          </cell>
          <cell r="C7415" t="str">
            <v>2179.49</v>
          </cell>
        </row>
        <row r="7416">
          <cell r="A7416" t="str">
            <v>DK0002767</v>
          </cell>
          <cell r="B7416" t="str">
            <v>称重传感器_HSXBA-200kg_不含附件_宁波柯力</v>
          </cell>
          <cell r="C7416" t="str">
            <v>435.90</v>
          </cell>
        </row>
        <row r="7417">
          <cell r="A7417" t="str">
            <v>DK0002768</v>
          </cell>
          <cell r="B7417" t="str">
            <v>该编码停用，请重新申请</v>
          </cell>
          <cell r="C7417" t="str">
            <v>1196.58</v>
          </cell>
        </row>
        <row r="7418">
          <cell r="A7418" t="str">
            <v>DK0002769</v>
          </cell>
          <cell r="B7418" t="str">
            <v>该编码停用，请重新申请</v>
          </cell>
          <cell r="C7418" t="str">
            <v>17.09</v>
          </cell>
        </row>
        <row r="7419">
          <cell r="A7419" t="str">
            <v>DK0002770</v>
          </cell>
          <cell r="B7419" t="str">
            <v>称重传感器压式附件_TSB3000KG_梅特勒托利多_用27099900035…</v>
          </cell>
          <cell r="C7419" t="str">
            <v>89.75</v>
          </cell>
        </row>
        <row r="7420">
          <cell r="A7420" t="str">
            <v>DK0002771</v>
          </cell>
          <cell r="B7420" t="str">
            <v>该编码停用</v>
          </cell>
          <cell r="C7420" t="str">
            <v>7254.70</v>
          </cell>
        </row>
        <row r="7421">
          <cell r="A7421" t="str">
            <v>DK0002772</v>
          </cell>
          <cell r="B7421" t="str">
            <v>塑壳断路器_NS1250N-3P-1250A_直接旋转手柄_施耐德</v>
          </cell>
          <cell r="C7421" t="str">
            <v>10307.68</v>
          </cell>
        </row>
        <row r="7422">
          <cell r="A7422" t="str">
            <v>DK0002773</v>
          </cell>
          <cell r="B7422" t="str">
            <v>模拟量温度调节仪_LU-906MAI1000_110VAC_厦门安东</v>
          </cell>
          <cell r="C7422" t="str">
            <v>397.51</v>
          </cell>
        </row>
        <row r="7423">
          <cell r="A7423" t="str">
            <v>DK0002774</v>
          </cell>
          <cell r="B7423" t="str">
            <v>温度控制仪_XMD-7A062_110VAC_浙江余姚</v>
          </cell>
          <cell r="C7423" t="str">
            <v>683.76</v>
          </cell>
        </row>
        <row r="7424">
          <cell r="A7424" t="str">
            <v>DK0002775</v>
          </cell>
          <cell r="B7424" t="str">
            <v>流量积算仪_LU-50KANNNNN_110VAC_厦门安东</v>
          </cell>
          <cell r="C7424" t="str">
            <v>658.12</v>
          </cell>
        </row>
        <row r="7425">
          <cell r="A7425" t="str">
            <v>DK0002776</v>
          </cell>
          <cell r="B7425" t="str">
            <v>电箱壳体_800×600×250_喷塑_IP66_威图_通用</v>
          </cell>
          <cell r="C7425" t="str">
            <v>795.83</v>
          </cell>
        </row>
        <row r="7426">
          <cell r="A7426" t="str">
            <v>DK0002777</v>
          </cell>
          <cell r="B7426" t="str">
            <v>A系列CPU_A2USHCPU-S1_三菱_因故淘汰，不再使用</v>
          </cell>
          <cell r="C7426" t="str">
            <v>3852.14</v>
          </cell>
        </row>
        <row r="7427">
          <cell r="A7427" t="str">
            <v>DK0002778</v>
          </cell>
          <cell r="B7427" t="str">
            <v>标准型锁系统_RAL7035_威图_因故淘汰，不再使用</v>
          </cell>
          <cell r="C7427" t="str">
            <v>230.00</v>
          </cell>
        </row>
        <row r="7428">
          <cell r="A7428" t="str">
            <v>DK0002779</v>
          </cell>
          <cell r="B7428" t="str">
            <v>安全锁芯_威图_因故淘汰，不再使用</v>
          </cell>
          <cell r="C7428" t="str">
            <v>79.00</v>
          </cell>
        </row>
        <row r="7429">
          <cell r="A7429" t="str">
            <v>DK0002780</v>
          </cell>
          <cell r="B7429" t="str">
            <v>控制变压器_JBK5-10000VA_400V/220V-50Hz_通用</v>
          </cell>
          <cell r="C7429" t="str">
            <v>3008.55</v>
          </cell>
        </row>
        <row r="7430">
          <cell r="A7430" t="str">
            <v>DK0002781</v>
          </cell>
          <cell r="B7430" t="str">
            <v>控制变压器_JBK5-800VA_400V/220V-50Hz_通用</v>
          </cell>
          <cell r="C7430" t="str">
            <v>265.30</v>
          </cell>
        </row>
        <row r="7431">
          <cell r="A7431" t="str">
            <v>DK0002782</v>
          </cell>
          <cell r="B7431" t="str">
            <v>触摸屏_HMI-GT5310_24VDC_施耐德</v>
          </cell>
          <cell r="C7431" t="str">
            <v>9042.68</v>
          </cell>
        </row>
        <row r="7432">
          <cell r="A7432" t="str">
            <v>DK0002783</v>
          </cell>
          <cell r="B7432" t="str">
            <v>电箱壳体_800×600×250_喷塑_烘干机控制箱定制_通用</v>
          </cell>
          <cell r="C7432" t="str">
            <v>457.69</v>
          </cell>
        </row>
        <row r="7433">
          <cell r="A7433" t="str">
            <v>DK0002784</v>
          </cell>
          <cell r="B7433" t="str">
            <v>因故淘汰，不再使用_面板式仪表_33P1-00000-A00-000_4~20m</v>
          </cell>
          <cell r="C7433" t="str">
            <v>5555.56</v>
          </cell>
        </row>
        <row r="7434">
          <cell r="A7434" t="str">
            <v>DK0002785</v>
          </cell>
          <cell r="B7434" t="str">
            <v>塑壳断路器_NS1000N-3P-1000A_直接旋转手柄_施耐德</v>
          </cell>
          <cell r="C7434" t="str">
            <v>8270.13</v>
          </cell>
        </row>
        <row r="7435">
          <cell r="A7435" t="str">
            <v>DK0002786</v>
          </cell>
          <cell r="B7435" t="str">
            <v>矩形母线5mm_01285_维纳尔_因故淘汰，不再使用</v>
          </cell>
          <cell r="C7435" t="str">
            <v>5.36</v>
          </cell>
        </row>
        <row r="7436">
          <cell r="A7436" t="str">
            <v>DK0002787</v>
          </cell>
          <cell r="B7436" t="str">
            <v>矩形母线5mm_01284_维纳尔_因故淘汰，不再使用</v>
          </cell>
          <cell r="C7436" t="str">
            <v>3.68</v>
          </cell>
        </row>
        <row r="7437">
          <cell r="A7437" t="str">
            <v>DK0002788</v>
          </cell>
          <cell r="B7437" t="str">
            <v>标准铜母线12*5_01618_维纳尔_因故淘汰，不再使用</v>
          </cell>
          <cell r="C7437" t="str">
            <v>158.07</v>
          </cell>
        </row>
        <row r="7438">
          <cell r="A7438" t="str">
            <v>DK0002789</v>
          </cell>
          <cell r="B7438" t="str">
            <v>PE/N-母线框1线_01601_维纳尔_因故淘汰，不再使用</v>
          </cell>
          <cell r="C7438" t="str">
            <v>33.10</v>
          </cell>
        </row>
        <row r="7439">
          <cell r="A7439" t="str">
            <v>DK0002790</v>
          </cell>
          <cell r="B7439" t="str">
            <v>空间盖板_01025_维纳尔_因故淘汰，不再使用</v>
          </cell>
          <cell r="C7439" t="str">
            <v>114.96</v>
          </cell>
        </row>
        <row r="7440">
          <cell r="A7440" t="str">
            <v>DK0002791</v>
          </cell>
          <cell r="B7440" t="str">
            <v>空间盖板支架_01026_维纳尔_因故淘汰，不再使用</v>
          </cell>
          <cell r="C7440" t="str">
            <v>24.56</v>
          </cell>
        </row>
        <row r="7441">
          <cell r="A7441" t="str">
            <v>DK0002792</v>
          </cell>
          <cell r="B7441" t="str">
            <v>转接器2个支撑导轨_32431_维纳尔_因故淘汰，不再使用</v>
          </cell>
          <cell r="C7441" t="str">
            <v>93.89</v>
          </cell>
        </row>
        <row r="7442">
          <cell r="A7442" t="str">
            <v>DK0002793</v>
          </cell>
          <cell r="B7442" t="str">
            <v>母线转换器，无电接触_32477_维纳尔_因故淘汰，不再使用</v>
          </cell>
          <cell r="C7442" t="str">
            <v>78.13</v>
          </cell>
        </row>
        <row r="7443">
          <cell r="A7443" t="str">
            <v>DK0002794</v>
          </cell>
          <cell r="B7443" t="str">
            <v>母线转换器，3级_32156_维纳尔_因故淘汰，不再使用</v>
          </cell>
          <cell r="C7443" t="str">
            <v>325.85</v>
          </cell>
        </row>
        <row r="7444">
          <cell r="A7444" t="str">
            <v>DK0002795</v>
          </cell>
          <cell r="B7444" t="str">
            <v>标准铜母线20*5_01620_维纳尔_因故淘汰，不再使用</v>
          </cell>
          <cell r="C7444" t="str">
            <v>263.27</v>
          </cell>
        </row>
        <row r="7445">
          <cell r="A7445" t="str">
            <v>DK0002796</v>
          </cell>
          <cell r="B7445" t="str">
            <v>接线板带盖罩_01240_维纳尔_因故淘汰，不再使用</v>
          </cell>
          <cell r="C7445" t="str">
            <v>104.85</v>
          </cell>
        </row>
        <row r="7446">
          <cell r="A7446" t="str">
            <v>DK0002797</v>
          </cell>
          <cell r="B7446" t="str">
            <v>母线加长连接夹_01166_维纳尔_因故淘汰，不再使用</v>
          </cell>
          <cell r="C7446" t="str">
            <v>51.49</v>
          </cell>
        </row>
        <row r="7447">
          <cell r="A7447" t="str">
            <v>DK0002798</v>
          </cell>
          <cell r="B7447" t="str">
            <v>附件-断路器1片长端子护套_LV429517_施耐德</v>
          </cell>
          <cell r="C7447" t="str">
            <v>45.64</v>
          </cell>
        </row>
        <row r="7448">
          <cell r="A7448" t="str">
            <v>DK0002799</v>
          </cell>
          <cell r="B7448" t="str">
            <v>附件-断路器延长操作手柄_LV428338_施耐德</v>
          </cell>
          <cell r="C7448" t="str">
            <v>111.28</v>
          </cell>
        </row>
        <row r="7449">
          <cell r="A7449" t="str">
            <v>DK0002800</v>
          </cell>
          <cell r="B7449" t="str">
            <v>交流接触器_LC1D18P7C_230V/50-60Hz_施耐德</v>
          </cell>
          <cell r="C7449" t="str">
            <v>158.40</v>
          </cell>
        </row>
        <row r="7450">
          <cell r="A7450" t="str">
            <v>DK0002801</v>
          </cell>
          <cell r="B7450" t="str">
            <v>交流接触器_LC1D09P7C_230V/50/60Hz_施耐德</v>
          </cell>
          <cell r="C7450" t="str">
            <v>77.73</v>
          </cell>
        </row>
        <row r="7451">
          <cell r="A7451" t="str">
            <v>DK0002802</v>
          </cell>
          <cell r="B7451" t="str">
            <v>交流接触器_LC1D25P7C_230V/50/60Hz_施耐德</v>
          </cell>
          <cell r="C7451" t="str">
            <v>210.06</v>
          </cell>
        </row>
        <row r="7452">
          <cell r="A7452" t="str">
            <v>DK0002803</v>
          </cell>
          <cell r="B7452" t="str">
            <v>接线端子_SAKSI4LD230AC/DC_熔断型_魏德米勒</v>
          </cell>
          <cell r="C7452" t="str">
            <v>5.26</v>
          </cell>
        </row>
        <row r="7453">
          <cell r="A7453" t="str">
            <v>DK0002804</v>
          </cell>
          <cell r="B7453" t="str">
            <v>接线端子_SAKSI4LD24AC/DC_熔断型_魏德米勒</v>
          </cell>
          <cell r="C7453" t="str">
            <v>4.93</v>
          </cell>
        </row>
        <row r="7454">
          <cell r="A7454" t="str">
            <v>DK0002805</v>
          </cell>
          <cell r="B7454" t="str">
            <v>电源模块_6EP1-336-3BA00_西门子</v>
          </cell>
          <cell r="C7454" t="str">
            <v>1500.00</v>
          </cell>
        </row>
        <row r="7455">
          <cell r="A7455" t="str">
            <v>DK0002806</v>
          </cell>
          <cell r="B7455" t="str">
            <v>触摸屏_HMI-GTO5310_24VDC_施耐德</v>
          </cell>
          <cell r="C7455" t="str">
            <v>8256.36</v>
          </cell>
        </row>
        <row r="7456">
          <cell r="A7456" t="str">
            <v>DK0002807</v>
          </cell>
          <cell r="B7456" t="str">
            <v>附件-断路器端子罩盖_NSC250TSHD3POX_施耐德</v>
          </cell>
          <cell r="C7456" t="str">
            <v>43.08</v>
          </cell>
        </row>
        <row r="7457">
          <cell r="A7457" t="str">
            <v>DK0002808</v>
          </cell>
          <cell r="B7457" t="str">
            <v>电箱壳体_1000×800×250_不锈钢_通用</v>
          </cell>
          <cell r="C7457" t="str">
            <v>1923.08</v>
          </cell>
        </row>
        <row r="7458">
          <cell r="A7458" t="str">
            <v>DK0002809</v>
          </cell>
          <cell r="B7458" t="str">
            <v>"斜面台_1200*700*450_伊朗Faradaneh定制_因故淘汰,不再使</v>
          </cell>
          <cell r="C7458" t="str">
            <v>2393.16</v>
          </cell>
        </row>
        <row r="7459">
          <cell r="A7459" t="str">
            <v>DK0002811</v>
          </cell>
          <cell r="B7459" t="str">
            <v>电柜壳体_GGD-2000×800×650_喷塑_单面安装板_通用</v>
          </cell>
          <cell r="C7459" t="str">
            <v>3059.83</v>
          </cell>
        </row>
        <row r="7460">
          <cell r="A7460" t="str">
            <v>DK0002812</v>
          </cell>
          <cell r="B7460" t="str">
            <v>"电箱底板非标_长700宽500折边10_表面喷塑_因故淘汰,不再使用"</v>
          </cell>
          <cell r="C7460" t="str">
            <v>68.38</v>
          </cell>
        </row>
        <row r="7461">
          <cell r="A7461" t="str">
            <v>DK0002813</v>
          </cell>
          <cell r="B7461" t="str">
            <v>数据线_RS232串口_母头×2_通用</v>
          </cell>
          <cell r="C7461" t="str">
            <v>8.55</v>
          </cell>
        </row>
        <row r="7462">
          <cell r="A7462" t="str">
            <v>DK0002814</v>
          </cell>
          <cell r="B7462" t="str">
            <v>无线鼠键套装_MK260_鼠标垫_罗技</v>
          </cell>
          <cell r="C7462" t="str">
            <v>115.38</v>
          </cell>
        </row>
        <row r="7463">
          <cell r="A7463" t="str">
            <v>DK0002815</v>
          </cell>
          <cell r="B7463" t="str">
            <v>电箱壳体_400×500×400_喷塑_通用</v>
          </cell>
          <cell r="C7463" t="str">
            <v>410.26</v>
          </cell>
        </row>
        <row r="7464">
          <cell r="A7464" t="str">
            <v>DK0002816</v>
          </cell>
          <cell r="B7464" t="str">
            <v>交流接触器_LC1D32P7C_230V/50/60Hz_施耐德</v>
          </cell>
          <cell r="C7464" t="str">
            <v>102.25</v>
          </cell>
        </row>
        <row r="7465">
          <cell r="A7465" t="str">
            <v>DK0002817</v>
          </cell>
          <cell r="B7465" t="str">
            <v>交流接触器_LC1D80P7C_230V/50/60Hz_施耐德</v>
          </cell>
          <cell r="C7465" t="str">
            <v>289.38</v>
          </cell>
        </row>
        <row r="7466">
          <cell r="A7466" t="str">
            <v>DK0002818</v>
          </cell>
          <cell r="B7466" t="str">
            <v>交流接触器_LC1D50AP7C_230V/50/60Hz_施耐德</v>
          </cell>
          <cell r="C7466" t="str">
            <v>182.37</v>
          </cell>
        </row>
        <row r="7467">
          <cell r="A7467" t="str">
            <v>DK0002819</v>
          </cell>
          <cell r="B7467" t="str">
            <v>因故淘汰，不再使用_微量秤控制系统(双胞胎配置)_仿威图电柜_(1800×800</v>
          </cell>
          <cell r="C7467" t="str">
            <v>3162.03</v>
          </cell>
        </row>
        <row r="7468">
          <cell r="A7468" t="str">
            <v>DK0002820</v>
          </cell>
          <cell r="B7468" t="str">
            <v>电缆挂牌_FB0930_塑料_白色_配手写标签_中化</v>
          </cell>
          <cell r="C7468" t="str">
            <v>0.85</v>
          </cell>
        </row>
        <row r="7469">
          <cell r="A7469" t="str">
            <v>DK0002821</v>
          </cell>
          <cell r="B7469" t="str">
            <v>"DN80蒸汽管路组焊件_徐州双胞胎试用装配费用_因故淘汰,不再使用"</v>
          </cell>
          <cell r="C7469" t="str">
            <v>3418.80</v>
          </cell>
        </row>
        <row r="7470">
          <cell r="A7470" t="str">
            <v>DK0002822</v>
          </cell>
          <cell r="B7470" t="str">
            <v>变频器_6SE6440-2UD25-5CA1_标准5.5kW_西门子</v>
          </cell>
          <cell r="C7470" t="str">
            <v>3095.72</v>
          </cell>
        </row>
        <row r="7471">
          <cell r="A7471" t="str">
            <v>DK0002823</v>
          </cell>
          <cell r="B7471" t="str">
            <v>电柜壳体_GGD-2000×1000×650_喷塑_双面安装板_通用</v>
          </cell>
          <cell r="C7471" t="str">
            <v>2863.25</v>
          </cell>
        </row>
        <row r="7472">
          <cell r="A7472" t="str">
            <v>DK0002824</v>
          </cell>
          <cell r="B7472" t="str">
            <v>接线端子_SAKDU-2.5_魏德米勒</v>
          </cell>
          <cell r="C7472" t="str">
            <v>0.76</v>
          </cell>
        </row>
        <row r="7473">
          <cell r="A7473" t="str">
            <v>DK0002825</v>
          </cell>
          <cell r="B7473" t="str">
            <v>接线端子_SAKDU-4_魏德米勒</v>
          </cell>
          <cell r="C7473" t="str">
            <v>1.04</v>
          </cell>
        </row>
        <row r="7474">
          <cell r="A7474" t="str">
            <v>DK0002826</v>
          </cell>
          <cell r="B7474" t="str">
            <v>接线端子_SAKDU-6_魏德米勒</v>
          </cell>
          <cell r="C7474" t="str">
            <v>1.55</v>
          </cell>
        </row>
        <row r="7475">
          <cell r="A7475" t="str">
            <v>DK0002827</v>
          </cell>
          <cell r="B7475" t="str">
            <v>接线端子_USLKG10N_接地型_菲尼克斯</v>
          </cell>
          <cell r="C7475" t="str">
            <v>10.19</v>
          </cell>
        </row>
        <row r="7476">
          <cell r="A7476" t="str">
            <v>DK0002828</v>
          </cell>
          <cell r="B7476" t="str">
            <v>交流接触器_LC1D18P7_施耐德_因故淘汰，不再使用</v>
          </cell>
          <cell r="C7476" t="str">
            <v>77.73</v>
          </cell>
        </row>
        <row r="7477">
          <cell r="A7477" t="str">
            <v>DK0002829</v>
          </cell>
          <cell r="B7477" t="str">
            <v>交流接触器_LC1D09P7_施耐德_因故淘汰，不再使用</v>
          </cell>
          <cell r="C7477" t="str">
            <v>158.40</v>
          </cell>
        </row>
        <row r="7478">
          <cell r="A7478" t="str">
            <v>DK0002830</v>
          </cell>
          <cell r="B7478" t="str">
            <v>交流接触器_LC1D25P7_施耐德_因故淘汰，不再使用</v>
          </cell>
          <cell r="C7478" t="str">
            <v>210.06</v>
          </cell>
        </row>
        <row r="7479">
          <cell r="A7479" t="str">
            <v>DK0002831</v>
          </cell>
          <cell r="B7479" t="str">
            <v>六安库烘干机控制箱_8060/25_通用_因故淘汰，不再使用</v>
          </cell>
          <cell r="C7479" t="str">
            <v>769.23</v>
          </cell>
        </row>
        <row r="7480">
          <cell r="A7480" t="str">
            <v>DK0002832</v>
          </cell>
          <cell r="B7480" t="str">
            <v>有机玻璃支架一套_印尼sabas_因故淘汰，不再使用</v>
          </cell>
          <cell r="C7480" t="str">
            <v>3803.42</v>
          </cell>
        </row>
        <row r="7481">
          <cell r="A7481" t="str">
            <v>DK0002833</v>
          </cell>
          <cell r="B7481" t="str">
            <v>电容式传感器_KB0025*_易福门_用H02040015替代</v>
          </cell>
          <cell r="C7481" t="str">
            <v>628.21</v>
          </cell>
        </row>
        <row r="7482">
          <cell r="A7482" t="str">
            <v>DK0002834</v>
          </cell>
          <cell r="B7482" t="str">
            <v>变频器_ATV312HD11N4_施耐德_因故淘汰，不再使用</v>
          </cell>
          <cell r="C7482" t="str">
            <v>4000.43</v>
          </cell>
        </row>
        <row r="7483">
          <cell r="A7483" t="str">
            <v>DK0002839</v>
          </cell>
          <cell r="B7483" t="str">
            <v>母排_TMY5×60×2000_镀锡_通用</v>
          </cell>
          <cell r="C7483" t="str">
            <v>215.67</v>
          </cell>
        </row>
        <row r="7484">
          <cell r="A7484" t="str">
            <v>DK0002840</v>
          </cell>
          <cell r="B7484" t="str">
            <v>母排_TMY8×100×2800_镀锡_通用</v>
          </cell>
          <cell r="C7484" t="str">
            <v>1275.90</v>
          </cell>
        </row>
        <row r="7485">
          <cell r="A7485" t="str">
            <v>DK0002841</v>
          </cell>
          <cell r="B7485" t="str">
            <v>"金禾博源筒仓_新增PVC模块_1.775_因故淘汰,不再使用"</v>
          </cell>
          <cell r="C7485" t="str">
            <v>1820.51</v>
          </cell>
        </row>
        <row r="7486">
          <cell r="A7486" t="str">
            <v>DK0002842</v>
          </cell>
          <cell r="B7486" t="str">
            <v>显示键盘鼠标延长线KVM-USB_通用_因故淘汰，不再使用</v>
          </cell>
          <cell r="C7486" t="str">
            <v>504.27</v>
          </cell>
        </row>
        <row r="7487">
          <cell r="A7487" t="str">
            <v>DK0002843</v>
          </cell>
          <cell r="B7487" t="str">
            <v>仿威图电柜柜门_2200×550_因故淘汰，不再使用</v>
          </cell>
          <cell r="C7487" t="str">
            <v>598.29</v>
          </cell>
        </row>
        <row r="7488">
          <cell r="A7488" t="str">
            <v>DK0002844</v>
          </cell>
          <cell r="B7488" t="str">
            <v>电柜壳体_GGD-2000×800×650_喷塑_双面安装板_通用</v>
          </cell>
          <cell r="C7488" t="str">
            <v>3059.83</v>
          </cell>
        </row>
        <row r="7489">
          <cell r="A7489" t="str">
            <v>DK0002845</v>
          </cell>
          <cell r="B7489" t="str">
            <v>适配器_750-377_万可</v>
          </cell>
          <cell r="C7489" t="str">
            <v>1192.29</v>
          </cell>
        </row>
        <row r="7490">
          <cell r="A7490" t="str">
            <v>DK0002846</v>
          </cell>
          <cell r="B7490" t="str">
            <v>电源模块_750-602_万可</v>
          </cell>
          <cell r="C7490" t="str">
            <v>75.22</v>
          </cell>
        </row>
        <row r="7491">
          <cell r="A7491" t="str">
            <v>DK0002847</v>
          </cell>
          <cell r="B7491" t="str">
            <v>数字量输入模块_750-1405_万可</v>
          </cell>
          <cell r="C7491" t="str">
            <v>422.12</v>
          </cell>
        </row>
        <row r="7492">
          <cell r="A7492" t="str">
            <v>DK0002848</v>
          </cell>
          <cell r="B7492" t="str">
            <v>数字量输出模块_750-1500_万可</v>
          </cell>
          <cell r="C7492" t="str">
            <v>505.56</v>
          </cell>
        </row>
        <row r="7493">
          <cell r="A7493" t="str">
            <v>DK0002849</v>
          </cell>
          <cell r="B7493" t="str">
            <v>模拟量输入模块_750-455_万可</v>
          </cell>
          <cell r="C7493" t="str">
            <v>882.71</v>
          </cell>
        </row>
        <row r="7494">
          <cell r="A7494" t="str">
            <v>DK0002850</v>
          </cell>
          <cell r="B7494" t="str">
            <v>模拟量输出模块_750-555_万可</v>
          </cell>
          <cell r="C7494" t="str">
            <v>860.60</v>
          </cell>
        </row>
        <row r="7495">
          <cell r="A7495" t="str">
            <v>DK0002851</v>
          </cell>
          <cell r="B7495" t="str">
            <v>配件-终端挡块_750-600_万可</v>
          </cell>
          <cell r="C7495" t="str">
            <v>60.53</v>
          </cell>
        </row>
        <row r="7496">
          <cell r="A7496" t="str">
            <v>DK0002852</v>
          </cell>
          <cell r="B7496" t="str">
            <v>扁平电缆_706-3057/CN-002_万可</v>
          </cell>
          <cell r="C7496" t="str">
            <v>56.38</v>
          </cell>
        </row>
        <row r="7497">
          <cell r="A7497" t="str">
            <v>DK0002853</v>
          </cell>
          <cell r="B7497" t="str">
            <v>继电器模组_8002-0013_万可</v>
          </cell>
          <cell r="C7497" t="str">
            <v>379.55</v>
          </cell>
        </row>
        <row r="7498">
          <cell r="A7498" t="str">
            <v>DK0002854</v>
          </cell>
          <cell r="B7498" t="str">
            <v>数字量输入模块_750-1400_含线缆_万可</v>
          </cell>
          <cell r="C7498" t="str">
            <v>444.17</v>
          </cell>
        </row>
        <row r="7499">
          <cell r="A7499" t="str">
            <v>DK0002855</v>
          </cell>
          <cell r="B7499" t="str">
            <v>扁平电缆_706-3057/0300-0100_万可</v>
          </cell>
          <cell r="C7499" t="str">
            <v>36.49</v>
          </cell>
        </row>
        <row r="7500">
          <cell r="A7500" t="str">
            <v>DK0002856</v>
          </cell>
          <cell r="B7500" t="str">
            <v>输入模组_289-5044_万可</v>
          </cell>
          <cell r="C7500" t="str">
            <v>56.38</v>
          </cell>
        </row>
        <row r="7501">
          <cell r="A7501" t="str">
            <v>DK0002859</v>
          </cell>
          <cell r="B7501" t="str">
            <v>接线端子_USK-16_上海友邦</v>
          </cell>
          <cell r="C7501" t="str">
            <v>2.26</v>
          </cell>
        </row>
        <row r="7502">
          <cell r="A7502" t="str">
            <v>DK0002860</v>
          </cell>
          <cell r="B7502" t="str">
            <v>塑料指示灯_XB2BVQ3LC_施耐德_绿色_用24062000006替代</v>
          </cell>
          <cell r="C7502" t="str">
            <v>10.57</v>
          </cell>
        </row>
        <row r="7503">
          <cell r="A7503" t="str">
            <v>DK0002861</v>
          </cell>
          <cell r="B7503" t="str">
            <v>"电柜顶部风扇_GGD柜_宏程_因故淘汰,不再使用"</v>
          </cell>
          <cell r="C7503" t="str">
            <v>213.67</v>
          </cell>
        </row>
        <row r="7504">
          <cell r="A7504" t="str">
            <v>DK0002862</v>
          </cell>
          <cell r="B7504" t="str">
            <v>电脑_T3610（4G/500G/双显×1）_DELL_因故淘汰，不再使用</v>
          </cell>
          <cell r="C7504" t="str">
            <v>5384.61</v>
          </cell>
        </row>
        <row r="7505">
          <cell r="A7505" t="str">
            <v>DK0002863</v>
          </cell>
          <cell r="B7505" t="str">
            <v>因故淘汰，不再使用_电脑_T3610（4G/500G×2_RAID1阵列/双显×</v>
          </cell>
          <cell r="C7505" t="str">
            <v>5641.03</v>
          </cell>
        </row>
        <row r="7506">
          <cell r="A7506" t="str">
            <v>DK0002864</v>
          </cell>
          <cell r="B7506" t="str">
            <v>电脑_T3610（4G/500G/双显×2）_DELL_因故淘汰，不再使用</v>
          </cell>
          <cell r="C7506" t="str">
            <v>5837.61</v>
          </cell>
        </row>
        <row r="7507">
          <cell r="A7507" t="str">
            <v>DK0002865</v>
          </cell>
          <cell r="B7507" t="str">
            <v>电脑_T3610（4G/500G×2/双显×2）_DELL_因故淘汰，不再使用</v>
          </cell>
          <cell r="C7507" t="str">
            <v>6222.24</v>
          </cell>
        </row>
        <row r="7508">
          <cell r="A7508" t="str">
            <v>DK0002866</v>
          </cell>
          <cell r="B7508" t="str">
            <v>因故淘汰，不再使用_电脑_T3610（4G/500G/双显×1/WIN7中文专业</v>
          </cell>
          <cell r="C7508" t="str">
            <v>6324.79</v>
          </cell>
        </row>
        <row r="7509">
          <cell r="A7509" t="str">
            <v>DK0002867</v>
          </cell>
          <cell r="B7509" t="str">
            <v>因故淘汰，不再使用_电脑_T3610（4G/500G×2阵列/双显×1/WIN7</v>
          </cell>
          <cell r="C7509" t="str">
            <v>6658.12</v>
          </cell>
        </row>
        <row r="7510">
          <cell r="A7510" t="str">
            <v>DK0002868</v>
          </cell>
          <cell r="B7510" t="str">
            <v>因故淘汰，不再使用_电脑_T3610（4G/500G/双显×2/WIN7中文专业</v>
          </cell>
          <cell r="C7510" t="str">
            <v>6829.07</v>
          </cell>
        </row>
        <row r="7511">
          <cell r="A7511" t="str">
            <v>DK0002869</v>
          </cell>
          <cell r="B7511" t="str">
            <v>因故淘汰，不再使用_电脑_T3610（4G/500G×2阵列/双显×2/WIN7</v>
          </cell>
          <cell r="C7511" t="str">
            <v>7230.77</v>
          </cell>
        </row>
        <row r="7512">
          <cell r="A7512" t="str">
            <v>DK0002870</v>
          </cell>
          <cell r="B7512" t="str">
            <v>因故淘汰，不再使用_电脑_T3610（4G/500G/双显×1/WIN7英文专业</v>
          </cell>
          <cell r="C7512" t="str">
            <v>6367.44</v>
          </cell>
        </row>
        <row r="7513">
          <cell r="A7513" t="str">
            <v>DK0002871</v>
          </cell>
          <cell r="B7513" t="str">
            <v>电脑_T3610-E5-1603/4G/500G×2_双显×1/阵列_WIN7…</v>
          </cell>
          <cell r="C7513" t="str">
            <v>6666.67</v>
          </cell>
        </row>
        <row r="7514">
          <cell r="A7514" t="str">
            <v>DK0002872</v>
          </cell>
          <cell r="B7514" t="str">
            <v>因故淘汰，不再使用_电脑_T3610（4G/500G/双显×2/WIN7英文专业</v>
          </cell>
          <cell r="C7514" t="str">
            <v>6752.14</v>
          </cell>
        </row>
        <row r="7515">
          <cell r="A7515" t="str">
            <v>DK0002873</v>
          </cell>
          <cell r="B7515" t="str">
            <v>"电脑_T3610（4G/500G×2阵列/双显×2/WIN7英文专业64）_因</v>
          </cell>
          <cell r="C7515" t="str">
            <v>7230.77</v>
          </cell>
        </row>
        <row r="7516">
          <cell r="A7516" t="str">
            <v>DK0002874</v>
          </cell>
          <cell r="B7516" t="str">
            <v>"电脑_T3610（4G/500G/双显×1/WIN7欧洲旗舰64）_DELL_</v>
          </cell>
          <cell r="C7516" t="str">
            <v>6666.67</v>
          </cell>
        </row>
        <row r="7517">
          <cell r="A7517" t="str">
            <v>DK0002875</v>
          </cell>
          <cell r="B7517" t="str">
            <v>"电脑_T3610（4G/500G×2阵列/双显×1/WIN7欧洲旗舰64）_因</v>
          </cell>
          <cell r="C7517" t="str">
            <v>7008.55</v>
          </cell>
        </row>
        <row r="7518">
          <cell r="A7518" t="str">
            <v>DK0002876</v>
          </cell>
          <cell r="B7518" t="str">
            <v>"电脑_T3610（4G/500G/双显×2/WIN7欧洲旗舰64）_DELL_</v>
          </cell>
          <cell r="C7518" t="str">
            <v>7179.49</v>
          </cell>
        </row>
        <row r="7519">
          <cell r="A7519" t="str">
            <v>DK0002877</v>
          </cell>
          <cell r="B7519" t="str">
            <v>"电脑_T3610（4G/500G×2阵列/双显×2/WIN7欧洲旗舰64）_因</v>
          </cell>
          <cell r="C7519" t="str">
            <v>7564.10</v>
          </cell>
        </row>
        <row r="7520">
          <cell r="A7520" t="str">
            <v>DK0002879</v>
          </cell>
          <cell r="B7520" t="str">
            <v>指示灯_XB4-BVB3_（绿24VCE)_用H02069010替代</v>
          </cell>
          <cell r="C7520" t="str">
            <v>42.45</v>
          </cell>
        </row>
        <row r="7521">
          <cell r="A7521" t="str">
            <v>DK0002880</v>
          </cell>
          <cell r="B7521" t="str">
            <v>塑壳断路器_NSC60E4040_施耐德</v>
          </cell>
          <cell r="C7521" t="str">
            <v>254.80</v>
          </cell>
        </row>
        <row r="7522">
          <cell r="A7522" t="str">
            <v>DK0002881</v>
          </cell>
          <cell r="B7522" t="str">
            <v>附件-标签_ZBY02334_施耐德</v>
          </cell>
          <cell r="C7522" t="str">
            <v>1.58</v>
          </cell>
        </row>
        <row r="7523">
          <cell r="A7523" t="str">
            <v>DK0002882</v>
          </cell>
          <cell r="B7523" t="str">
            <v>急停标签_ZBY-9330_施耐德_用Q980002318替代</v>
          </cell>
          <cell r="C7523" t="str">
            <v>6.42</v>
          </cell>
        </row>
        <row r="7524">
          <cell r="A7524" t="str">
            <v>DK0002883</v>
          </cell>
          <cell r="B7524" t="str">
            <v>附件-标签_ZBY02364_施耐德</v>
          </cell>
          <cell r="C7524" t="str">
            <v>1.58</v>
          </cell>
        </row>
        <row r="7525">
          <cell r="A7525" t="str">
            <v>DK0002884</v>
          </cell>
          <cell r="B7525" t="str">
            <v>"不干胶一批_因故淘汰,不再使用"</v>
          </cell>
          <cell r="C7525" t="str">
            <v>1188.03</v>
          </cell>
        </row>
        <row r="7526">
          <cell r="A7526" t="str">
            <v>DK0002885</v>
          </cell>
          <cell r="B7526" t="str">
            <v>"峨眉山新希望蛋鸡料工程MCC4电容补偿柜_因故淘汰,不再使用"</v>
          </cell>
          <cell r="C7526" t="str">
            <v>18054.70</v>
          </cell>
        </row>
        <row r="7527">
          <cell r="A7527" t="str">
            <v>DK0002886</v>
          </cell>
          <cell r="B7527" t="str">
            <v>母排_TMY5×60×2600_镀锡_通用</v>
          </cell>
          <cell r="C7527" t="str">
            <v>366.60</v>
          </cell>
        </row>
        <row r="7528">
          <cell r="A7528" t="str">
            <v>DK0002887</v>
          </cell>
          <cell r="B7528" t="str">
            <v>该编码停用</v>
          </cell>
          <cell r="C7528" t="str">
            <v>14.10</v>
          </cell>
        </row>
        <row r="7529">
          <cell r="A7529" t="str">
            <v>DK0002888</v>
          </cell>
          <cell r="B7529" t="str">
            <v>塑壳断路器_NSC250S4250_施耐德</v>
          </cell>
          <cell r="C7529" t="str">
            <v>701.13</v>
          </cell>
        </row>
        <row r="7530">
          <cell r="A7530" t="str">
            <v>DK0002889</v>
          </cell>
          <cell r="B7530" t="str">
            <v>变频器_FC360-H2K2-H-A2-B-X-AX_标准2.2kW_丹佛斯</v>
          </cell>
          <cell r="C7530" t="str">
            <v>1678.63</v>
          </cell>
        </row>
        <row r="7531">
          <cell r="A7531" t="str">
            <v>DK0002890</v>
          </cell>
          <cell r="B7531" t="str">
            <v>变频器_FC360-H11K-T4-A2-B-X-AX_标准11kW_丹佛斯</v>
          </cell>
          <cell r="C7531" t="str">
            <v>3424.79</v>
          </cell>
        </row>
        <row r="7532">
          <cell r="A7532" t="str">
            <v>DK0002891</v>
          </cell>
          <cell r="B7532" t="str">
            <v>电流变送器_DH206-A-12-A3-5-A2-D2(50A)_TAIIKA</v>
          </cell>
          <cell r="C7532" t="str">
            <v>329.06</v>
          </cell>
        </row>
        <row r="7533">
          <cell r="A7533" t="str">
            <v>DK0002892</v>
          </cell>
          <cell r="B7533" t="str">
            <v>变频器_FC360-H7K5-T4-A2-B-X-AX_标准7.5kW_丹佛斯</v>
          </cell>
          <cell r="C7533" t="str">
            <v>2894.02</v>
          </cell>
        </row>
        <row r="7534">
          <cell r="A7534" t="str">
            <v>DK0002893</v>
          </cell>
          <cell r="B7534" t="str">
            <v>变频器_FC360-H5K5-H-A2-B-X-AX_标准5.5kW_丹佛斯</v>
          </cell>
          <cell r="C7534" t="str">
            <v>2503.42</v>
          </cell>
        </row>
        <row r="7535">
          <cell r="A7535" t="str">
            <v>DK0002894</v>
          </cell>
          <cell r="B7535" t="str">
            <v>相间隔板_LV429329_施耐德_用DK0001969替代</v>
          </cell>
          <cell r="C7535" t="str">
            <v>43.03</v>
          </cell>
        </row>
        <row r="7536">
          <cell r="A7536" t="str">
            <v>DK0002895</v>
          </cell>
          <cell r="B7536" t="str">
            <v>显示器箱_19寸显示器用_通用_因故淘汰，不再使用</v>
          </cell>
          <cell r="C7536" t="str">
            <v>752.14</v>
          </cell>
        </row>
        <row r="7537">
          <cell r="A7537" t="str">
            <v>DK0002896</v>
          </cell>
          <cell r="B7537" t="str">
            <v>触摸屏显示模块_2711P-RDT15C_AB_因故淘汰，不再使用</v>
          </cell>
          <cell r="C7537" t="str">
            <v>12466.67</v>
          </cell>
        </row>
        <row r="7538">
          <cell r="A7538" t="str">
            <v>DK0002898</v>
          </cell>
          <cell r="B7538" t="str">
            <v>用DK0003024替代_"旋转手柄,配NSX100N3100断路器,施耐德。"</v>
          </cell>
          <cell r="C7538" t="str">
            <v>127.02</v>
          </cell>
        </row>
        <row r="7539">
          <cell r="A7539" t="str">
            <v>DK0002899</v>
          </cell>
          <cell r="B7539" t="str">
            <v>旋转手柄,配NSX160NMIC2.2断路器,施耐德_用DK0002495替代</v>
          </cell>
          <cell r="C7539" t="str">
            <v>127.18</v>
          </cell>
        </row>
        <row r="7540">
          <cell r="A7540" t="str">
            <v>DK0002900</v>
          </cell>
          <cell r="B7540" t="str">
            <v>附件-断路器延伸旋转手柄_LV432598_施耐德</v>
          </cell>
          <cell r="C7540" t="str">
            <v>122.69</v>
          </cell>
        </row>
        <row r="7541">
          <cell r="A7541" t="str">
            <v>DK0002901</v>
          </cell>
          <cell r="B7541" t="str">
            <v>"延长旋转手柄,配NSX630断路器,施耐德。"_用DK0002900替代</v>
          </cell>
          <cell r="C7541" t="str">
            <v>158.97</v>
          </cell>
        </row>
        <row r="7542">
          <cell r="A7542" t="str">
            <v>DK0002902</v>
          </cell>
          <cell r="B7542" t="str">
            <v>正面延伸旋转手柄_INS500-3P配套_施耐德_因故淘汰，不再使用</v>
          </cell>
          <cell r="C7542" t="str">
            <v>344.62</v>
          </cell>
        </row>
        <row r="7543">
          <cell r="A7543" t="str">
            <v>DK0002903</v>
          </cell>
          <cell r="B7543" t="str">
            <v>黑色手柄隔离开关_INS630-3P_施耐德_用DK0002906替代</v>
          </cell>
          <cell r="C7543" t="str">
            <v>2145.64</v>
          </cell>
        </row>
        <row r="7544">
          <cell r="A7544" t="str">
            <v>DK0002904</v>
          </cell>
          <cell r="B7544" t="str">
            <v>正面延伸旋转手柄_INS630-3P配套_施耐德_因故淘汰，不再使用</v>
          </cell>
          <cell r="C7544" t="str">
            <v>344.62</v>
          </cell>
        </row>
        <row r="7545">
          <cell r="A7545" t="str">
            <v>DK0002905</v>
          </cell>
          <cell r="B7545" t="str">
            <v>负荷开关_INS500-3P_黑色手柄_施耐德</v>
          </cell>
          <cell r="C7545" t="str">
            <v>1704.11</v>
          </cell>
        </row>
        <row r="7546">
          <cell r="A7546" t="str">
            <v>DK0002906</v>
          </cell>
          <cell r="B7546" t="str">
            <v>负荷开关_INS630-3P_黑色手柄_施耐德</v>
          </cell>
          <cell r="C7546" t="str">
            <v>1893.21</v>
          </cell>
        </row>
        <row r="7547">
          <cell r="A7547" t="str">
            <v>DK0002907</v>
          </cell>
          <cell r="B7547" t="str">
            <v>变频器_FC360-H30K-T4-A2-B-X-AX_标准30kW_丹佛斯</v>
          </cell>
          <cell r="C7547" t="str">
            <v>6574.36</v>
          </cell>
        </row>
        <row r="7548">
          <cell r="A7548" t="str">
            <v>DK0002908</v>
          </cell>
          <cell r="B7548" t="str">
            <v>电容式传感器_FC10-M30-OP6L_宜科</v>
          </cell>
          <cell r="C7548" t="str">
            <v>124.36</v>
          </cell>
        </row>
        <row r="7549">
          <cell r="A7549" t="str">
            <v>DK0002911</v>
          </cell>
          <cell r="B7549" t="str">
            <v>变频器_VFD015B43A_标准1.5kW_台达</v>
          </cell>
          <cell r="C7549" t="str">
            <v>1170.94</v>
          </cell>
        </row>
        <row r="7550">
          <cell r="A7550" t="str">
            <v>DK0002912</v>
          </cell>
          <cell r="B7550" t="str">
            <v>变频器_VFD007B43A_标准0.75kW_台达</v>
          </cell>
          <cell r="C7550" t="str">
            <v>1051.28</v>
          </cell>
        </row>
        <row r="7551">
          <cell r="A7551" t="str">
            <v>DK0002913</v>
          </cell>
          <cell r="B7551" t="str">
            <v>变频器_VFD022B43A_标准2.2kW_台达</v>
          </cell>
          <cell r="C7551" t="str">
            <v>1393.16</v>
          </cell>
        </row>
        <row r="7552">
          <cell r="A7552" t="str">
            <v>DK0002914</v>
          </cell>
          <cell r="B7552" t="str">
            <v>称重仪表_IND231_托利多</v>
          </cell>
          <cell r="C7552" t="str">
            <v>1854.70</v>
          </cell>
        </row>
        <row r="7553">
          <cell r="A7553" t="str">
            <v>DK0002915</v>
          </cell>
          <cell r="B7553" t="str">
            <v>称重显示器_8662-2300-50米_托利多_因故淘汰，不再使用</v>
          </cell>
          <cell r="C7553" t="str">
            <v>1794.87</v>
          </cell>
        </row>
        <row r="7554">
          <cell r="A7554" t="str">
            <v>DK0002923</v>
          </cell>
          <cell r="B7554" t="str">
            <v>变频器_VFD037B43A_标准3.7kW_台达</v>
          </cell>
          <cell r="C7554" t="str">
            <v>1623.93</v>
          </cell>
        </row>
        <row r="7555">
          <cell r="A7555" t="str">
            <v>DK0002924</v>
          </cell>
          <cell r="B7555" t="str">
            <v>模块电源_6ES7-307-1BA01-0AA0_西门子</v>
          </cell>
          <cell r="C7555" t="str">
            <v>611.97</v>
          </cell>
        </row>
        <row r="7556">
          <cell r="A7556" t="str">
            <v>DK0002925</v>
          </cell>
          <cell r="B7556" t="str">
            <v>电源模块_787-734_万可</v>
          </cell>
          <cell r="C7556" t="str">
            <v>550.00</v>
          </cell>
        </row>
        <row r="7557">
          <cell r="A7557" t="str">
            <v>DK0002926</v>
          </cell>
          <cell r="B7557" t="str">
            <v>电源模块_787-732_万可</v>
          </cell>
          <cell r="C7557" t="str">
            <v>400.00</v>
          </cell>
        </row>
        <row r="7558">
          <cell r="A7558" t="str">
            <v>DK0002927</v>
          </cell>
          <cell r="B7558" t="str">
            <v>控制箱_5040/23_双层门防雨_世海珠海定制_康贝_因故淘汰，不再使用</v>
          </cell>
          <cell r="C7558" t="str">
            <v>512.82</v>
          </cell>
        </row>
        <row r="7559">
          <cell r="A7559" t="str">
            <v>DK0002928</v>
          </cell>
          <cell r="B7559" t="str">
            <v>控制箱_6050/23_双层门防雨_世海珠海定制_康贝_因故淘汰，不再使用</v>
          </cell>
          <cell r="C7559" t="str">
            <v>649.57</v>
          </cell>
        </row>
        <row r="7560">
          <cell r="A7560" t="str">
            <v>DK0002929</v>
          </cell>
          <cell r="B7560" t="str">
            <v>适配器_750-375_万可_用24161000001替代</v>
          </cell>
          <cell r="C7560" t="str">
            <v>1787.40</v>
          </cell>
        </row>
        <row r="7561">
          <cell r="A7561" t="str">
            <v>DK0002930</v>
          </cell>
          <cell r="B7561" t="str">
            <v>"电柜门_襄阳正大_康贝_因故淘汰,不再使用"</v>
          </cell>
          <cell r="C7561" t="str">
            <v>982.90</v>
          </cell>
        </row>
        <row r="7562">
          <cell r="A7562" t="str">
            <v>DK0002931</v>
          </cell>
          <cell r="B7562" t="str">
            <v>"电柜底板_襄阳正大_康贝_因故淘汰,不再使用"</v>
          </cell>
          <cell r="C7562" t="str">
            <v>85.47</v>
          </cell>
        </row>
        <row r="7563">
          <cell r="A7563" t="str">
            <v>DK0002932</v>
          </cell>
          <cell r="B7563" t="str">
            <v>"电柜柜门_郑州鸿源鸭业水产钢板仓工程MCC1_庆源_因故淘汰,不再使用"</v>
          </cell>
          <cell r="C7563" t="str">
            <v>470.08</v>
          </cell>
        </row>
        <row r="7564">
          <cell r="A7564" t="str">
            <v>DK0002933</v>
          </cell>
          <cell r="B7564" t="str">
            <v>"操作台_秘鲁Rinc用_宏程定制_因故淘汰,不再使用"</v>
          </cell>
          <cell r="C7564" t="str">
            <v>5555.56</v>
          </cell>
        </row>
        <row r="7565">
          <cell r="A7565" t="str">
            <v>DK0002934</v>
          </cell>
          <cell r="B7565" t="str">
            <v>附件-电柜组装件_PS柜拼装专用件_镀锌_YZQY_通用</v>
          </cell>
          <cell r="C7565" t="str">
            <v>29.91</v>
          </cell>
        </row>
        <row r="7566">
          <cell r="A7566" t="str">
            <v>DK0002935</v>
          </cell>
          <cell r="B7566" t="str">
            <v>激光多功能打印机_LaserJet1536dnf_惠普</v>
          </cell>
          <cell r="C7566" t="str">
            <v>2153.85</v>
          </cell>
        </row>
        <row r="7567">
          <cell r="A7567" t="str">
            <v>DK0002936</v>
          </cell>
          <cell r="B7567" t="str">
            <v>因故淘汰，不再使用_电脑_DellOptiplexDesktop9020MT_D</v>
          </cell>
          <cell r="C7567" t="str">
            <v>3290.60</v>
          </cell>
        </row>
        <row r="7568">
          <cell r="A7568" t="str">
            <v>DK0002937</v>
          </cell>
          <cell r="B7568" t="str">
            <v>因故淘汰，不再使用_杀毒软件_网络版-五用户-英文版_SymantecNorto</v>
          </cell>
          <cell r="C7568" t="str">
            <v>1538.46</v>
          </cell>
        </row>
        <row r="7569">
          <cell r="A7569" t="str">
            <v>DK0002938</v>
          </cell>
          <cell r="B7569" t="str">
            <v>接线端子_UK-2.5B_菲尼克斯</v>
          </cell>
          <cell r="C7569" t="str">
            <v>1.36</v>
          </cell>
        </row>
        <row r="7570">
          <cell r="A7570" t="str">
            <v>DK0002939</v>
          </cell>
          <cell r="B7570" t="str">
            <v>接线端子_UK-5N_菲尼克斯</v>
          </cell>
          <cell r="C7570" t="str">
            <v>1.72</v>
          </cell>
        </row>
        <row r="7571">
          <cell r="A7571" t="str">
            <v>DK0002940</v>
          </cell>
          <cell r="B7571" t="str">
            <v>附件-端子固定架_E/UK_菲尼克斯</v>
          </cell>
          <cell r="C7571" t="str">
            <v>1.12</v>
          </cell>
        </row>
        <row r="7572">
          <cell r="A7572" t="str">
            <v>DK0002941</v>
          </cell>
          <cell r="B7572" t="str">
            <v>附件-端子隔板_D/UK_菲尼克斯</v>
          </cell>
          <cell r="C7572" t="str">
            <v>0.68</v>
          </cell>
        </row>
        <row r="7573">
          <cell r="A7573" t="str">
            <v>DK0002942</v>
          </cell>
          <cell r="B7573" t="str">
            <v>母排_TMY5×60×1000_镀锡_通用</v>
          </cell>
          <cell r="C7573" t="str">
            <v>115.83</v>
          </cell>
        </row>
        <row r="7574">
          <cell r="A7574" t="str">
            <v>DK0002944</v>
          </cell>
          <cell r="B7574" t="str">
            <v>"动态屏柜_中储粮六安库用_江阴玉蓉_因故淘汰,不再使用"</v>
          </cell>
          <cell r="C7574" t="str">
            <v>27343.59</v>
          </cell>
        </row>
        <row r="7575">
          <cell r="A7575" t="str">
            <v>DK0002945</v>
          </cell>
          <cell r="B7575" t="str">
            <v>"动态屏柜_中储粮全椒库用_江阴玉蓉_因故淘汰,不再使用"</v>
          </cell>
          <cell r="C7575" t="str">
            <v>27343.59</v>
          </cell>
        </row>
        <row r="7576">
          <cell r="A7576" t="str">
            <v>DK0002946</v>
          </cell>
          <cell r="B7576" t="str">
            <v>紧固接头_M50X1.5_通用_因故淘汰，不再使用</v>
          </cell>
          <cell r="C7576" t="str">
            <v>4.79</v>
          </cell>
        </row>
        <row r="7577">
          <cell r="A7577" t="str">
            <v>DK0002947</v>
          </cell>
          <cell r="B7577" t="str">
            <v>CPU_DVP30EX-200R_台达</v>
          </cell>
          <cell r="C7577" t="str">
            <v>1153.84</v>
          </cell>
        </row>
        <row r="7578">
          <cell r="A7578" t="str">
            <v>DK0002948</v>
          </cell>
          <cell r="B7578" t="str">
            <v>称重仪表_IQ480_美国RICELAK</v>
          </cell>
          <cell r="C7578" t="str">
            <v>2905.98</v>
          </cell>
        </row>
        <row r="7579">
          <cell r="A7579" t="str">
            <v>DK0002949</v>
          </cell>
          <cell r="B7579" t="str">
            <v>电柜壳体_GGD-2000×800×650_喷塑_双面安装板_带柜角_通用</v>
          </cell>
          <cell r="C7579" t="str">
            <v>3059.82</v>
          </cell>
        </row>
        <row r="7580">
          <cell r="A7580" t="str">
            <v>DK0002950</v>
          </cell>
          <cell r="B7580" t="str">
            <v>"山洋30A驱动器安装件_宏程_因故淘汰,不再使用"</v>
          </cell>
          <cell r="C7580" t="str">
            <v>21.37</v>
          </cell>
        </row>
        <row r="7581">
          <cell r="A7581" t="str">
            <v>DK0002951</v>
          </cell>
          <cell r="B7581" t="str">
            <v>"400*70盖板_宏程_因故淘汰,不再使用"</v>
          </cell>
          <cell r="C7581" t="str">
            <v>21.37</v>
          </cell>
        </row>
        <row r="7582">
          <cell r="A7582" t="str">
            <v>DK0002952</v>
          </cell>
          <cell r="B7582" t="str">
            <v>电源支架_宏程_因故淘汰，不再使用</v>
          </cell>
          <cell r="C7582" t="str">
            <v>32.48</v>
          </cell>
        </row>
        <row r="7583">
          <cell r="A7583" t="str">
            <v>DK0002953</v>
          </cell>
          <cell r="B7583" t="str">
            <v>"电机线支架_宏程_因故淘汰,不再使用"</v>
          </cell>
          <cell r="C7583" t="str">
            <v>11.11</v>
          </cell>
        </row>
        <row r="7584">
          <cell r="A7584" t="str">
            <v>DK0002954</v>
          </cell>
          <cell r="B7584" t="str">
            <v>变频器_ATV71HU22N4_标准2.2kW_施耐德</v>
          </cell>
          <cell r="C7584" t="str">
            <v>3538.80</v>
          </cell>
        </row>
        <row r="7585">
          <cell r="A7585" t="str">
            <v>DK0002955</v>
          </cell>
          <cell r="B7585" t="str">
            <v>变频器_ATV71HU55N4_标准5.5kW_施耐德</v>
          </cell>
          <cell r="C7585" t="str">
            <v>4606.84</v>
          </cell>
        </row>
        <row r="7586">
          <cell r="A7586" t="str">
            <v>DK0002956</v>
          </cell>
          <cell r="B7586" t="str">
            <v>气动角阀_DN40-JF100-90-1-40-WF-4D-法兰_ESG</v>
          </cell>
          <cell r="C7586" t="str">
            <v>1030.83</v>
          </cell>
        </row>
        <row r="7587">
          <cell r="A7587" t="str">
            <v>DK0002957</v>
          </cell>
          <cell r="B7587" t="str">
            <v>气动角阀_DN50-JF100-90-1-50-WF-4D-法兰_ESG</v>
          </cell>
          <cell r="C7587" t="str">
            <v>1174.59</v>
          </cell>
        </row>
        <row r="7588">
          <cell r="A7588" t="str">
            <v>DK0002958</v>
          </cell>
          <cell r="B7588" t="str">
            <v>气动角阀_DN65-JF100-125-1-65-WF-4D-法兰_ESG</v>
          </cell>
          <cell r="C7588" t="str">
            <v>1327.33</v>
          </cell>
        </row>
        <row r="7589">
          <cell r="A7589" t="str">
            <v>DK0002959</v>
          </cell>
          <cell r="B7589" t="str">
            <v>气动角阀_DN80-JF100-125-1-80-WF-4D-法兰_ESG</v>
          </cell>
          <cell r="C7589" t="str">
            <v>1813.06</v>
          </cell>
        </row>
        <row r="7590">
          <cell r="A7590" t="str">
            <v>DK0002960</v>
          </cell>
          <cell r="B7590" t="str">
            <v>扫描枪_li4278_一维无线_摩托罗拉</v>
          </cell>
          <cell r="C7590" t="str">
            <v>1324.77</v>
          </cell>
        </row>
        <row r="7591">
          <cell r="A7591" t="str">
            <v>DK0002961</v>
          </cell>
          <cell r="B7591" t="str">
            <v>移动数据采集器_SYMBOLMC-2180_摩托罗拉</v>
          </cell>
          <cell r="C7591" t="str">
            <v>3760.68</v>
          </cell>
        </row>
        <row r="7592">
          <cell r="A7592" t="str">
            <v>DK0002962</v>
          </cell>
          <cell r="B7592" t="str">
            <v>电箱壳体_400×400×200_喷塑_通用</v>
          </cell>
          <cell r="C7592" t="str">
            <v>183.76</v>
          </cell>
        </row>
        <row r="7593">
          <cell r="A7593" t="str">
            <v>DK0002963</v>
          </cell>
          <cell r="B7593" t="str">
            <v>交流接触器_LC1N5011M5N_220V/50Hz_施耐德</v>
          </cell>
          <cell r="C7593" t="str">
            <v>111.08</v>
          </cell>
        </row>
        <row r="7594">
          <cell r="A7594" t="str">
            <v>DK0002964</v>
          </cell>
          <cell r="B7594" t="str">
            <v>变频器_ATV303HU22N4_施耐德_用24030100095替代</v>
          </cell>
          <cell r="C7594" t="str">
            <v>1252.52</v>
          </cell>
        </row>
        <row r="7595">
          <cell r="A7595" t="str">
            <v>DK0002965</v>
          </cell>
          <cell r="B7595" t="str">
            <v>变频器_ATV303HU30N4_标准3kW_施耐德</v>
          </cell>
          <cell r="C7595" t="str">
            <v>1461.84</v>
          </cell>
        </row>
        <row r="7596">
          <cell r="A7596" t="str">
            <v>DK0002966</v>
          </cell>
          <cell r="B7596" t="str">
            <v>交流接触器_LC1N6511M5N_220V/50Hz_施耐德</v>
          </cell>
          <cell r="C7596" t="str">
            <v>140.96</v>
          </cell>
        </row>
        <row r="7597">
          <cell r="A7597" t="str">
            <v>DK0002967</v>
          </cell>
          <cell r="B7597" t="str">
            <v>交流接触器_LC1N4011M5N_220V/50Hz_施耐德</v>
          </cell>
          <cell r="C7597" t="str">
            <v>85.74</v>
          </cell>
        </row>
        <row r="7598">
          <cell r="A7598" t="str">
            <v>DK0002968</v>
          </cell>
          <cell r="B7598" t="str">
            <v>电流表_PZ72-AI-100/5A_220VAC/50/60Hz_数显式_安…</v>
          </cell>
          <cell r="C7598" t="str">
            <v>184.61</v>
          </cell>
        </row>
        <row r="7599">
          <cell r="A7599" t="str">
            <v>DK0002969</v>
          </cell>
          <cell r="B7599" t="str">
            <v>交流接触器_LC1N8011M5N_220V/50Hz_施耐德</v>
          </cell>
          <cell r="C7599" t="str">
            <v>175.71</v>
          </cell>
        </row>
        <row r="7600">
          <cell r="A7600" t="str">
            <v>DK0002970</v>
          </cell>
          <cell r="B7600" t="str">
            <v>母排_TMY5×60×800_镀锡_通用</v>
          </cell>
          <cell r="C7600" t="str">
            <v>122.68</v>
          </cell>
        </row>
        <row r="7601">
          <cell r="A7601" t="str">
            <v>DK0002971</v>
          </cell>
          <cell r="B7601" t="str">
            <v>电箱壳体_NSYS3D6520P_喷塑_施耐德</v>
          </cell>
          <cell r="C7601" t="str">
            <v>603.62</v>
          </cell>
        </row>
        <row r="7602">
          <cell r="A7602" t="str">
            <v>DK0002972</v>
          </cell>
          <cell r="B7602" t="str">
            <v>电箱壳体_NSYS3D8625P_喷塑_施耐德</v>
          </cell>
          <cell r="C7602" t="str">
            <v>1067.04</v>
          </cell>
        </row>
        <row r="7603">
          <cell r="A7603" t="str">
            <v>DK0002973</v>
          </cell>
          <cell r="B7603" t="str">
            <v>电箱壳体_NSYS3D4330P_喷塑_施耐德</v>
          </cell>
          <cell r="C7603" t="str">
            <v>478.63</v>
          </cell>
        </row>
        <row r="7604">
          <cell r="A7604" t="str">
            <v>DK0002974</v>
          </cell>
          <cell r="B7604" t="str">
            <v>电箱壳体_NSYS3D3215P_喷塑_施耐德</v>
          </cell>
          <cell r="C7604" t="str">
            <v>270.79</v>
          </cell>
        </row>
        <row r="7605">
          <cell r="A7605" t="str">
            <v>DK0002975</v>
          </cell>
          <cell r="B7605" t="str">
            <v>电箱壳体_NSYS3D5420P_喷塑_施耐德</v>
          </cell>
          <cell r="C7605" t="str">
            <v>489.65</v>
          </cell>
        </row>
        <row r="7606">
          <cell r="A7606" t="str">
            <v>DK0002976</v>
          </cell>
          <cell r="B7606" t="str">
            <v>电流表_JY72-50/5A_50Hz_双指针式_通用</v>
          </cell>
          <cell r="C7606" t="str">
            <v>23.93</v>
          </cell>
        </row>
        <row r="7607">
          <cell r="A7607" t="str">
            <v>DK0002977</v>
          </cell>
          <cell r="B7607" t="str">
            <v>电流表_JY72-100/5A_50Hz_双指针式_通用</v>
          </cell>
          <cell r="C7607" t="str">
            <v>23.93</v>
          </cell>
        </row>
        <row r="7608">
          <cell r="A7608" t="str">
            <v>DK0002978</v>
          </cell>
          <cell r="B7608" t="str">
            <v>电流表_JY96-600/5A_50Hz_双指针式_通用</v>
          </cell>
          <cell r="C7608" t="str">
            <v>25.64</v>
          </cell>
        </row>
        <row r="7609">
          <cell r="A7609" t="str">
            <v>DK0002979</v>
          </cell>
          <cell r="B7609" t="str">
            <v>电流表_JY72-600/5A_50Hz_双指针式_通用</v>
          </cell>
          <cell r="C7609" t="str">
            <v>23.93</v>
          </cell>
        </row>
        <row r="7610">
          <cell r="A7610" t="str">
            <v>DK0002980</v>
          </cell>
          <cell r="B7610" t="str">
            <v>电流表_JY72-150/5A_50Hz_双指针式_通用</v>
          </cell>
          <cell r="C7610" t="str">
            <v>23.93</v>
          </cell>
        </row>
        <row r="7611">
          <cell r="A7611" t="str">
            <v>DK0002981</v>
          </cell>
          <cell r="B7611" t="str">
            <v>电流表_JY72-30/5A_50Hz_双指针式_通用</v>
          </cell>
          <cell r="C7611" t="str">
            <v>23.93</v>
          </cell>
        </row>
        <row r="7612">
          <cell r="A7612" t="str">
            <v>DK0002982</v>
          </cell>
          <cell r="B7612" t="str">
            <v>电流表_JY96-150/5A_50Hz_双指针式_通用</v>
          </cell>
          <cell r="C7612" t="str">
            <v>25.64</v>
          </cell>
        </row>
        <row r="7613">
          <cell r="A7613" t="str">
            <v>DK0002983</v>
          </cell>
          <cell r="B7613" t="str">
            <v>交流接触器_LC1N3810M5N_220V/50Hz_施耐德</v>
          </cell>
          <cell r="C7613" t="str">
            <v>81.77</v>
          </cell>
        </row>
        <row r="7614">
          <cell r="A7614" t="str">
            <v>DK0002984</v>
          </cell>
          <cell r="B7614" t="str">
            <v>变频器_ATV303HU40N4_标准4kW_施耐德</v>
          </cell>
          <cell r="C7614" t="str">
            <v>1880.47</v>
          </cell>
        </row>
        <row r="7615">
          <cell r="A7615" t="str">
            <v>DK0002985</v>
          </cell>
          <cell r="B7615" t="str">
            <v>交流接触器_LC1N9511M5N_220V/50Hz_施耐德</v>
          </cell>
          <cell r="C7615" t="str">
            <v>240.02</v>
          </cell>
        </row>
        <row r="7616">
          <cell r="A7616" t="str">
            <v>DK0002986</v>
          </cell>
          <cell r="B7616" t="str">
            <v>电流表_PZ72-AI-600/5A_220VAC/50/60Hz_数显式_安…</v>
          </cell>
          <cell r="C7616" t="str">
            <v>184.61</v>
          </cell>
        </row>
        <row r="7617">
          <cell r="A7617" t="str">
            <v>DK0002987</v>
          </cell>
          <cell r="B7617" t="str">
            <v>电能表_PZ72-E4/C_安科瑞</v>
          </cell>
          <cell r="C7617" t="str">
            <v>514.01</v>
          </cell>
        </row>
        <row r="7618">
          <cell r="A7618" t="str">
            <v>DK0002988</v>
          </cell>
          <cell r="B7618" t="str">
            <v>电箱壳体_300×250×140_不锈钢_IP55_通用</v>
          </cell>
          <cell r="C7618" t="str">
            <v>384.62</v>
          </cell>
        </row>
        <row r="7619">
          <cell r="A7619" t="str">
            <v>DK0002989</v>
          </cell>
          <cell r="B7619" t="str">
            <v>电箱壳体_600×500×140_不锈钢_IP55_通用</v>
          </cell>
          <cell r="C7619" t="str">
            <v>709.40</v>
          </cell>
        </row>
        <row r="7620">
          <cell r="A7620" t="str">
            <v>DK0002990</v>
          </cell>
          <cell r="B7620" t="str">
            <v>电箱壳体_400×300×140_不锈钢_IP55_通用</v>
          </cell>
          <cell r="C7620" t="str">
            <v>470.09</v>
          </cell>
        </row>
        <row r="7621">
          <cell r="A7621" t="str">
            <v>DK0002991</v>
          </cell>
          <cell r="B7621" t="str">
            <v>电箱壳体_500×400×140_不锈钢_IP55_通用</v>
          </cell>
          <cell r="C7621" t="str">
            <v>641.02</v>
          </cell>
        </row>
        <row r="7622">
          <cell r="A7622" t="str">
            <v>DK0002992</v>
          </cell>
          <cell r="B7622" t="str">
            <v>该编码停用，请重新申请</v>
          </cell>
          <cell r="C7622" t="str">
            <v>333.33</v>
          </cell>
        </row>
        <row r="7623">
          <cell r="A7623" t="str">
            <v>DK0002993</v>
          </cell>
          <cell r="B7623" t="str">
            <v>"操作台_1800×900×760_山东牧校定制_400宽安装板_因故淘汰,不再</v>
          </cell>
          <cell r="C7623" t="str">
            <v>1923.08</v>
          </cell>
        </row>
        <row r="7624">
          <cell r="A7624" t="str">
            <v>DK0002994</v>
          </cell>
          <cell r="B7624" t="str">
            <v>汉川嘉吉_母线框支架_定制_因故淘汰，不再使用</v>
          </cell>
          <cell r="C7624" t="str">
            <v>17.09</v>
          </cell>
        </row>
        <row r="7625">
          <cell r="A7625" t="str">
            <v>DK0002996</v>
          </cell>
          <cell r="B7625" t="str">
            <v>"有机玻璃_曹县牧原_因故淘汰,不再使用"</v>
          </cell>
          <cell r="C7625" t="str">
            <v>5085.47</v>
          </cell>
        </row>
        <row r="7626">
          <cell r="A7626" t="str">
            <v>DK0002997</v>
          </cell>
          <cell r="B7626" t="str">
            <v>称重模块_U_7MH4950-2AA01_西门子_因故淘汰，不再使用</v>
          </cell>
          <cell r="C7626" t="str">
            <v>8354.70</v>
          </cell>
        </row>
        <row r="7627">
          <cell r="A7627" t="str">
            <v>DK0002998</v>
          </cell>
          <cell r="B7627" t="str">
            <v>电箱壳体_NSYS3D81030P_喷塑_施耐德</v>
          </cell>
          <cell r="C7627" t="str">
            <v>1539.32</v>
          </cell>
        </row>
        <row r="7628">
          <cell r="A7628" t="str">
            <v>DK0002999</v>
          </cell>
          <cell r="B7628" t="str">
            <v>电流表_JY72-400/5A_50Hz_双指针式_通用</v>
          </cell>
          <cell r="C7628" t="str">
            <v>23.93</v>
          </cell>
        </row>
        <row r="7629">
          <cell r="A7629" t="str">
            <v>DK0003000</v>
          </cell>
          <cell r="B7629" t="str">
            <v>电流表_JY72-500/5A_50Hz_双指针式_通用</v>
          </cell>
          <cell r="C7629" t="str">
            <v>23.93</v>
          </cell>
        </row>
        <row r="7630">
          <cell r="A7630" t="str">
            <v>DK0003001</v>
          </cell>
          <cell r="B7630" t="str">
            <v>电流表_JY96-400/5A_50Hz_双指针式_通用</v>
          </cell>
          <cell r="C7630" t="str">
            <v>25.64</v>
          </cell>
        </row>
        <row r="7631">
          <cell r="A7631" t="str">
            <v>DK0003002</v>
          </cell>
          <cell r="B7631" t="str">
            <v>电压表_JYX-DP3-220VAC_数显式_上海精英</v>
          </cell>
          <cell r="C7631" t="str">
            <v>106.84</v>
          </cell>
        </row>
        <row r="7632">
          <cell r="A7632" t="str">
            <v>DK0003003</v>
          </cell>
          <cell r="B7632" t="str">
            <v>"线槽_25×65_上海日成_因故淘汰,不再使用"</v>
          </cell>
          <cell r="C7632" t="str">
            <v>7.01</v>
          </cell>
        </row>
        <row r="7633">
          <cell r="A7633" t="str">
            <v>DK0003004</v>
          </cell>
          <cell r="B7633" t="str">
            <v>温度变送器_MBG-PJ12-GI4PT1000-150℃_余姚</v>
          </cell>
          <cell r="C7633" t="str">
            <v>239.32</v>
          </cell>
        </row>
        <row r="7634">
          <cell r="A7634" t="str">
            <v>DK0003005</v>
          </cell>
          <cell r="B7634" t="str">
            <v>直流电源_6EP1333-3BA00_西门子_因故淘汰，不再使用</v>
          </cell>
          <cell r="C7634" t="str">
            <v>888.03</v>
          </cell>
        </row>
        <row r="7635">
          <cell r="A7635" t="str">
            <v>DK0003006</v>
          </cell>
          <cell r="B7635" t="str">
            <v>"来安嘉吉0417_玻璃安装支架_通用_因故淘汰,不再使用"</v>
          </cell>
          <cell r="C7635" t="str">
            <v>17.09</v>
          </cell>
        </row>
        <row r="7636">
          <cell r="A7636" t="str">
            <v>DK0003007</v>
          </cell>
          <cell r="B7636" t="str">
            <v>铜排接线端子_JT-521(01284)-1.5-16_通用</v>
          </cell>
          <cell r="C7636" t="str">
            <v>4.02</v>
          </cell>
        </row>
        <row r="7637">
          <cell r="A7637" t="str">
            <v>DK0003008</v>
          </cell>
          <cell r="B7637" t="str">
            <v>铜排接线端子_JT-521(01285)-4-35_通用</v>
          </cell>
          <cell r="C7637" t="str">
            <v>4.53</v>
          </cell>
        </row>
        <row r="7638">
          <cell r="A7638" t="str">
            <v>DK0003009</v>
          </cell>
          <cell r="B7638" t="str">
            <v>该编码停用，请重新申请</v>
          </cell>
          <cell r="C7638" t="str">
            <v>2115.38</v>
          </cell>
        </row>
        <row r="7639">
          <cell r="A7639" t="str">
            <v>DK0003010</v>
          </cell>
          <cell r="B7639" t="str">
            <v>来安嘉吉0417_标牌_通用_因故淘汰，不再使用</v>
          </cell>
          <cell r="C7639" t="str">
            <v>1560.26</v>
          </cell>
        </row>
        <row r="7640">
          <cell r="A7640" t="str">
            <v>DK0003011</v>
          </cell>
          <cell r="B7640" t="str">
            <v>烘干机控制箱侧板_430*215_定制_通用_因故淘汰，不再使用</v>
          </cell>
          <cell r="C7640" t="str">
            <v>21.37</v>
          </cell>
        </row>
        <row r="7641">
          <cell r="A7641" t="str">
            <v>DK0003012</v>
          </cell>
          <cell r="B7641" t="str">
            <v>航空插头_WS-20-J-2-TD_插针_威浦</v>
          </cell>
          <cell r="C7641" t="str">
            <v>16.75</v>
          </cell>
        </row>
        <row r="7642">
          <cell r="A7642" t="str">
            <v>DK0003013</v>
          </cell>
          <cell r="B7642" t="str">
            <v>航空插座_WS-20-K-2-Z_威浦_用24075200004替代</v>
          </cell>
          <cell r="C7642" t="str">
            <v>11.11</v>
          </cell>
        </row>
        <row r="7643">
          <cell r="A7643" t="str">
            <v>DK0003014</v>
          </cell>
          <cell r="B7643" t="str">
            <v>航空插头_WS-20-J-3-TD_插针_威浦</v>
          </cell>
          <cell r="C7643" t="str">
            <v>17.61</v>
          </cell>
        </row>
        <row r="7644">
          <cell r="A7644" t="str">
            <v>DK0003015</v>
          </cell>
          <cell r="B7644" t="str">
            <v>航空插座_WS-20-K-3-Z_威浦</v>
          </cell>
          <cell r="C7644" t="str">
            <v>11.97</v>
          </cell>
        </row>
        <row r="7645">
          <cell r="A7645" t="str">
            <v>DK0003016</v>
          </cell>
          <cell r="B7645" t="str">
            <v>航空插头_WS-20-J-7-TD_插针_威浦</v>
          </cell>
          <cell r="C7645" t="str">
            <v>18.46</v>
          </cell>
        </row>
        <row r="7646">
          <cell r="A7646" t="str">
            <v>DK0003017</v>
          </cell>
          <cell r="B7646" t="str">
            <v>航空插座_WS-20-K-7-Z_威浦_用24075200007替代</v>
          </cell>
          <cell r="C7646" t="str">
            <v>12.82</v>
          </cell>
        </row>
        <row r="7647">
          <cell r="A7647" t="str">
            <v>DK0003018</v>
          </cell>
          <cell r="B7647" t="str">
            <v>航空插头_WS-20-J-4-TD_插针_威浦</v>
          </cell>
          <cell r="C7647" t="str">
            <v>20.26</v>
          </cell>
        </row>
        <row r="7648">
          <cell r="A7648" t="str">
            <v>DK0003019</v>
          </cell>
          <cell r="B7648" t="str">
            <v>航空插座_WS-20-K-4-Z_威浦_用24075200009替代</v>
          </cell>
          <cell r="C7648" t="str">
            <v>16.24</v>
          </cell>
        </row>
        <row r="7649">
          <cell r="A7649" t="str">
            <v>DK0003020</v>
          </cell>
          <cell r="B7649" t="str">
            <v>抽屉式断路器_MVS25H3D5A2_电动AC220V_相间隔板_施耐德</v>
          </cell>
          <cell r="C7649" t="str">
            <v>26926.67</v>
          </cell>
        </row>
        <row r="7650">
          <cell r="A7650" t="str">
            <v>DK0003021</v>
          </cell>
          <cell r="B7650" t="str">
            <v>电流互感器_LMK-0.66-40Ⅰ-500/5-0.5级-50Hz_德力西</v>
          </cell>
          <cell r="C7650" t="str">
            <v>30.09</v>
          </cell>
        </row>
        <row r="7651">
          <cell r="A7651" t="str">
            <v>DK0003022</v>
          </cell>
          <cell r="B7651" t="str">
            <v>附件-断路器相间隔板_LV432578_施耐德</v>
          </cell>
          <cell r="C7651" t="str">
            <v>70.26</v>
          </cell>
        </row>
        <row r="7652">
          <cell r="A7652" t="str">
            <v>DK0003023</v>
          </cell>
          <cell r="B7652" t="str">
            <v>附件-断路器相间隔板_LV429330_施耐德</v>
          </cell>
          <cell r="C7652" t="str">
            <v>51.79</v>
          </cell>
        </row>
        <row r="7653">
          <cell r="A7653" t="str">
            <v>DK0003024</v>
          </cell>
          <cell r="B7653" t="str">
            <v>附件-断路器直接旋转手柄_LV429337_施耐德</v>
          </cell>
          <cell r="C7653" t="str">
            <v>101.15</v>
          </cell>
        </row>
        <row r="7654">
          <cell r="A7654" t="str">
            <v>DK0003025</v>
          </cell>
          <cell r="B7654" t="str">
            <v>变频器_FC360-H3K0-H-A2-B-X-AX_标准3kW_丹佛斯</v>
          </cell>
          <cell r="C7654" t="str">
            <v>1850.43</v>
          </cell>
        </row>
        <row r="7655">
          <cell r="A7655" t="str">
            <v>DK0003026</v>
          </cell>
          <cell r="B7655" t="str">
            <v>变频器_FC360-H4K0-H-A2-B-X-AX_标准4kW_丹佛斯</v>
          </cell>
          <cell r="C7655" t="str">
            <v>2140.17</v>
          </cell>
        </row>
        <row r="7656">
          <cell r="A7656" t="str">
            <v>DK0003027</v>
          </cell>
          <cell r="B7656" t="str">
            <v>800深电柜母线框支架_宏程_因故淘汰，不再使用</v>
          </cell>
          <cell r="C7656" t="str">
            <v>25.64</v>
          </cell>
        </row>
        <row r="7657">
          <cell r="A7657" t="str">
            <v>DK0003028</v>
          </cell>
          <cell r="B7657" t="str">
            <v>附件-软起动器操作面板_PSTEK_ABB</v>
          </cell>
          <cell r="C7657" t="str">
            <v>1698.29</v>
          </cell>
        </row>
        <row r="7658">
          <cell r="A7658" t="str">
            <v>DK0003029</v>
          </cell>
          <cell r="B7658" t="str">
            <v>现场总线适配器_750-343_万可_用24161000003替代</v>
          </cell>
          <cell r="C7658" t="str">
            <v>1069.54</v>
          </cell>
        </row>
        <row r="7659">
          <cell r="A7659" t="str">
            <v>DK0003030</v>
          </cell>
          <cell r="B7659" t="str">
            <v>塑壳断路器_OS250F3200_施耐德</v>
          </cell>
          <cell r="C7659" t="str">
            <v>343.85</v>
          </cell>
        </row>
        <row r="7660">
          <cell r="A7660" t="str">
            <v>DK0003031</v>
          </cell>
          <cell r="B7660" t="str">
            <v>小型断路器_OSMC32N2C4K_施耐德</v>
          </cell>
          <cell r="C7660" t="str">
            <v>38.99</v>
          </cell>
        </row>
        <row r="7661">
          <cell r="A7661" t="str">
            <v>DK0003032</v>
          </cell>
          <cell r="B7661" t="str">
            <v>小型断路器_OSMC32N2C16K_施耐德</v>
          </cell>
          <cell r="C7661" t="str">
            <v>26.42</v>
          </cell>
        </row>
        <row r="7662">
          <cell r="A7662" t="str">
            <v>DK0003033</v>
          </cell>
          <cell r="B7662" t="str">
            <v>小型断路器_OSMC32N1C6K_施耐德</v>
          </cell>
          <cell r="C7662" t="str">
            <v>13.86</v>
          </cell>
        </row>
        <row r="7663">
          <cell r="A7663" t="str">
            <v>DK0003034</v>
          </cell>
          <cell r="B7663" t="str">
            <v>温度控制仪表_XMTE-700W/AC220V_余姚</v>
          </cell>
          <cell r="C7663" t="str">
            <v>294.87</v>
          </cell>
        </row>
        <row r="7664">
          <cell r="A7664" t="str">
            <v>DK0003035</v>
          </cell>
          <cell r="B7664" t="str">
            <v>扁平电缆_706-3057/0300-050_万可</v>
          </cell>
          <cell r="C7664" t="str">
            <v>23.22</v>
          </cell>
        </row>
        <row r="7665">
          <cell r="A7665" t="str">
            <v>DK0003036</v>
          </cell>
          <cell r="B7665" t="str">
            <v>变频器_FC360-H15K-H-A2-B-X-AX_标准15kW_丹佛斯</v>
          </cell>
          <cell r="C7665" t="str">
            <v>4230.77</v>
          </cell>
        </row>
        <row r="7666">
          <cell r="A7666" t="str">
            <v>DK0003037</v>
          </cell>
          <cell r="B7666" t="str">
            <v>"甘肃苜蓿草柜门模块屏支架800×800_因故淘汰,不再使用"</v>
          </cell>
          <cell r="C7666" t="str">
            <v>226.50</v>
          </cell>
        </row>
        <row r="7667">
          <cell r="A7667" t="str">
            <v>DK0003038</v>
          </cell>
          <cell r="B7667" t="str">
            <v>"来安嘉吉定制_水平固定板_宏程_因故淘汰,不再使用"</v>
          </cell>
          <cell r="C7667" t="str">
            <v>55.56</v>
          </cell>
        </row>
        <row r="7668">
          <cell r="A7668" t="str">
            <v>DK0003039</v>
          </cell>
          <cell r="B7668" t="str">
            <v>电箱壳体_900×800×250_不锈钢_摊凉机控制箱定制_通用</v>
          </cell>
          <cell r="C7668" t="str">
            <v>1846.15</v>
          </cell>
        </row>
        <row r="7669">
          <cell r="A7669" t="str">
            <v>DK0003040</v>
          </cell>
          <cell r="B7669" t="str">
            <v>电箱壳体_800×700×250_喷塑_通用</v>
          </cell>
          <cell r="C7669" t="str">
            <v>434.40</v>
          </cell>
        </row>
        <row r="7670">
          <cell r="A7670" t="str">
            <v>DK0003041</v>
          </cell>
          <cell r="B7670" t="str">
            <v>遥控器_PLB12S8QXF_通用</v>
          </cell>
          <cell r="C7670" t="str">
            <v>1538.46</v>
          </cell>
        </row>
        <row r="7671">
          <cell r="A7671" t="str">
            <v>DK0003042</v>
          </cell>
          <cell r="B7671" t="str">
            <v>凸轮开关_K1S03201C_施耐德</v>
          </cell>
          <cell r="C7671" t="str">
            <v>133.32</v>
          </cell>
        </row>
        <row r="7672">
          <cell r="A7672" t="str">
            <v>DK0003043</v>
          </cell>
          <cell r="B7672" t="str">
            <v>用24042000006替代_遥控器_F21-E1（含接收器,信号线8米）_正…</v>
          </cell>
          <cell r="C7672" t="str">
            <v>1367.52</v>
          </cell>
        </row>
        <row r="7673">
          <cell r="A7673" t="str">
            <v>DK0003044</v>
          </cell>
          <cell r="B7673" t="str">
            <v>散热风机_176F8329(与丹佛斯FC302P200T5E00H2XNC配套)</v>
          </cell>
          <cell r="C7673" t="str">
            <v>5897.43</v>
          </cell>
        </row>
        <row r="7674">
          <cell r="A7674" t="str">
            <v>DK0003045</v>
          </cell>
          <cell r="B7674" t="str">
            <v>"柜门风扇（含过滤器）_AC220V_威图_因故淘汰,不再使用"</v>
          </cell>
          <cell r="C7674" t="str">
            <v>59.83</v>
          </cell>
        </row>
        <row r="7675">
          <cell r="A7675" t="str">
            <v>DK0003046</v>
          </cell>
          <cell r="B7675" t="str">
            <v>附件-电柜行程开关_X42B1Z-11_上海天逸</v>
          </cell>
          <cell r="C7675" t="str">
            <v>34.19</v>
          </cell>
        </row>
        <row r="7676">
          <cell r="A7676" t="str">
            <v>DK0003047</v>
          </cell>
          <cell r="B7676" t="str">
            <v>附件-电柜检修灯_T5-15W_AC220V/50Hz_通用</v>
          </cell>
          <cell r="C7676" t="str">
            <v>34.19</v>
          </cell>
        </row>
        <row r="7677">
          <cell r="A7677" t="str">
            <v>DK0003048</v>
          </cell>
          <cell r="B7677" t="str">
            <v>"电柜过路器_威图_因故淘汰,不再使用"</v>
          </cell>
          <cell r="C7677" t="str">
            <v>17.09</v>
          </cell>
        </row>
        <row r="7678">
          <cell r="A7678" t="str">
            <v>DK0003049</v>
          </cell>
          <cell r="B7678" t="str">
            <v>急停按钮_XB4BS8442_施耐德</v>
          </cell>
          <cell r="C7678" t="str">
            <v>50.39</v>
          </cell>
        </row>
        <row r="7679">
          <cell r="A7679" t="str">
            <v>DK0003050</v>
          </cell>
          <cell r="B7679" t="str">
            <v>数字量输入模块_DVP08XM211N_台达</v>
          </cell>
          <cell r="C7679" t="str">
            <v>170.94</v>
          </cell>
        </row>
        <row r="7680">
          <cell r="A7680" t="str">
            <v>DK0003051</v>
          </cell>
          <cell r="B7680" t="str">
            <v>数字量输出模块_DVP08XN211R/T_台达</v>
          </cell>
          <cell r="C7680" t="str">
            <v>256.41</v>
          </cell>
        </row>
        <row r="7681">
          <cell r="A7681" t="str">
            <v>DX95CXRG46</v>
          </cell>
          <cell r="B7681" t="str">
            <v>单机自动化穿线软管组件_4分/6分</v>
          </cell>
          <cell r="C7681" t="str">
            <v>147.88</v>
          </cell>
        </row>
        <row r="7682">
          <cell r="A7682" t="str">
            <v>DX95PTQGSMC</v>
          </cell>
          <cell r="B7682" t="str">
            <v>单机自动化旁通气缸组件_SMC</v>
          </cell>
          <cell r="C7682" t="str">
            <v>557.95</v>
          </cell>
        </row>
        <row r="7683">
          <cell r="A7683" t="str">
            <v>DX95YSKQHL</v>
          </cell>
          <cell r="B7683" t="str">
            <v>单机自动化压缩空气组件_恒立</v>
          </cell>
          <cell r="C7683" t="str">
            <v>129.75</v>
          </cell>
        </row>
        <row r="7684">
          <cell r="A7684" t="str">
            <v>DZ0001001</v>
          </cell>
          <cell r="B7684" t="str">
            <v>端子_SAK-4/EN_微德米勒_用DK0001165替代</v>
          </cell>
          <cell r="C7684" t="str">
            <v>1.31</v>
          </cell>
        </row>
        <row r="7685">
          <cell r="A7685" t="str">
            <v>FAA00111</v>
          </cell>
          <cell r="B7685" t="str">
            <v>螺母_GB/T6170_M1.6_8-电镀锌</v>
          </cell>
          <cell r="C7685" t="str">
            <v>78.63</v>
          </cell>
        </row>
        <row r="7686">
          <cell r="A7686" t="str">
            <v>FAA00112</v>
          </cell>
          <cell r="B7686" t="str">
            <v>螺母_GB/T6170_M1.6_不锈钢</v>
          </cell>
          <cell r="C7686" t="str">
            <v>157.26</v>
          </cell>
        </row>
        <row r="7687">
          <cell r="A7687" t="str">
            <v>FAA00201</v>
          </cell>
          <cell r="B7687" t="str">
            <v>螺母_GB/T6170_M2_8-电镀锌</v>
          </cell>
          <cell r="C7687" t="str">
            <v>216.12</v>
          </cell>
        </row>
        <row r="7688">
          <cell r="A7688" t="str">
            <v>FAA00202</v>
          </cell>
          <cell r="B7688" t="str">
            <v>螺母_GB/T6170_M2_不锈钢</v>
          </cell>
          <cell r="C7688" t="str">
            <v>47.18</v>
          </cell>
        </row>
        <row r="7689">
          <cell r="A7689" t="str">
            <v>FAA00212</v>
          </cell>
          <cell r="B7689" t="str">
            <v>螺母_GB/T6170_M2.5_不锈钢</v>
          </cell>
          <cell r="C7689" t="str">
            <v>51.11</v>
          </cell>
        </row>
        <row r="7690">
          <cell r="A7690" t="str">
            <v>FAA00251</v>
          </cell>
          <cell r="B7690" t="str">
            <v>螺母_GB/T6170_M2.5_8-电镀锌</v>
          </cell>
          <cell r="C7690" t="str">
            <v>24.10</v>
          </cell>
        </row>
        <row r="7691">
          <cell r="A7691" t="str">
            <v>FAA00301</v>
          </cell>
          <cell r="B7691" t="str">
            <v>螺母_GB/T6170_M3_8-电镀锌</v>
          </cell>
          <cell r="C7691" t="str">
            <v>12.68</v>
          </cell>
        </row>
        <row r="7692">
          <cell r="A7692" t="str">
            <v>FAA00302</v>
          </cell>
          <cell r="B7692" t="str">
            <v>螺母_GB/T6170_M3_不锈钢</v>
          </cell>
          <cell r="C7692" t="str">
            <v>30.29</v>
          </cell>
        </row>
        <row r="7693">
          <cell r="A7693" t="str">
            <v>FAA00401</v>
          </cell>
          <cell r="B7693" t="str">
            <v>螺母_GB/T6170_M4_8-电镀锌</v>
          </cell>
          <cell r="C7693" t="str">
            <v>0.03</v>
          </cell>
        </row>
        <row r="7694">
          <cell r="A7694" t="str">
            <v>FAA00402</v>
          </cell>
          <cell r="B7694" t="str">
            <v>螺母_GB/T6170_M4_不锈钢</v>
          </cell>
          <cell r="C7694" t="str">
            <v>35.38</v>
          </cell>
        </row>
        <row r="7695">
          <cell r="A7695" t="str">
            <v>FAA00406</v>
          </cell>
          <cell r="B7695" t="str">
            <v>螺母_GB/T6170_M4_316L</v>
          </cell>
          <cell r="C7695" t="str">
            <v>55.04</v>
          </cell>
        </row>
        <row r="7696">
          <cell r="A7696" t="str">
            <v>FAA00501</v>
          </cell>
          <cell r="B7696" t="str">
            <v>螺母_GB/T6170_M5_8-电镀锌</v>
          </cell>
          <cell r="C7696" t="str">
            <v>0.03</v>
          </cell>
        </row>
        <row r="7697">
          <cell r="A7697" t="str">
            <v>FAA00502</v>
          </cell>
          <cell r="B7697" t="str">
            <v>螺母_GB/T6170_M5_不锈钢</v>
          </cell>
          <cell r="C7697" t="str">
            <v>47.18</v>
          </cell>
        </row>
        <row r="7698">
          <cell r="A7698" t="str">
            <v>FAA00504</v>
          </cell>
          <cell r="B7698" t="str">
            <v>螺母_GB/T6170_M5_10-电镀锌</v>
          </cell>
          <cell r="C7698" t="str">
            <v>10.22</v>
          </cell>
        </row>
        <row r="7699">
          <cell r="A7699" t="str">
            <v>FAA00601</v>
          </cell>
          <cell r="B7699" t="str">
            <v>螺母_GB/T6170_M6_8-电镀锌</v>
          </cell>
          <cell r="C7699" t="str">
            <v>18.96</v>
          </cell>
        </row>
        <row r="7700">
          <cell r="A7700" t="str">
            <v>FAA00602</v>
          </cell>
          <cell r="B7700" t="str">
            <v>螺母_GB/T6170_M6_不锈钢</v>
          </cell>
          <cell r="C7700" t="str">
            <v>66.84</v>
          </cell>
        </row>
        <row r="7701">
          <cell r="A7701" t="str">
            <v>FAA00604</v>
          </cell>
          <cell r="B7701" t="str">
            <v>螺母_GB/T6170_M6_4-电镀锌_因故淘汰，不再使用</v>
          </cell>
          <cell r="C7701" t="str">
            <v>0.03</v>
          </cell>
        </row>
        <row r="7702">
          <cell r="A7702" t="str">
            <v>FAA00606</v>
          </cell>
          <cell r="B7702" t="str">
            <v>螺母_GB/T6170_M6_316L</v>
          </cell>
          <cell r="C7702" t="str">
            <v>87.71</v>
          </cell>
        </row>
        <row r="7703">
          <cell r="A7703" t="str">
            <v>FAA00801</v>
          </cell>
          <cell r="B7703" t="str">
            <v>螺母_GB/T6170_M8_8-电镀锌</v>
          </cell>
          <cell r="C7703" t="str">
            <v>0.04</v>
          </cell>
        </row>
        <row r="7704">
          <cell r="A7704" t="str">
            <v>FAA00802</v>
          </cell>
          <cell r="B7704" t="str">
            <v>螺母_GB/T6170_M8_不锈钢</v>
          </cell>
          <cell r="C7704" t="str">
            <v>117.95</v>
          </cell>
        </row>
        <row r="7705">
          <cell r="A7705" t="str">
            <v>FAA00804</v>
          </cell>
          <cell r="B7705" t="str">
            <v>螺母_GB/T6170_M8_10-电镀锌</v>
          </cell>
          <cell r="C7705" t="str">
            <v>42.13</v>
          </cell>
        </row>
        <row r="7706">
          <cell r="A7706" t="str">
            <v>FAA00806</v>
          </cell>
          <cell r="B7706" t="str">
            <v>螺母_GB/T6170_M8_316L</v>
          </cell>
          <cell r="C7706" t="str">
            <v>275.21</v>
          </cell>
        </row>
        <row r="7707">
          <cell r="A7707" t="str">
            <v>FAA01001</v>
          </cell>
          <cell r="B7707" t="str">
            <v>螺母_GB/T6170_M10_8-电镀锌</v>
          </cell>
          <cell r="C7707" t="str">
            <v>76.70</v>
          </cell>
        </row>
        <row r="7708">
          <cell r="A7708" t="str">
            <v>FAA01002</v>
          </cell>
          <cell r="B7708" t="str">
            <v>螺母_GB/T6170_M10_不锈钢</v>
          </cell>
          <cell r="C7708" t="str">
            <v>259.49</v>
          </cell>
        </row>
        <row r="7709">
          <cell r="A7709" t="str">
            <v>FAA01003</v>
          </cell>
          <cell r="B7709" t="str">
            <v>螺母_GB/T6170_M10_10-电镀锌</v>
          </cell>
          <cell r="C7709" t="str">
            <v>79.15</v>
          </cell>
        </row>
        <row r="7710">
          <cell r="A7710" t="str">
            <v>FAA01006</v>
          </cell>
          <cell r="B7710" t="str">
            <v>螺母_GB/T6170_M10_316L</v>
          </cell>
          <cell r="C7710" t="str">
            <v>456.07</v>
          </cell>
        </row>
        <row r="7711">
          <cell r="A7711" t="str">
            <v>FAA01201</v>
          </cell>
          <cell r="B7711" t="str">
            <v>螺母_GB/T6170_M12_8-电镀锌</v>
          </cell>
          <cell r="C7711" t="str">
            <v>116.45</v>
          </cell>
        </row>
        <row r="7712">
          <cell r="A7712" t="str">
            <v>FAA01202</v>
          </cell>
          <cell r="B7712" t="str">
            <v>螺母_GB/T6170_M12_不锈钢</v>
          </cell>
          <cell r="C7712" t="str">
            <v>346.34</v>
          </cell>
        </row>
        <row r="7713">
          <cell r="A7713" t="str">
            <v>FAA01203</v>
          </cell>
          <cell r="B7713" t="str">
            <v>螺母_GB/T6170_M12_10-电镀锌</v>
          </cell>
          <cell r="C7713" t="str">
            <v>122.14</v>
          </cell>
        </row>
        <row r="7714">
          <cell r="A7714" t="str">
            <v>FAA01401</v>
          </cell>
          <cell r="B7714" t="str">
            <v>螺母_GB/T6170_M14_8-电镀锌</v>
          </cell>
          <cell r="C7714" t="str">
            <v>186.52</v>
          </cell>
        </row>
        <row r="7715">
          <cell r="A7715" t="str">
            <v>FAA01402</v>
          </cell>
          <cell r="B7715" t="str">
            <v>螺母_GB/T6170_M14_不锈钢</v>
          </cell>
          <cell r="C7715" t="str">
            <v>644.79</v>
          </cell>
        </row>
        <row r="7716">
          <cell r="A7716" t="str">
            <v>FAA01403</v>
          </cell>
          <cell r="B7716" t="str">
            <v>螺母_GB/T6170_M14_10-电镀锌</v>
          </cell>
          <cell r="C7716" t="str">
            <v>196.58</v>
          </cell>
        </row>
        <row r="7717">
          <cell r="A7717" t="str">
            <v>FAA01601</v>
          </cell>
          <cell r="B7717" t="str">
            <v>螺母_GB/T6170_M16_8-电镀锌</v>
          </cell>
          <cell r="C7717" t="str">
            <v>279.58</v>
          </cell>
        </row>
        <row r="7718">
          <cell r="A7718" t="str">
            <v>FAA01602</v>
          </cell>
          <cell r="B7718" t="str">
            <v>螺母_GB/T6170_M16_不锈钢</v>
          </cell>
          <cell r="C7718" t="str">
            <v>825.64</v>
          </cell>
        </row>
        <row r="7719">
          <cell r="A7719" t="str">
            <v>FAA01603</v>
          </cell>
          <cell r="B7719" t="str">
            <v>螺母_GB/T6170_M16_10-电镀锌</v>
          </cell>
          <cell r="C7719" t="str">
            <v>353.85</v>
          </cell>
        </row>
        <row r="7720">
          <cell r="A7720" t="str">
            <v>FAA01801</v>
          </cell>
          <cell r="B7720" t="str">
            <v>螺母_GB/T6170_M18_8-电镀锌</v>
          </cell>
          <cell r="C7720" t="str">
            <v>407.43</v>
          </cell>
        </row>
        <row r="7721">
          <cell r="A7721" t="str">
            <v>FAA01802</v>
          </cell>
          <cell r="B7721" t="str">
            <v>螺母_GB/T6170_M18_不锈钢</v>
          </cell>
          <cell r="C7721" t="str">
            <v>1144.50</v>
          </cell>
        </row>
        <row r="7722">
          <cell r="A7722" t="str">
            <v>FAA01808</v>
          </cell>
          <cell r="B7722" t="str">
            <v>螺母_GB/T6170_M18_10-电镀锌</v>
          </cell>
          <cell r="C7722" t="str">
            <v>432.48</v>
          </cell>
        </row>
        <row r="7723">
          <cell r="A7723" t="str">
            <v>FAA02001</v>
          </cell>
          <cell r="B7723" t="str">
            <v>螺母_GB/T6170_M20_8-电镀锌</v>
          </cell>
          <cell r="C7723" t="str">
            <v>423.95</v>
          </cell>
        </row>
        <row r="7724">
          <cell r="A7724" t="str">
            <v>FAA02002</v>
          </cell>
          <cell r="B7724" t="str">
            <v>螺母_GB/T6170_M20_不锈钢</v>
          </cell>
          <cell r="C7724" t="str">
            <v>1887.18</v>
          </cell>
        </row>
        <row r="7725">
          <cell r="A7725" t="str">
            <v>FAA02003</v>
          </cell>
          <cell r="B7725" t="str">
            <v>螺母_GB/T6170_M20_10-电镀锌</v>
          </cell>
          <cell r="C7725" t="str">
            <v>613.33</v>
          </cell>
        </row>
        <row r="7726">
          <cell r="A7726" t="str">
            <v>FAA02201</v>
          </cell>
          <cell r="B7726" t="str">
            <v>螺母_GB/T6170_M22_8-电镀锌</v>
          </cell>
          <cell r="C7726" t="str">
            <v>818.05</v>
          </cell>
        </row>
        <row r="7727">
          <cell r="A7727" t="str">
            <v>FAA02202</v>
          </cell>
          <cell r="B7727" t="str">
            <v>螺母_GB/T6170_M22_不锈钢</v>
          </cell>
          <cell r="C7727" t="str">
            <v>2630.29</v>
          </cell>
        </row>
        <row r="7728">
          <cell r="A7728" t="str">
            <v>FAA02205</v>
          </cell>
          <cell r="B7728" t="str">
            <v>螺母_GB/T6170_M22_10-电镀锌</v>
          </cell>
          <cell r="C7728" t="str">
            <v>825.64</v>
          </cell>
        </row>
        <row r="7729">
          <cell r="A7729" t="str">
            <v>FAA02401</v>
          </cell>
          <cell r="B7729" t="str">
            <v>螺母_GB/T6170_M24_8-电镀锌</v>
          </cell>
          <cell r="C7729" t="str">
            <v>1041.07</v>
          </cell>
        </row>
        <row r="7730">
          <cell r="A7730" t="str">
            <v>FAA02402</v>
          </cell>
          <cell r="B7730" t="str">
            <v>螺母_GB/T6170_M24_不锈钢</v>
          </cell>
          <cell r="C7730" t="str">
            <v>3145.30</v>
          </cell>
        </row>
        <row r="7731">
          <cell r="A7731" t="str">
            <v>FAA02404</v>
          </cell>
          <cell r="B7731" t="str">
            <v>螺母_GB/T6170_M24_10-电镀锌</v>
          </cell>
          <cell r="C7731" t="str">
            <v>1061.54</v>
          </cell>
        </row>
        <row r="7732">
          <cell r="A7732" t="str">
            <v>FAA02701</v>
          </cell>
          <cell r="B7732" t="str">
            <v>螺母_GB/T6170_M27_8-电镀锌</v>
          </cell>
          <cell r="C7732" t="str">
            <v>1350.14</v>
          </cell>
        </row>
        <row r="7733">
          <cell r="A7733" t="str">
            <v>FAA03001</v>
          </cell>
          <cell r="B7733" t="str">
            <v>螺母_GB/T6170_M30_8-电镀锌</v>
          </cell>
          <cell r="C7733" t="str">
            <v>2092.19</v>
          </cell>
        </row>
        <row r="7734">
          <cell r="A7734" t="str">
            <v>FAA03002</v>
          </cell>
          <cell r="B7734" t="str">
            <v>螺母_GB/T6170_M30_不锈钢</v>
          </cell>
          <cell r="C7734" t="str">
            <v>7898.78</v>
          </cell>
        </row>
        <row r="7735">
          <cell r="A7735" t="str">
            <v>FAA03601</v>
          </cell>
          <cell r="B7735" t="str">
            <v>螺母_GB/T6170_M36_8-电镀锌</v>
          </cell>
          <cell r="C7735" t="str">
            <v>3577.05</v>
          </cell>
        </row>
        <row r="7736">
          <cell r="A7736" t="str">
            <v>FAA03602</v>
          </cell>
          <cell r="B7736" t="str">
            <v>螺母_GB/T6170_M36_不锈钢</v>
          </cell>
          <cell r="C7736" t="str">
            <v>16871.79</v>
          </cell>
        </row>
        <row r="7737">
          <cell r="A7737" t="str">
            <v>FAA04001</v>
          </cell>
          <cell r="B7737" t="str">
            <v>螺母_GB/T6170_M40_8-电镀锌</v>
          </cell>
          <cell r="C7737" t="str">
            <v>3538.46</v>
          </cell>
        </row>
        <row r="7738">
          <cell r="A7738" t="str">
            <v>FAA04201</v>
          </cell>
          <cell r="B7738" t="str">
            <v>螺母_GB/T6170_M42_8-电镀锌</v>
          </cell>
          <cell r="C7738" t="str">
            <v>5499.55</v>
          </cell>
        </row>
        <row r="7739">
          <cell r="A7739" t="str">
            <v>FAA04202</v>
          </cell>
          <cell r="B7739" t="str">
            <v>螺母_GB/T6170_M42_不锈钢</v>
          </cell>
          <cell r="C7739" t="str">
            <v>27337.50</v>
          </cell>
        </row>
        <row r="7740">
          <cell r="A7740" t="str">
            <v>FAA04205</v>
          </cell>
          <cell r="B7740" t="str">
            <v>螺母_GB/T6170_M42_10-电镀锌</v>
          </cell>
          <cell r="C7740" t="str">
            <v>5647.47</v>
          </cell>
        </row>
        <row r="7741">
          <cell r="A7741" t="str">
            <v>FAA04801</v>
          </cell>
          <cell r="B7741" t="str">
            <v>螺母_GB/T6170_M48_8-电镀锌</v>
          </cell>
          <cell r="C7741" t="str">
            <v>8244.91</v>
          </cell>
        </row>
        <row r="7742">
          <cell r="A7742" t="str">
            <v>FAA04802</v>
          </cell>
          <cell r="B7742" t="str">
            <v>螺母_GB/T6170_M48_不锈钢</v>
          </cell>
          <cell r="C7742" t="str">
            <v>34421.75</v>
          </cell>
        </row>
        <row r="7743">
          <cell r="A7743" t="str">
            <v>FAA05601</v>
          </cell>
          <cell r="B7743" t="str">
            <v>螺母_GB/T6170_M56_8-电镀锌</v>
          </cell>
          <cell r="C7743" t="str">
            <v>13067.05</v>
          </cell>
        </row>
        <row r="7744">
          <cell r="A7744" t="str">
            <v>FAA05602</v>
          </cell>
          <cell r="B7744" t="str">
            <v>螺母_GB/T6170_M56_不锈钢</v>
          </cell>
          <cell r="C7744" t="str">
            <v>44793.08</v>
          </cell>
        </row>
        <row r="7745">
          <cell r="A7745" t="str">
            <v>FAA06001</v>
          </cell>
          <cell r="B7745" t="str">
            <v>螺母_GB/T6170_M60_8-电镀锌</v>
          </cell>
          <cell r="C7745" t="str">
            <v>16127.67</v>
          </cell>
        </row>
        <row r="7746">
          <cell r="A7746" t="str">
            <v>FAA06401</v>
          </cell>
          <cell r="B7746" t="str">
            <v>螺母_GB/T6170_M64_8-电镀锌</v>
          </cell>
          <cell r="C7746" t="str">
            <v>18244.64</v>
          </cell>
        </row>
        <row r="7747">
          <cell r="A7747" t="str">
            <v>FAA06402</v>
          </cell>
          <cell r="B7747" t="str">
            <v>螺母_GB/T6170_M64_不锈钢</v>
          </cell>
          <cell r="C7747" t="str">
            <v>62905.98</v>
          </cell>
        </row>
        <row r="7748">
          <cell r="A7748" t="str">
            <v>FBA0001</v>
          </cell>
          <cell r="B7748" t="str">
            <v>锁紧螺母_GB/T6187.1_M10_8-电镀锌</v>
          </cell>
          <cell r="C7748" t="str">
            <v>0.10</v>
          </cell>
        </row>
        <row r="7749">
          <cell r="A7749" t="str">
            <v>FBA0003</v>
          </cell>
          <cell r="B7749" t="str">
            <v>锁紧螺母_GB/T6187.1_M16_8-电镀锌</v>
          </cell>
          <cell r="C7749" t="str">
            <v>0.30</v>
          </cell>
        </row>
        <row r="7750">
          <cell r="A7750" t="str">
            <v>FBA0005</v>
          </cell>
          <cell r="B7750" t="str">
            <v>锁紧螺母_GB/T6187.1_M8_8-电镀锌</v>
          </cell>
          <cell r="C7750" t="str">
            <v>0.06</v>
          </cell>
        </row>
        <row r="7751">
          <cell r="A7751" t="str">
            <v>G01120200004</v>
          </cell>
          <cell r="B7751" t="str">
            <v>气缸_CVM5C40-80-14D_SMC</v>
          </cell>
          <cell r="C7751" t="str">
            <v>550.89</v>
          </cell>
        </row>
        <row r="7752">
          <cell r="A7752" t="str">
            <v>G01120200005</v>
          </cell>
          <cell r="B7752" t="str">
            <v>气缸_CM2E32-160_SMC</v>
          </cell>
          <cell r="C7752" t="str">
            <v>282.05</v>
          </cell>
        </row>
        <row r="7753">
          <cell r="A7753" t="str">
            <v>G01990100003</v>
          </cell>
          <cell r="B7753" t="str">
            <v>附件-Y形双肘节接头_Y-032B_SMC</v>
          </cell>
          <cell r="C7753" t="str">
            <v>29.06</v>
          </cell>
        </row>
        <row r="7754">
          <cell r="A7754" t="str">
            <v>G01990100004</v>
          </cell>
          <cell r="B7754" t="str">
            <v>附件-I型单肘节接头_I-04_SMC</v>
          </cell>
          <cell r="C7754" t="str">
            <v>33.48</v>
          </cell>
        </row>
        <row r="7755">
          <cell r="A7755" t="str">
            <v>G01990300002</v>
          </cell>
          <cell r="B7755" t="str">
            <v>附件-肘节接头用销子_CDP-01_SMC</v>
          </cell>
          <cell r="C7755" t="str">
            <v>5.98</v>
          </cell>
        </row>
        <row r="7756">
          <cell r="A7756" t="str">
            <v>G01990400001</v>
          </cell>
          <cell r="B7756" t="str">
            <v>附件-杆端螺母_NT-03_SMC</v>
          </cell>
          <cell r="C7756" t="str">
            <v>1.71</v>
          </cell>
        </row>
        <row r="7757">
          <cell r="A7757" t="str">
            <v>G02010100016</v>
          </cell>
          <cell r="B7757" t="str">
            <v>气动球阀_1 1/2"-D101H008H+SVK1120-4D-02-P11…</v>
          </cell>
          <cell r="C7757" t="str">
            <v>1495.73</v>
          </cell>
        </row>
        <row r="7758">
          <cell r="A7758" t="str">
            <v>G02020100020</v>
          </cell>
          <cell r="B7758" t="str">
            <v>电磁阀_SY7120-4DD-02_SMC</v>
          </cell>
          <cell r="C7758" t="str">
            <v>256.46</v>
          </cell>
        </row>
        <row r="7759">
          <cell r="A7759" t="str">
            <v>G02020100180</v>
          </cell>
          <cell r="B7759" t="str">
            <v>电磁阀_ASA-2820_通用_220VAC</v>
          </cell>
          <cell r="C7759" t="str">
            <v>93.52</v>
          </cell>
        </row>
        <row r="7760">
          <cell r="A7760" t="str">
            <v>G02020300001</v>
          </cell>
          <cell r="B7760" t="str">
            <v>电磁阀_8324_DN15_230VAC_CEME</v>
          </cell>
          <cell r="C7760" t="str">
            <v>194.49</v>
          </cell>
        </row>
        <row r="7761">
          <cell r="A7761" t="str">
            <v>G03010100002</v>
          </cell>
          <cell r="B7761" t="str">
            <v>联件_AC2010-02D_恒立</v>
          </cell>
          <cell r="C7761" t="str">
            <v>153.38</v>
          </cell>
        </row>
        <row r="7762">
          <cell r="A7762" t="str">
            <v>G03010300001</v>
          </cell>
          <cell r="B7762" t="str">
            <v>联件_398-8-1/4_恒立_用G03010300002替代</v>
          </cell>
          <cell r="C7762" t="str">
            <v>123.93</v>
          </cell>
        </row>
        <row r="7763">
          <cell r="A7763" t="str">
            <v>G03010300002</v>
          </cell>
          <cell r="B7763" t="str">
            <v>联件_AC3000-02D_恒立</v>
          </cell>
          <cell r="C7763" t="str">
            <v>145.00</v>
          </cell>
        </row>
        <row r="7764">
          <cell r="A7764" t="str">
            <v>G03040100002</v>
          </cell>
          <cell r="B7764" t="str">
            <v>带减压阀的过滤器_AW3000-02D_恒立</v>
          </cell>
          <cell r="C7764" t="str">
            <v>127.14</v>
          </cell>
        </row>
        <row r="7765">
          <cell r="A7765" t="str">
            <v>G03050100001</v>
          </cell>
          <cell r="B7765" t="str">
            <v>消声器_AN110-01_恒立</v>
          </cell>
          <cell r="C7765" t="str">
            <v>2.56</v>
          </cell>
        </row>
        <row r="7766">
          <cell r="A7766" t="str">
            <v>G03050100002</v>
          </cell>
          <cell r="B7766" t="str">
            <v>消声器_AN200-02_恒立</v>
          </cell>
          <cell r="C7766" t="str">
            <v>3.42</v>
          </cell>
        </row>
        <row r="7767">
          <cell r="A7767" t="str">
            <v>G04010100007</v>
          </cell>
          <cell r="B7767" t="str">
            <v>快插接头_PC08-01_恒立</v>
          </cell>
          <cell r="C7767" t="str">
            <v>3.59</v>
          </cell>
        </row>
        <row r="7768">
          <cell r="A7768" t="str">
            <v>G04010100008</v>
          </cell>
          <cell r="B7768" t="str">
            <v>快插接头_PC08-02_恒立</v>
          </cell>
          <cell r="C7768" t="str">
            <v>3.59</v>
          </cell>
        </row>
        <row r="7769">
          <cell r="A7769" t="str">
            <v>G04010100011</v>
          </cell>
          <cell r="B7769" t="str">
            <v>快插接头_PC08-04_恒立</v>
          </cell>
          <cell r="C7769" t="str">
            <v>7.82</v>
          </cell>
        </row>
        <row r="7770">
          <cell r="A7770" t="str">
            <v>G04010103014</v>
          </cell>
          <cell r="B7770" t="str">
            <v>快插接头_08_恒立_三通</v>
          </cell>
          <cell r="C7770" t="str">
            <v>5.13</v>
          </cell>
        </row>
        <row r="7771">
          <cell r="A7771" t="str">
            <v>G04010103036</v>
          </cell>
          <cell r="B7771" t="str">
            <v>快插接头_15×10_G1/2-G1/4_恒立</v>
          </cell>
          <cell r="C7771" t="str">
            <v>4.36</v>
          </cell>
        </row>
        <row r="7772">
          <cell r="A7772" t="str">
            <v>G05020100002</v>
          </cell>
          <cell r="B7772" t="str">
            <v>气管_Φ8×Φ4×L_PU-蓝色_通用</v>
          </cell>
          <cell r="C7772" t="str">
            <v>2.14</v>
          </cell>
        </row>
        <row r="7773">
          <cell r="A7773" t="str">
            <v>G05040200001</v>
          </cell>
          <cell r="B7773" t="str">
            <v>气管_Φ8×Φ5×20_TU-黑色_SMC</v>
          </cell>
          <cell r="C7773" t="str">
            <v>8.59</v>
          </cell>
        </row>
        <row r="7774">
          <cell r="A7774" t="str">
            <v>GAB00111</v>
          </cell>
          <cell r="B7774" t="str">
            <v>垫圈_GB/T97.1_1.6_电镀锌</v>
          </cell>
          <cell r="C7774" t="str">
            <v>3.54</v>
          </cell>
        </row>
        <row r="7775">
          <cell r="A7775" t="str">
            <v>GAB00112</v>
          </cell>
          <cell r="B7775" t="str">
            <v>垫圈_GB/T97.1_1.6_不锈钢</v>
          </cell>
          <cell r="C7775" t="str">
            <v>12.05</v>
          </cell>
        </row>
        <row r="7776">
          <cell r="A7776" t="str">
            <v>GAB00201</v>
          </cell>
          <cell r="B7776" t="str">
            <v>垫圈_GB/T97.1_2_电镀锌</v>
          </cell>
          <cell r="C7776" t="str">
            <v>2.36</v>
          </cell>
        </row>
        <row r="7777">
          <cell r="A7777" t="str">
            <v>GAB00202</v>
          </cell>
          <cell r="B7777" t="str">
            <v>垫圈_GB/T97.1_2_不锈钢</v>
          </cell>
          <cell r="C7777" t="str">
            <v>12.05</v>
          </cell>
        </row>
        <row r="7778">
          <cell r="A7778" t="str">
            <v>GAB00211</v>
          </cell>
          <cell r="B7778" t="str">
            <v>垫圈_GB/T97.1_2.5_电镀锌</v>
          </cell>
          <cell r="C7778" t="str">
            <v>6.29</v>
          </cell>
        </row>
        <row r="7779">
          <cell r="A7779" t="str">
            <v>GAB00212</v>
          </cell>
          <cell r="B7779" t="str">
            <v>垫圈_GB/T97.1_2.5_不锈钢</v>
          </cell>
          <cell r="C7779" t="str">
            <v>11.54</v>
          </cell>
        </row>
        <row r="7780">
          <cell r="A7780" t="str">
            <v>GAB00301</v>
          </cell>
          <cell r="B7780" t="str">
            <v>垫圈_GB/T97.1_3_电镀锌</v>
          </cell>
          <cell r="C7780" t="str">
            <v>2.75</v>
          </cell>
        </row>
        <row r="7781">
          <cell r="A7781" t="str">
            <v>GAB00302</v>
          </cell>
          <cell r="B7781" t="str">
            <v>垫圈_GB/T97.1_3_不锈钢</v>
          </cell>
          <cell r="C7781" t="str">
            <v>9.44</v>
          </cell>
        </row>
        <row r="7782">
          <cell r="A7782" t="str">
            <v>GAB00401</v>
          </cell>
          <cell r="B7782" t="str">
            <v>垫圈_GB/T97.1_4_电镀锌</v>
          </cell>
          <cell r="C7782" t="str">
            <v>3.15</v>
          </cell>
        </row>
        <row r="7783">
          <cell r="A7783" t="str">
            <v>GAB00402</v>
          </cell>
          <cell r="B7783" t="str">
            <v>垫圈_GB/T97.1_4_不锈钢</v>
          </cell>
          <cell r="C7783" t="str">
            <v>11.96</v>
          </cell>
        </row>
        <row r="7784">
          <cell r="A7784" t="str">
            <v>GAB00501</v>
          </cell>
          <cell r="B7784" t="str">
            <v>垫圈_GB/T97.1_5_电镀锌</v>
          </cell>
          <cell r="C7784" t="str">
            <v>0.02</v>
          </cell>
        </row>
        <row r="7785">
          <cell r="A7785" t="str">
            <v>GAB00502</v>
          </cell>
          <cell r="B7785" t="str">
            <v>垫圈_GB/T97.1_5_不锈钢</v>
          </cell>
          <cell r="C7785" t="str">
            <v>12.37</v>
          </cell>
        </row>
        <row r="7786">
          <cell r="A7786" t="str">
            <v>GAB00601</v>
          </cell>
          <cell r="B7786" t="str">
            <v>垫圈_GB/T97.1_6_电镀锌</v>
          </cell>
          <cell r="C7786" t="str">
            <v>7.40</v>
          </cell>
        </row>
        <row r="7787">
          <cell r="A7787" t="str">
            <v>GAB00602</v>
          </cell>
          <cell r="B7787" t="str">
            <v>垫圈_GB/T97.1_6_不锈钢</v>
          </cell>
          <cell r="C7787" t="str">
            <v>29.88</v>
          </cell>
        </row>
        <row r="7788">
          <cell r="A7788" t="str">
            <v>GAB00801</v>
          </cell>
          <cell r="B7788" t="str">
            <v>垫圈_GB/T97.1_8_电镀锌</v>
          </cell>
          <cell r="C7788" t="str">
            <v>0.03</v>
          </cell>
        </row>
        <row r="7789">
          <cell r="A7789" t="str">
            <v>GAB00802</v>
          </cell>
          <cell r="B7789" t="str">
            <v>垫圈_GB/T97.1_8_不锈钢</v>
          </cell>
          <cell r="C7789" t="str">
            <v>47.18</v>
          </cell>
        </row>
        <row r="7790">
          <cell r="A7790" t="str">
            <v>GAB00804</v>
          </cell>
          <cell r="B7790" t="str">
            <v>垫圈_GB/T97.1_8_316L</v>
          </cell>
          <cell r="C7790" t="str">
            <v>81.55</v>
          </cell>
        </row>
        <row r="7791">
          <cell r="A7791" t="str">
            <v>GAB01001</v>
          </cell>
          <cell r="B7791" t="str">
            <v>垫圈_GB/T97.1_10_电镀锌</v>
          </cell>
          <cell r="C7791" t="str">
            <v>0.03</v>
          </cell>
        </row>
        <row r="7792">
          <cell r="A7792" t="str">
            <v>GAB01002</v>
          </cell>
          <cell r="B7792" t="str">
            <v>垫圈_GB/T97.1_10_不锈钢</v>
          </cell>
          <cell r="C7792" t="str">
            <v>92.79</v>
          </cell>
        </row>
        <row r="7793">
          <cell r="A7793" t="str">
            <v>GAB01004</v>
          </cell>
          <cell r="B7793" t="str">
            <v>垫圈_GB/T97.1_10_316L</v>
          </cell>
          <cell r="C7793" t="str">
            <v>184.79</v>
          </cell>
        </row>
        <row r="7794">
          <cell r="A7794" t="str">
            <v>GAB01201</v>
          </cell>
          <cell r="B7794" t="str">
            <v>垫圈_GB/T97.1_12_电镀锌</v>
          </cell>
          <cell r="C7794" t="str">
            <v>40.43</v>
          </cell>
        </row>
        <row r="7795">
          <cell r="A7795" t="str">
            <v>GAB01202</v>
          </cell>
          <cell r="B7795" t="str">
            <v>垫圈_GB/T97.1_12_不锈钢</v>
          </cell>
          <cell r="C7795" t="str">
            <v>196.58</v>
          </cell>
        </row>
        <row r="7796">
          <cell r="A7796" t="str">
            <v>GAB01401</v>
          </cell>
          <cell r="B7796" t="str">
            <v>垫圈_GB/T97.1_14_电镀锌</v>
          </cell>
          <cell r="C7796" t="str">
            <v>49.30</v>
          </cell>
        </row>
        <row r="7797">
          <cell r="A7797" t="str">
            <v>GAB01402</v>
          </cell>
          <cell r="B7797" t="str">
            <v>垫圈_GB/T97.1_14_不锈钢</v>
          </cell>
          <cell r="C7797" t="str">
            <v>259.49</v>
          </cell>
        </row>
        <row r="7798">
          <cell r="A7798" t="str">
            <v>GAB01601</v>
          </cell>
          <cell r="B7798" t="str">
            <v>垫圈_GB/T97.1_16_电镀锌</v>
          </cell>
          <cell r="C7798" t="str">
            <v>0.09</v>
          </cell>
        </row>
        <row r="7799">
          <cell r="A7799" t="str">
            <v>GAB01602</v>
          </cell>
          <cell r="B7799" t="str">
            <v>垫圈_GB/T97.1_16_不锈钢</v>
          </cell>
          <cell r="C7799" t="str">
            <v>342.05</v>
          </cell>
        </row>
        <row r="7800">
          <cell r="A7800" t="str">
            <v>GAB01801</v>
          </cell>
          <cell r="B7800" t="str">
            <v>垫圈_GB/T97.1_18_电镀锌</v>
          </cell>
          <cell r="C7800" t="str">
            <v>90.84</v>
          </cell>
        </row>
        <row r="7801">
          <cell r="A7801" t="str">
            <v>GAB01802</v>
          </cell>
          <cell r="B7801" t="str">
            <v>垫圈_GB/T97.1_18_不锈钢</v>
          </cell>
          <cell r="C7801" t="str">
            <v>389.23</v>
          </cell>
        </row>
        <row r="7802">
          <cell r="A7802" t="str">
            <v>GAB02001</v>
          </cell>
          <cell r="B7802" t="str">
            <v>垫圈_GB/T97.1_20_电镀锌</v>
          </cell>
          <cell r="C7802" t="str">
            <v>107.02</v>
          </cell>
        </row>
        <row r="7803">
          <cell r="A7803" t="str">
            <v>GAB02002</v>
          </cell>
          <cell r="B7803" t="str">
            <v>垫圈_GB/T97.1_20_不锈钢</v>
          </cell>
          <cell r="C7803" t="str">
            <v>444.27</v>
          </cell>
        </row>
        <row r="7804">
          <cell r="A7804" t="str">
            <v>GAB02201</v>
          </cell>
          <cell r="B7804" t="str">
            <v>垫圈_GB/T97.1_22_电镀锌</v>
          </cell>
          <cell r="C7804" t="str">
            <v>106.15</v>
          </cell>
        </row>
        <row r="7805">
          <cell r="A7805" t="str">
            <v>GAB02401</v>
          </cell>
          <cell r="B7805" t="str">
            <v>垫圈_GB/T97.1_24_电镀锌</v>
          </cell>
          <cell r="C7805" t="str">
            <v>199.04</v>
          </cell>
        </row>
        <row r="7806">
          <cell r="A7806" t="str">
            <v>GAB02402</v>
          </cell>
          <cell r="B7806" t="str">
            <v>垫圈_GB/T97.1_24_不锈钢</v>
          </cell>
          <cell r="C7806" t="str">
            <v>798.22</v>
          </cell>
        </row>
        <row r="7807">
          <cell r="A7807" t="str">
            <v>GAB02701</v>
          </cell>
          <cell r="B7807" t="str">
            <v>垫圈_GB/T97.1_27_电镀锌</v>
          </cell>
          <cell r="C7807" t="str">
            <v>310.20</v>
          </cell>
        </row>
        <row r="7808">
          <cell r="A7808" t="str">
            <v>GAB02702</v>
          </cell>
          <cell r="B7808" t="str">
            <v>垫圈_GB/T97.1_27_不锈钢</v>
          </cell>
          <cell r="C7808" t="str">
            <v>1099.61</v>
          </cell>
        </row>
        <row r="7809">
          <cell r="A7809" t="str">
            <v>GAB03001</v>
          </cell>
          <cell r="B7809" t="str">
            <v>垫圈_GB/T97.1_30_电镀锌</v>
          </cell>
          <cell r="C7809" t="str">
            <v>361.68</v>
          </cell>
        </row>
        <row r="7810">
          <cell r="A7810" t="str">
            <v>GAB03002</v>
          </cell>
          <cell r="B7810" t="str">
            <v>垫圈_GB/T97.1_30_不锈钢</v>
          </cell>
          <cell r="C7810" t="str">
            <v>1389.05</v>
          </cell>
        </row>
        <row r="7811">
          <cell r="A7811" t="str">
            <v>GAB03303</v>
          </cell>
          <cell r="B7811" t="str">
            <v>垫圈_GB/T97.1_33_电镀锌</v>
          </cell>
          <cell r="C7811" t="str">
            <v>513.02</v>
          </cell>
        </row>
        <row r="7812">
          <cell r="A7812" t="str">
            <v>GAB03601</v>
          </cell>
          <cell r="B7812" t="str">
            <v>垫圈_GB/T97.1_36_电镀锌</v>
          </cell>
          <cell r="C7812" t="str">
            <v>605.64</v>
          </cell>
        </row>
        <row r="7813">
          <cell r="A7813" t="str">
            <v>GAB03602</v>
          </cell>
          <cell r="B7813" t="str">
            <v>垫圈_GB/T97.1_36_不锈钢</v>
          </cell>
          <cell r="C7813" t="str">
            <v>2940.59</v>
          </cell>
        </row>
        <row r="7814">
          <cell r="A7814" t="str">
            <v>GAB04201</v>
          </cell>
          <cell r="B7814" t="str">
            <v>垫圈_GB/T97.1_42_电镀锌</v>
          </cell>
          <cell r="C7814" t="str">
            <v>1177.37</v>
          </cell>
        </row>
        <row r="7815">
          <cell r="A7815" t="str">
            <v>GAE00201</v>
          </cell>
          <cell r="B7815" t="str">
            <v>垫圈_GB/T93_2_电镀锌</v>
          </cell>
          <cell r="C7815" t="str">
            <v>3.54</v>
          </cell>
        </row>
        <row r="7816">
          <cell r="A7816" t="str">
            <v>GAE00202</v>
          </cell>
          <cell r="B7816" t="str">
            <v>垫圈_GB/T93_2_不锈钢</v>
          </cell>
          <cell r="C7816" t="str">
            <v>16.07</v>
          </cell>
        </row>
        <row r="7817">
          <cell r="A7817" t="str">
            <v>GAE00211</v>
          </cell>
          <cell r="B7817" t="str">
            <v>垫圈_GB/T93_2.5_电镀锌</v>
          </cell>
          <cell r="C7817" t="str">
            <v>3.54</v>
          </cell>
        </row>
        <row r="7818">
          <cell r="A7818" t="str">
            <v>GAE00212</v>
          </cell>
          <cell r="B7818" t="str">
            <v>垫圈_GB/T93_2.5_不锈钢</v>
          </cell>
          <cell r="C7818" t="str">
            <v>16.07</v>
          </cell>
        </row>
        <row r="7819">
          <cell r="A7819" t="str">
            <v>GAE00301</v>
          </cell>
          <cell r="B7819" t="str">
            <v>垫圈_GB/T93_3_电镀锌</v>
          </cell>
          <cell r="C7819" t="str">
            <v>3.93</v>
          </cell>
        </row>
        <row r="7820">
          <cell r="A7820" t="str">
            <v>GAE00302</v>
          </cell>
          <cell r="B7820" t="str">
            <v>垫圈_GB/T93_3_不锈钢</v>
          </cell>
          <cell r="C7820" t="str">
            <v>7.86</v>
          </cell>
        </row>
        <row r="7821">
          <cell r="A7821" t="str">
            <v>GAE00401</v>
          </cell>
          <cell r="B7821" t="str">
            <v>垫圈_GB/T93_4_电镀锌</v>
          </cell>
          <cell r="C7821" t="str">
            <v>3.93</v>
          </cell>
        </row>
        <row r="7822">
          <cell r="A7822" t="str">
            <v>GAE00402</v>
          </cell>
          <cell r="B7822" t="str">
            <v>垫圈_GB/T93_4_不锈钢</v>
          </cell>
          <cell r="C7822" t="str">
            <v>10.22</v>
          </cell>
        </row>
        <row r="7823">
          <cell r="A7823" t="str">
            <v>GAE00501</v>
          </cell>
          <cell r="B7823" t="str">
            <v>垫圈_GB/T93_5_电镀锌</v>
          </cell>
          <cell r="C7823" t="str">
            <v>0.02</v>
          </cell>
        </row>
        <row r="7824">
          <cell r="A7824" t="str">
            <v>GAE00502</v>
          </cell>
          <cell r="B7824" t="str">
            <v>垫圈_GB/T93_5_不锈钢</v>
          </cell>
          <cell r="C7824" t="str">
            <v>17.30</v>
          </cell>
        </row>
        <row r="7825">
          <cell r="A7825" t="str">
            <v>GAE00601</v>
          </cell>
          <cell r="B7825" t="str">
            <v>垫圈_GB/T93_6_电镀锌</v>
          </cell>
          <cell r="C7825" t="str">
            <v>7.23</v>
          </cell>
        </row>
        <row r="7826">
          <cell r="A7826" t="str">
            <v>GAE00602</v>
          </cell>
          <cell r="B7826" t="str">
            <v>垫圈_GB/T93_6_不锈钢</v>
          </cell>
          <cell r="C7826" t="str">
            <v>22.02</v>
          </cell>
        </row>
        <row r="7827">
          <cell r="A7827" t="str">
            <v>GAE00801</v>
          </cell>
          <cell r="B7827" t="str">
            <v>垫圈_GB/T93_8_电镀锌</v>
          </cell>
          <cell r="C7827" t="str">
            <v>11.79</v>
          </cell>
        </row>
        <row r="7828">
          <cell r="A7828" t="str">
            <v>GAE00802</v>
          </cell>
          <cell r="B7828" t="str">
            <v>垫圈_GB/T93_8_不锈钢</v>
          </cell>
          <cell r="C7828" t="str">
            <v>39.32</v>
          </cell>
        </row>
        <row r="7829">
          <cell r="A7829" t="str">
            <v>GAE00804</v>
          </cell>
          <cell r="B7829" t="str">
            <v>垫圈_GB/T93_8_316L</v>
          </cell>
          <cell r="C7829" t="str">
            <v>58.97</v>
          </cell>
        </row>
        <row r="7830">
          <cell r="A7830" t="str">
            <v>GAE01001</v>
          </cell>
          <cell r="B7830" t="str">
            <v>垫圈_GB/T93_10_电镀锌</v>
          </cell>
          <cell r="C7830" t="str">
            <v>0.02</v>
          </cell>
        </row>
        <row r="7831">
          <cell r="A7831" t="str">
            <v>GAE01002</v>
          </cell>
          <cell r="B7831" t="str">
            <v>垫圈_GB/T93_10_不锈钢</v>
          </cell>
          <cell r="C7831" t="str">
            <v>70.77</v>
          </cell>
        </row>
        <row r="7832">
          <cell r="A7832" t="str">
            <v>GAE01201</v>
          </cell>
          <cell r="B7832" t="str">
            <v>垫圈_GB/T93_12_电镀锌</v>
          </cell>
          <cell r="C7832" t="str">
            <v>35.55</v>
          </cell>
        </row>
        <row r="7833">
          <cell r="A7833" t="str">
            <v>GAE01202</v>
          </cell>
          <cell r="B7833" t="str">
            <v>垫圈_GB/T93_12_不锈钢</v>
          </cell>
          <cell r="C7833" t="str">
            <v>117.95</v>
          </cell>
        </row>
        <row r="7834">
          <cell r="A7834" t="str">
            <v>GAE01401</v>
          </cell>
          <cell r="B7834" t="str">
            <v>垫圈_GB/T93_14_电镀锌</v>
          </cell>
          <cell r="C7834" t="str">
            <v>50.56</v>
          </cell>
        </row>
        <row r="7835">
          <cell r="A7835" t="str">
            <v>GAE01402</v>
          </cell>
          <cell r="B7835" t="str">
            <v>垫圈_GB/T93_14_不锈钢</v>
          </cell>
          <cell r="C7835" t="str">
            <v>172.99</v>
          </cell>
        </row>
        <row r="7836">
          <cell r="A7836" t="str">
            <v>GAE01601</v>
          </cell>
          <cell r="B7836" t="str">
            <v>垫圈_GB/T93_16_电镀锌</v>
          </cell>
          <cell r="C7836" t="str">
            <v>0.11</v>
          </cell>
        </row>
        <row r="7837">
          <cell r="A7837" t="str">
            <v>GAE01602</v>
          </cell>
          <cell r="B7837" t="str">
            <v>垫圈_GB/T93_16_不锈钢</v>
          </cell>
          <cell r="C7837" t="str">
            <v>251.62</v>
          </cell>
        </row>
        <row r="7838">
          <cell r="A7838" t="str">
            <v>GAE01801</v>
          </cell>
          <cell r="B7838" t="str">
            <v>垫圈_GB/T93_18_电镀锌</v>
          </cell>
          <cell r="C7838" t="str">
            <v>78.63</v>
          </cell>
        </row>
        <row r="7839">
          <cell r="A7839" t="str">
            <v>GAE01802</v>
          </cell>
          <cell r="B7839" t="str">
            <v>垫圈_GB/T93_18_不锈钢</v>
          </cell>
          <cell r="C7839" t="str">
            <v>314.53</v>
          </cell>
        </row>
        <row r="7840">
          <cell r="A7840" t="str">
            <v>GAE02001</v>
          </cell>
          <cell r="B7840" t="str">
            <v>垫圈_GB/T93_20_电镀锌</v>
          </cell>
          <cell r="C7840" t="str">
            <v>118.77</v>
          </cell>
        </row>
        <row r="7841">
          <cell r="A7841" t="str">
            <v>GAE02002</v>
          </cell>
          <cell r="B7841" t="str">
            <v>垫圈_GB/T93_20_不锈钢</v>
          </cell>
          <cell r="C7841" t="str">
            <v>424.62</v>
          </cell>
        </row>
        <row r="7842">
          <cell r="A7842" t="str">
            <v>GAE02201</v>
          </cell>
          <cell r="B7842" t="str">
            <v>垫圈_GB/T93_22_电镀锌</v>
          </cell>
          <cell r="C7842" t="str">
            <v>133.68</v>
          </cell>
        </row>
        <row r="7843">
          <cell r="A7843" t="str">
            <v>GAE02401</v>
          </cell>
          <cell r="B7843" t="str">
            <v>垫圈_GB/T93_24_电镀锌</v>
          </cell>
          <cell r="C7843" t="str">
            <v>207.22</v>
          </cell>
        </row>
        <row r="7844">
          <cell r="A7844" t="str">
            <v>GAE02402</v>
          </cell>
          <cell r="B7844" t="str">
            <v>垫圈_GB/T93_24_不锈钢</v>
          </cell>
          <cell r="C7844" t="str">
            <v>864.96</v>
          </cell>
        </row>
        <row r="7845">
          <cell r="A7845" t="str">
            <v>GAE02701</v>
          </cell>
          <cell r="B7845" t="str">
            <v>垫圈_GB/T93_27_电镀锌</v>
          </cell>
          <cell r="C7845" t="str">
            <v>277.31</v>
          </cell>
        </row>
        <row r="7846">
          <cell r="A7846" t="str">
            <v>GAE02702</v>
          </cell>
          <cell r="B7846" t="str">
            <v>垫圈_GB/T93_27_不锈钢</v>
          </cell>
          <cell r="C7846" t="str">
            <v>1258.12</v>
          </cell>
        </row>
        <row r="7847">
          <cell r="A7847" t="str">
            <v>GAE03001</v>
          </cell>
          <cell r="B7847" t="str">
            <v>垫圈_GB/T93_30_电镀锌</v>
          </cell>
          <cell r="C7847" t="str">
            <v>314.40</v>
          </cell>
        </row>
        <row r="7848">
          <cell r="A7848" t="str">
            <v>GAE03002</v>
          </cell>
          <cell r="B7848" t="str">
            <v>垫圈_GB/T93_30_不锈钢</v>
          </cell>
          <cell r="C7848" t="str">
            <v>1572.65</v>
          </cell>
        </row>
        <row r="7849">
          <cell r="A7849" t="str">
            <v>GAE03303</v>
          </cell>
          <cell r="B7849" t="str">
            <v>垫圈_GB/T93_33_电镀锌</v>
          </cell>
          <cell r="C7849" t="str">
            <v>392.13</v>
          </cell>
        </row>
        <row r="7850">
          <cell r="A7850" t="str">
            <v>GAE03601</v>
          </cell>
          <cell r="B7850" t="str">
            <v>垫圈_GB/T93_36_电镀锌</v>
          </cell>
          <cell r="C7850" t="str">
            <v>414.50</v>
          </cell>
        </row>
        <row r="7851">
          <cell r="A7851" t="str">
            <v>GAE03602</v>
          </cell>
          <cell r="B7851" t="str">
            <v>垫圈_GB/T93_36_不锈钢</v>
          </cell>
          <cell r="C7851" t="str">
            <v>2940.59</v>
          </cell>
        </row>
        <row r="7852">
          <cell r="A7852" t="str">
            <v>GAE04201</v>
          </cell>
          <cell r="B7852" t="str">
            <v>垫圈_GB/T93_42_电镀锌</v>
          </cell>
          <cell r="C7852" t="str">
            <v>562.31</v>
          </cell>
        </row>
        <row r="7853">
          <cell r="A7853" t="str">
            <v>GAE04202</v>
          </cell>
          <cell r="B7853" t="str">
            <v>垫圈_GB/T93_42_不锈钢</v>
          </cell>
          <cell r="C7853" t="str">
            <v>11056.01</v>
          </cell>
        </row>
        <row r="7854">
          <cell r="A7854" t="str">
            <v>GAE04801</v>
          </cell>
          <cell r="B7854" t="str">
            <v>垫圈_GB/T93_48_电镀锌</v>
          </cell>
          <cell r="C7854" t="str">
            <v>924.08</v>
          </cell>
        </row>
        <row r="7855">
          <cell r="A7855" t="str">
            <v>GAE04802</v>
          </cell>
          <cell r="B7855" t="str">
            <v>垫圈_GB/T93_48_不锈钢</v>
          </cell>
          <cell r="C7855" t="str">
            <v>18294.17</v>
          </cell>
        </row>
        <row r="7856">
          <cell r="A7856" t="str">
            <v>GAH00901</v>
          </cell>
          <cell r="B7856" t="str">
            <v>挡圈_GB/T894.1_9_氧化</v>
          </cell>
          <cell r="C7856" t="str">
            <v>0.04</v>
          </cell>
        </row>
        <row r="7857">
          <cell r="A7857" t="str">
            <v>GBA04001</v>
          </cell>
          <cell r="B7857" t="str">
            <v>金属齿形垫片_DN40_PN4.0</v>
          </cell>
          <cell r="C7857" t="str">
            <v>4.80</v>
          </cell>
        </row>
        <row r="7858">
          <cell r="A7858" t="str">
            <v>GBA05001</v>
          </cell>
          <cell r="B7858" t="str">
            <v>金属齿形垫片_DN50_PN4.0</v>
          </cell>
          <cell r="C7858" t="str">
            <v>15.00</v>
          </cell>
        </row>
        <row r="7859">
          <cell r="A7859" t="str">
            <v>GBA06501</v>
          </cell>
          <cell r="B7859" t="str">
            <v>金属齿形垫片_DN65_PN4.0</v>
          </cell>
          <cell r="C7859" t="str">
            <v>7.80</v>
          </cell>
        </row>
        <row r="7860">
          <cell r="A7860" t="str">
            <v>GBA08001</v>
          </cell>
          <cell r="B7860" t="str">
            <v>金属齿形垫片_DN80_PN4.0</v>
          </cell>
          <cell r="C7860" t="str">
            <v>9.60</v>
          </cell>
        </row>
        <row r="7861">
          <cell r="A7861" t="str">
            <v>GBG00301</v>
          </cell>
          <cell r="B7861" t="str">
            <v>垫圈_GB/T95_3_电镀锌</v>
          </cell>
          <cell r="C7861" t="str">
            <v>3.93</v>
          </cell>
        </row>
        <row r="7862">
          <cell r="A7862" t="str">
            <v>GBG00302</v>
          </cell>
          <cell r="B7862" t="str">
            <v>垫圈_GB/T95_3_不锈钢</v>
          </cell>
          <cell r="C7862" t="str">
            <v>11.79</v>
          </cell>
        </row>
        <row r="7863">
          <cell r="A7863" t="str">
            <v>GBG00402</v>
          </cell>
          <cell r="B7863" t="str">
            <v>垫圈_GB/T95_4_不锈钢</v>
          </cell>
          <cell r="C7863" t="str">
            <v>17.30</v>
          </cell>
        </row>
        <row r="7864">
          <cell r="A7864" t="str">
            <v>GBG00501</v>
          </cell>
          <cell r="B7864" t="str">
            <v>垫圈_GB/T95_5_电镀锌</v>
          </cell>
          <cell r="C7864" t="str">
            <v>4.72</v>
          </cell>
        </row>
        <row r="7865">
          <cell r="A7865" t="str">
            <v>GBG00502</v>
          </cell>
          <cell r="B7865" t="str">
            <v>垫圈_GB/T95_5_不锈钢</v>
          </cell>
          <cell r="C7865" t="str">
            <v>12.58</v>
          </cell>
        </row>
        <row r="7866">
          <cell r="A7866" t="str">
            <v>GBG00503</v>
          </cell>
          <cell r="B7866" t="str">
            <v>垫圈_GB/T95_5_电镀锌_加大</v>
          </cell>
          <cell r="C7866" t="str">
            <v>11.01</v>
          </cell>
        </row>
        <row r="7867">
          <cell r="A7867" t="str">
            <v>GBG00504</v>
          </cell>
          <cell r="B7867" t="str">
            <v>垫圈_GB/T95_5_不锈钢_加大</v>
          </cell>
          <cell r="C7867" t="str">
            <v>66.16</v>
          </cell>
        </row>
        <row r="7868">
          <cell r="A7868" t="str">
            <v>GBG00602</v>
          </cell>
          <cell r="B7868" t="str">
            <v>垫圈_GB/T95_6_不锈钢</v>
          </cell>
          <cell r="C7868" t="str">
            <v>24.33</v>
          </cell>
        </row>
        <row r="7869">
          <cell r="A7869" t="str">
            <v>GBG00801</v>
          </cell>
          <cell r="B7869" t="str">
            <v>垫圈_GB/T95_8_电镀锌</v>
          </cell>
          <cell r="C7869" t="str">
            <v>0.01</v>
          </cell>
        </row>
        <row r="7870">
          <cell r="A7870" t="str">
            <v>GBG00802</v>
          </cell>
          <cell r="B7870" t="str">
            <v>垫圈_GB/T95_8_不锈钢</v>
          </cell>
          <cell r="C7870" t="str">
            <v>40.82</v>
          </cell>
        </row>
        <row r="7871">
          <cell r="A7871" t="str">
            <v>GBG01001</v>
          </cell>
          <cell r="B7871" t="str">
            <v>垫圈_GB/T95_10_电镀锌</v>
          </cell>
          <cell r="C7871" t="str">
            <v>23.16</v>
          </cell>
        </row>
        <row r="7872">
          <cell r="A7872" t="str">
            <v>GBG01201</v>
          </cell>
          <cell r="B7872" t="str">
            <v>垫圈_GB/T95_12_电镀锌</v>
          </cell>
          <cell r="C7872" t="str">
            <v>40.43</v>
          </cell>
        </row>
        <row r="7873">
          <cell r="A7873" t="str">
            <v>GBG01401</v>
          </cell>
          <cell r="B7873" t="str">
            <v>垫圈_GB/T95_14_电镀锌</v>
          </cell>
          <cell r="C7873" t="str">
            <v>51.11</v>
          </cell>
        </row>
        <row r="7874">
          <cell r="A7874" t="str">
            <v>GBG01402</v>
          </cell>
          <cell r="B7874" t="str">
            <v>垫圈_GB/T95_14_不锈钢</v>
          </cell>
          <cell r="C7874" t="str">
            <v>298.80</v>
          </cell>
        </row>
        <row r="7875">
          <cell r="A7875" t="str">
            <v>GBG01601</v>
          </cell>
          <cell r="B7875" t="str">
            <v>垫圈_GB/T95_16_电镀锌</v>
          </cell>
          <cell r="C7875" t="str">
            <v>75.20</v>
          </cell>
        </row>
        <row r="7876">
          <cell r="A7876" t="str">
            <v>GBG01602</v>
          </cell>
          <cell r="B7876" t="str">
            <v>垫圈_GB/T95_16_不锈钢</v>
          </cell>
          <cell r="C7876" t="str">
            <v>314.53</v>
          </cell>
        </row>
        <row r="7877">
          <cell r="A7877" t="str">
            <v>GBG01801</v>
          </cell>
          <cell r="B7877" t="str">
            <v>垫圈_GB/T95_18_电镀锌</v>
          </cell>
          <cell r="C7877" t="str">
            <v>90.84</v>
          </cell>
        </row>
        <row r="7878">
          <cell r="A7878" t="str">
            <v>GBG01802</v>
          </cell>
          <cell r="B7878" t="str">
            <v>垫圈_GB/T95_18_不锈钢</v>
          </cell>
          <cell r="C7878" t="str">
            <v>471.79</v>
          </cell>
        </row>
        <row r="7879">
          <cell r="A7879" t="str">
            <v>GBG02001</v>
          </cell>
          <cell r="B7879" t="str">
            <v>垫圈_GB/T95_20_电镀锌</v>
          </cell>
          <cell r="C7879" t="str">
            <v>107.02</v>
          </cell>
        </row>
        <row r="7880">
          <cell r="A7880" t="str">
            <v>GBG02002</v>
          </cell>
          <cell r="B7880" t="str">
            <v>垫圈_GB/T95_20_不锈钢</v>
          </cell>
          <cell r="C7880" t="str">
            <v>534.70</v>
          </cell>
        </row>
        <row r="7881">
          <cell r="A7881" t="str">
            <v>GBG02201</v>
          </cell>
          <cell r="B7881" t="str">
            <v>垫圈_GB/T95_22_电镀锌</v>
          </cell>
          <cell r="C7881" t="str">
            <v>125.81</v>
          </cell>
        </row>
        <row r="7882">
          <cell r="A7882" t="str">
            <v>GBG02202</v>
          </cell>
          <cell r="B7882" t="str">
            <v>垫圈_GB/T95_22_不锈钢</v>
          </cell>
          <cell r="C7882" t="str">
            <v>589.74</v>
          </cell>
        </row>
        <row r="7883">
          <cell r="A7883" t="str">
            <v>GBG02401</v>
          </cell>
          <cell r="B7883" t="str">
            <v>垫圈_GB/T95_24_电镀锌</v>
          </cell>
          <cell r="C7883" t="str">
            <v>199.04</v>
          </cell>
        </row>
        <row r="7884">
          <cell r="A7884" t="str">
            <v>GBG02402</v>
          </cell>
          <cell r="B7884" t="str">
            <v>垫圈_GB/T95_24_不锈钢</v>
          </cell>
          <cell r="C7884" t="str">
            <v>825.64</v>
          </cell>
        </row>
        <row r="7885">
          <cell r="A7885" t="str">
            <v>GBG03001</v>
          </cell>
          <cell r="B7885" t="str">
            <v>垫圈_GB/T95_30_电镀锌</v>
          </cell>
          <cell r="C7885" t="str">
            <v>361.68</v>
          </cell>
        </row>
        <row r="7886">
          <cell r="A7886" t="str">
            <v>GBG03002</v>
          </cell>
          <cell r="B7886" t="str">
            <v>垫圈_GB/T95_30_不锈钢</v>
          </cell>
          <cell r="C7886" t="str">
            <v>1415.38</v>
          </cell>
        </row>
        <row r="7887">
          <cell r="A7887" t="str">
            <v>GBG03601</v>
          </cell>
          <cell r="B7887" t="str">
            <v>垫圈_GB/T95_36_电镀锌</v>
          </cell>
          <cell r="C7887" t="str">
            <v>605.64</v>
          </cell>
        </row>
        <row r="7888">
          <cell r="A7888" t="str">
            <v>GBG03602</v>
          </cell>
          <cell r="B7888" t="str">
            <v>垫圈_GB/T95_36_不锈钢</v>
          </cell>
          <cell r="C7888" t="str">
            <v>2358.97</v>
          </cell>
        </row>
        <row r="7889">
          <cell r="A7889" t="str">
            <v>GBG0401</v>
          </cell>
          <cell r="B7889" t="str">
            <v>垫圈_GB/T95_4_电镀锌</v>
          </cell>
          <cell r="C7889" t="str">
            <v>3.15</v>
          </cell>
        </row>
        <row r="7890">
          <cell r="A7890" t="str">
            <v>GBG04202</v>
          </cell>
          <cell r="B7890" t="str">
            <v>垫圈_GB/T95_42_不锈钢</v>
          </cell>
          <cell r="C7890" t="str">
            <v>5504.27</v>
          </cell>
        </row>
        <row r="7891">
          <cell r="A7891" t="str">
            <v>GBG04801</v>
          </cell>
          <cell r="B7891" t="str">
            <v>垫圈_GB/T95_48_电镀锌</v>
          </cell>
          <cell r="C7891" t="str">
            <v>1986.34</v>
          </cell>
        </row>
        <row r="7892">
          <cell r="A7892" t="str">
            <v>GG000507</v>
          </cell>
          <cell r="B7892" t="str">
            <v>钢结构用高强度螺栓副_GB/T3632_M16×60_8.8-磷化</v>
          </cell>
          <cell r="C7892" t="str">
            <v>1949.42</v>
          </cell>
        </row>
        <row r="7893">
          <cell r="A7893" t="str">
            <v>GG000509</v>
          </cell>
          <cell r="B7893" t="str">
            <v>钢结构用高强度螺栓副_GB/T3632_M16×65_8.8-磷化</v>
          </cell>
          <cell r="C7893" t="str">
            <v>2007.26</v>
          </cell>
        </row>
        <row r="7894">
          <cell r="A7894" t="str">
            <v>GG000514</v>
          </cell>
          <cell r="B7894" t="str">
            <v>钢结构用高强度螺栓副_GB/T3632_M20×45_10.9-磷化</v>
          </cell>
          <cell r="C7894" t="str">
            <v>2934.62</v>
          </cell>
        </row>
        <row r="7895">
          <cell r="A7895" t="str">
            <v>GG000515</v>
          </cell>
          <cell r="B7895" t="str">
            <v>钢结构用高强度螺栓副_GB/T3632_M20×50_10.9-磷化</v>
          </cell>
          <cell r="C7895" t="str">
            <v>2934.62</v>
          </cell>
        </row>
        <row r="7896">
          <cell r="A7896" t="str">
            <v>GG000516</v>
          </cell>
          <cell r="B7896" t="str">
            <v>钢结构用高强度螺栓副_GB/T3632_M20×55_10.9-磷化</v>
          </cell>
          <cell r="C7896" t="str">
            <v>2998.42</v>
          </cell>
        </row>
        <row r="7897">
          <cell r="A7897" t="str">
            <v>GG000517</v>
          </cell>
          <cell r="B7897" t="str">
            <v>钢结构用高强度螺栓副_GB/T3632_M20×60_10.9-磷化</v>
          </cell>
          <cell r="C7897" t="str">
            <v>3062.22</v>
          </cell>
        </row>
        <row r="7898">
          <cell r="A7898" t="str">
            <v>GG000519</v>
          </cell>
          <cell r="B7898" t="str">
            <v>钢结构用高强度螺栓副_GB/T3632_M20×65_10.9-磷化</v>
          </cell>
          <cell r="C7898" t="str">
            <v>3157.91</v>
          </cell>
        </row>
        <row r="7899">
          <cell r="A7899" t="str">
            <v>GG000520</v>
          </cell>
          <cell r="B7899" t="str">
            <v>钢结构用高强度螺栓副_GB/T3632_M20×70_10.9-磷化</v>
          </cell>
          <cell r="C7899" t="str">
            <v>3242.97</v>
          </cell>
        </row>
        <row r="7900">
          <cell r="A7900" t="str">
            <v>GG000521</v>
          </cell>
          <cell r="B7900" t="str">
            <v>钢结构用高强度螺栓副_GB/T3632_M20×75_10.9-磷化</v>
          </cell>
          <cell r="C7900" t="str">
            <v>3328.03</v>
          </cell>
        </row>
        <row r="7901">
          <cell r="A7901" t="str">
            <v>GG000523</v>
          </cell>
          <cell r="B7901" t="str">
            <v>钢结构用高强度螺栓副_GB/T3632_M20×85_10.9-磷化</v>
          </cell>
          <cell r="C7901" t="str">
            <v>3498.16</v>
          </cell>
        </row>
        <row r="7902">
          <cell r="A7902" t="str">
            <v>GG000530</v>
          </cell>
          <cell r="B7902" t="str">
            <v>钢结构用高强度螺栓副_GB/T3632_M22×65_10.9-磷化</v>
          </cell>
          <cell r="C7902" t="str">
            <v>3891.57</v>
          </cell>
        </row>
        <row r="7903">
          <cell r="A7903" t="str">
            <v>GG000531</v>
          </cell>
          <cell r="B7903" t="str">
            <v>钢结构用高强度螺栓副_GB/T3632_M22×70_10.9-磷化</v>
          </cell>
          <cell r="C7903" t="str">
            <v>3965.99</v>
          </cell>
        </row>
        <row r="7904">
          <cell r="A7904" t="str">
            <v>GG000549</v>
          </cell>
          <cell r="B7904" t="str">
            <v>钢结构用高强度螺栓副_GB/T3632_M27×90_10.9-磷化</v>
          </cell>
          <cell r="C7904" t="str">
            <v>7635.69</v>
          </cell>
        </row>
        <row r="7905">
          <cell r="A7905" t="str">
            <v>GG000551</v>
          </cell>
          <cell r="B7905" t="str">
            <v>钢结构用高强度螺栓副_GB/T3632_M27×95_10.9-磷化</v>
          </cell>
          <cell r="C7905" t="str">
            <v>7809.23</v>
          </cell>
        </row>
        <row r="7906">
          <cell r="A7906" t="str">
            <v>GG000667</v>
          </cell>
          <cell r="B7906" t="str">
            <v>电动工具_磨光机（博士）_100</v>
          </cell>
          <cell r="C7906" t="str">
            <v>333.33</v>
          </cell>
        </row>
        <row r="7907">
          <cell r="A7907" t="str">
            <v>GG000941</v>
          </cell>
          <cell r="B7907" t="str">
            <v>螺栓_GB/T5781_M20×90_4.8-电镀锌</v>
          </cell>
          <cell r="C7907" t="str">
            <v>1154.91</v>
          </cell>
        </row>
        <row r="7908">
          <cell r="A7908" t="str">
            <v>GG000942</v>
          </cell>
          <cell r="B7908" t="str">
            <v>螺栓_GB/T5780_M12×175_4.8-电镀锌</v>
          </cell>
          <cell r="C7908" t="str">
            <v>1933.74</v>
          </cell>
        </row>
        <row r="7909">
          <cell r="A7909" t="str">
            <v>GG001086</v>
          </cell>
          <cell r="B7909" t="str">
            <v>螺栓_GB/T5780_M12×180_4.8-电镀锌</v>
          </cell>
          <cell r="C7909" t="str">
            <v>1933.74</v>
          </cell>
        </row>
        <row r="7910">
          <cell r="A7910" t="str">
            <v>GG001205</v>
          </cell>
          <cell r="B7910" t="str">
            <v>手用工具_铁皮打包机_32MM</v>
          </cell>
          <cell r="C7910" t="str">
            <v>126.50</v>
          </cell>
        </row>
        <row r="7911">
          <cell r="A7911" t="str">
            <v>GG001207</v>
          </cell>
          <cell r="B7911" t="str">
            <v>记号笔_黑色</v>
          </cell>
          <cell r="C7911" t="str">
            <v>1.71</v>
          </cell>
        </row>
        <row r="7912">
          <cell r="A7912" t="str">
            <v>GG001225</v>
          </cell>
          <cell r="B7912" t="str">
            <v>钢结构用高强度螺栓副_GB/T1228_M16×50_8.8-磷化</v>
          </cell>
          <cell r="C7912" t="str">
            <v>1808.55</v>
          </cell>
        </row>
        <row r="7913">
          <cell r="A7913" t="str">
            <v>GG001226</v>
          </cell>
          <cell r="B7913" t="str">
            <v>钢结构用高强度螺栓副_GB/T1228_M20×110_8.8-磷化</v>
          </cell>
          <cell r="C7913" t="str">
            <v>3466.67</v>
          </cell>
        </row>
        <row r="7914">
          <cell r="A7914" t="str">
            <v>GG001240</v>
          </cell>
          <cell r="B7914" t="str">
            <v>螺栓_GB/T5781_M16×90_4.8-电镀锌</v>
          </cell>
          <cell r="C7914" t="str">
            <v>733.60</v>
          </cell>
        </row>
        <row r="7915">
          <cell r="A7915" t="str">
            <v>GG001717</v>
          </cell>
          <cell r="B7915" t="str">
            <v>螺栓_GB/T5781_M20×85_4.8-电镀锌</v>
          </cell>
          <cell r="C7915" t="str">
            <v>1099.48</v>
          </cell>
        </row>
        <row r="7916">
          <cell r="A7916" t="str">
            <v>GG001720</v>
          </cell>
          <cell r="B7916" t="str">
            <v>钢结构用高强度螺栓副_GB/T1228_M30×100_10.9-磷化</v>
          </cell>
          <cell r="C7916" t="str">
            <v>11196.23</v>
          </cell>
        </row>
        <row r="7917">
          <cell r="A7917" t="str">
            <v>GG001767</v>
          </cell>
          <cell r="B7917" t="str">
            <v>螺栓_GB/T5780_M22×90_4.8-电镀锌</v>
          </cell>
          <cell r="C7917" t="str">
            <v>1784.96</v>
          </cell>
        </row>
        <row r="7918">
          <cell r="A7918" t="str">
            <v>GG002408</v>
          </cell>
          <cell r="B7918" t="str">
            <v>螺栓_GB/T5780_M12×110_4.8-电镀锌</v>
          </cell>
          <cell r="C7918" t="str">
            <v>691.97</v>
          </cell>
        </row>
        <row r="7919">
          <cell r="A7919" t="str">
            <v>GG002488</v>
          </cell>
          <cell r="B7919" t="str">
            <v>螺栓_GB/T5780_M12×170_4.8-电镀锌</v>
          </cell>
          <cell r="C7919" t="str">
            <v>1219.79</v>
          </cell>
        </row>
        <row r="7920">
          <cell r="A7920" t="str">
            <v>GG002850</v>
          </cell>
          <cell r="B7920" t="str">
            <v>钢结构用高强度螺栓副_GB/T1228_M33×100_10.9-磷化</v>
          </cell>
          <cell r="C7920" t="str">
            <v>21230.77</v>
          </cell>
        </row>
        <row r="7921">
          <cell r="A7921" t="str">
            <v>GG002852</v>
          </cell>
          <cell r="B7921" t="str">
            <v>钢结构用高强度螺栓副_GB/T1228_M33×90_10.9-磷化</v>
          </cell>
          <cell r="C7921" t="str">
            <v>22151.28</v>
          </cell>
        </row>
        <row r="7922">
          <cell r="A7922" t="str">
            <v>GG002891</v>
          </cell>
          <cell r="B7922" t="str">
            <v>钢结构用高强度螺栓副_GB/T1228_M33×120_10.9-磷化</v>
          </cell>
          <cell r="C7922" t="str">
            <v>21623.93</v>
          </cell>
        </row>
        <row r="7923">
          <cell r="A7923" t="str">
            <v>GG003360</v>
          </cell>
          <cell r="B7923" t="str">
            <v>钢结构用高强度螺栓副_GB/T1228_M16×45_8.8-热镀锌</v>
          </cell>
          <cell r="C7923" t="str">
            <v>2809.62</v>
          </cell>
        </row>
        <row r="7924">
          <cell r="A7924" t="str">
            <v>GG003361</v>
          </cell>
          <cell r="B7924" t="str">
            <v>钢结构用高强度螺栓副_GB/T1228_M20×55_8.8-热镀锌</v>
          </cell>
          <cell r="C7924" t="str">
            <v>4272.20</v>
          </cell>
        </row>
        <row r="7925">
          <cell r="A7925" t="str">
            <v>GG003362</v>
          </cell>
          <cell r="B7925" t="str">
            <v>钢结构用高强度螺栓副_GB/T1228_M20×65_8.8-热镀锌</v>
          </cell>
          <cell r="C7925" t="str">
            <v>4466.38</v>
          </cell>
        </row>
        <row r="7926">
          <cell r="A7926" t="str">
            <v>GG003374</v>
          </cell>
          <cell r="B7926" t="str">
            <v>螺栓副_GB/T5783_M20×55_8.8-电镀锌</v>
          </cell>
          <cell r="C7926" t="str">
            <v>2107.87</v>
          </cell>
        </row>
        <row r="7927">
          <cell r="A7927" t="str">
            <v>GG003452</v>
          </cell>
          <cell r="B7927" t="str">
            <v>钢结构用高强度螺栓副_GB/T1228_M36×150_8.8-热镀锌</v>
          </cell>
          <cell r="C7927" t="str">
            <v>35384.62</v>
          </cell>
        </row>
        <row r="7928">
          <cell r="A7928" t="str">
            <v>GG003453</v>
          </cell>
          <cell r="B7928" t="str">
            <v>钢结构用高强度螺栓副_GB/T1228_M36×180_8.8-热镀锌</v>
          </cell>
          <cell r="C7928" t="str">
            <v>37743.59</v>
          </cell>
        </row>
        <row r="7929">
          <cell r="A7929" t="str">
            <v>GG003454</v>
          </cell>
          <cell r="B7929" t="str">
            <v>钢结构用高强度螺栓副_GB/T1228_M24×70_8.8-热镀锌</v>
          </cell>
          <cell r="C7929" t="str">
            <v>7573.44</v>
          </cell>
        </row>
        <row r="7930">
          <cell r="A7930" t="str">
            <v>GG003455</v>
          </cell>
          <cell r="B7930" t="str">
            <v>钢结构用高强度螺栓副_GB/T1228_M20×60_8.8-热镀锌</v>
          </cell>
          <cell r="C7930" t="str">
            <v>4356.62</v>
          </cell>
        </row>
        <row r="7931">
          <cell r="A7931" t="str">
            <v>GG003456</v>
          </cell>
          <cell r="B7931" t="str">
            <v>钢结构用高强度螺栓副_GB/T1228_M22×100_8.8-热镀锌</v>
          </cell>
          <cell r="C7931" t="str">
            <v>7012.92</v>
          </cell>
        </row>
        <row r="7932">
          <cell r="A7932" t="str">
            <v>GG003457</v>
          </cell>
          <cell r="B7932" t="str">
            <v>钢结构用高强度螺栓副_GB/T1228_M22×65_8.8-热镀锌</v>
          </cell>
          <cell r="C7932" t="str">
            <v>5648.42</v>
          </cell>
        </row>
        <row r="7933">
          <cell r="A7933" t="str">
            <v>GG003464</v>
          </cell>
          <cell r="B7933" t="str">
            <v>钢结构用高强度螺栓副_GB/T1228_M24×75_8.8-热镀锌</v>
          </cell>
          <cell r="C7933" t="str">
            <v>7744.38</v>
          </cell>
        </row>
        <row r="7934">
          <cell r="A7934" t="str">
            <v>GG003465</v>
          </cell>
          <cell r="B7934" t="str">
            <v>钢结构用高强度螺栓副_GB/T1228_M24×80_8.8-热镀锌</v>
          </cell>
          <cell r="C7934" t="str">
            <v>8283.76</v>
          </cell>
        </row>
        <row r="7935">
          <cell r="A7935" t="str">
            <v>GG003466</v>
          </cell>
          <cell r="B7935" t="str">
            <v>钢结构用高强度螺栓副_GB/T1228_M24×85_8.8-热镀锌</v>
          </cell>
          <cell r="C7935" t="str">
            <v>8004.02</v>
          </cell>
        </row>
        <row r="7936">
          <cell r="A7936" t="str">
            <v>GG003467</v>
          </cell>
          <cell r="B7936" t="str">
            <v>钢结构用高强度螺栓副_GB/T1228_M24×100_8.8-热镀锌</v>
          </cell>
          <cell r="C7936" t="str">
            <v>8417.74</v>
          </cell>
        </row>
        <row r="7937">
          <cell r="A7937" t="str">
            <v>GG003468</v>
          </cell>
          <cell r="B7937" t="str">
            <v>钢结构用高强度螺栓副_GB/T1228_M24×140_8.8-热镀锌</v>
          </cell>
          <cell r="C7937" t="str">
            <v>9793.97</v>
          </cell>
        </row>
        <row r="7938">
          <cell r="A7938" t="str">
            <v>GG003469</v>
          </cell>
          <cell r="B7938" t="str">
            <v>钢结构用高强度螺栓副_GB/T1228_M24×90_8.8-热镀锌</v>
          </cell>
          <cell r="C7938" t="str">
            <v>8122.24</v>
          </cell>
        </row>
        <row r="7939">
          <cell r="A7939" t="str">
            <v>GG003470</v>
          </cell>
          <cell r="B7939" t="str">
            <v>钢结构用高强度螺栓副_GB/T1228_M24×110_8.8-热镀锌</v>
          </cell>
          <cell r="C7939" t="str">
            <v>8780.80</v>
          </cell>
        </row>
        <row r="7940">
          <cell r="A7940" t="str">
            <v>GG003472</v>
          </cell>
          <cell r="B7940" t="str">
            <v>螺栓_GB/T5782_M24×90_8.8-热镀锌</v>
          </cell>
          <cell r="C7940" t="str">
            <v>2909.40</v>
          </cell>
        </row>
        <row r="7941">
          <cell r="A7941" t="str">
            <v>GG003473</v>
          </cell>
          <cell r="B7941" t="str">
            <v>螺栓_GB/T5782_M24×100_8.8-热镀锌</v>
          </cell>
          <cell r="C7941" t="str">
            <v>4324.79</v>
          </cell>
        </row>
        <row r="7942">
          <cell r="A7942" t="str">
            <v>GG003474</v>
          </cell>
          <cell r="B7942" t="str">
            <v>螺栓_GB/T5782_M20×90_8.8-热镀锌</v>
          </cell>
          <cell r="C7942" t="str">
            <v>1887.18</v>
          </cell>
        </row>
        <row r="7943">
          <cell r="A7943" t="str">
            <v>GM000005</v>
          </cell>
          <cell r="B7943" t="str">
            <v>闭口线鼻子_120MM2_通用_用25060900025替代</v>
          </cell>
          <cell r="C7943" t="str">
            <v>12.21</v>
          </cell>
        </row>
        <row r="7944">
          <cell r="A7944" t="str">
            <v>GM000335</v>
          </cell>
          <cell r="B7944" t="str">
            <v>飞机钻_0-13_通用</v>
          </cell>
          <cell r="C7944" t="str">
            <v>239.32</v>
          </cell>
        </row>
        <row r="7945">
          <cell r="A7945" t="str">
            <v>GM000567</v>
          </cell>
          <cell r="B7945" t="str">
            <v>尼龙扎带_8×300_自锁式_通用</v>
          </cell>
          <cell r="C7945" t="str">
            <v>0.10</v>
          </cell>
        </row>
        <row r="7946">
          <cell r="A7946" t="str">
            <v>H01010004</v>
          </cell>
          <cell r="B7946" t="str">
            <v>单芯电线_BVR-1.5_用25010100052替代_通用</v>
          </cell>
          <cell r="C7946" t="str">
            <v>0.88</v>
          </cell>
        </row>
        <row r="7947">
          <cell r="A7947" t="str">
            <v>H01010005</v>
          </cell>
          <cell r="B7947" t="str">
            <v>单芯电线_BVR-2.5_通用</v>
          </cell>
          <cell r="C7947" t="str">
            <v>1.21</v>
          </cell>
        </row>
        <row r="7948">
          <cell r="A7948" t="str">
            <v>H01010006</v>
          </cell>
          <cell r="B7948" t="str">
            <v>单芯电线_BVR-4_用25010100019替代…._通用</v>
          </cell>
          <cell r="C7948" t="str">
            <v>2.41</v>
          </cell>
        </row>
        <row r="7949">
          <cell r="A7949" t="str">
            <v>H01010007</v>
          </cell>
          <cell r="B7949" t="str">
            <v>单芯电线_BVR-6_用25010100012替代_通用</v>
          </cell>
          <cell r="C7949" t="str">
            <v>3.53</v>
          </cell>
        </row>
        <row r="7950">
          <cell r="A7950" t="str">
            <v>H01010008</v>
          </cell>
          <cell r="B7950" t="str">
            <v>单芯电线_BVR-10_用25010100015替代_通用</v>
          </cell>
          <cell r="C7950" t="str">
            <v>5.03</v>
          </cell>
        </row>
        <row r="7951">
          <cell r="A7951" t="str">
            <v>H01010009</v>
          </cell>
          <cell r="B7951" t="str">
            <v>单芯电线_BVR-16_用WL00006228替代.._通用</v>
          </cell>
          <cell r="C7951" t="str">
            <v>7.63</v>
          </cell>
        </row>
        <row r="7952">
          <cell r="A7952" t="str">
            <v>H01010010</v>
          </cell>
          <cell r="B7952" t="str">
            <v>单芯电线_BVR-25_通用</v>
          </cell>
          <cell r="C7952" t="str">
            <v>12.87</v>
          </cell>
        </row>
        <row r="7953">
          <cell r="A7953" t="str">
            <v>H01010011</v>
          </cell>
          <cell r="B7953" t="str">
            <v>单芯电线_BVR-35_用25010100086替代_通用</v>
          </cell>
          <cell r="C7953" t="str">
            <v>16.37</v>
          </cell>
        </row>
        <row r="7954">
          <cell r="A7954" t="str">
            <v>H01010012</v>
          </cell>
          <cell r="B7954" t="str">
            <v>单芯电线_BVR-70_通用</v>
          </cell>
          <cell r="C7954" t="str">
            <v>28.71</v>
          </cell>
        </row>
        <row r="7955">
          <cell r="A7955" t="str">
            <v>H01010013</v>
          </cell>
          <cell r="B7955" t="str">
            <v>单芯电线_BVR-95_通用</v>
          </cell>
          <cell r="C7955" t="str">
            <v>49.84</v>
          </cell>
        </row>
        <row r="7956">
          <cell r="A7956" t="str">
            <v>H01010014</v>
          </cell>
          <cell r="B7956" t="str">
            <v>单芯电线_BVR-120_通用</v>
          </cell>
          <cell r="C7956" t="str">
            <v>62.15</v>
          </cell>
        </row>
        <row r="7957">
          <cell r="A7957" t="str">
            <v>H01010015</v>
          </cell>
          <cell r="B7957" t="str">
            <v>触摸屏电缆_2711-NC-13_通用_因故淘汰，不再使用</v>
          </cell>
          <cell r="C7957" t="str">
            <v>511.54</v>
          </cell>
        </row>
        <row r="7958">
          <cell r="A7958" t="str">
            <v>H01010016</v>
          </cell>
          <cell r="B7958" t="str">
            <v>单芯电线_RV-0.75_通用</v>
          </cell>
          <cell r="C7958" t="str">
            <v>0.63</v>
          </cell>
        </row>
        <row r="7959">
          <cell r="A7959" t="str">
            <v>H01010017</v>
          </cell>
          <cell r="B7959" t="str">
            <v>屏蔽双绞线_RVVSP-2×0.75_通用</v>
          </cell>
          <cell r="C7959" t="str">
            <v>3.42</v>
          </cell>
        </row>
        <row r="7960">
          <cell r="A7960" t="str">
            <v>H01010018</v>
          </cell>
          <cell r="B7960" t="str">
            <v>单芯电线_RV-0.2_通用</v>
          </cell>
          <cell r="C7960" t="str">
            <v>0.18</v>
          </cell>
        </row>
        <row r="7961">
          <cell r="A7961" t="str">
            <v>H01010020</v>
          </cell>
          <cell r="B7961" t="str">
            <v>单芯电线_RV-1_通用</v>
          </cell>
          <cell r="C7961" t="str">
            <v>0.76</v>
          </cell>
        </row>
        <row r="7962">
          <cell r="A7962" t="str">
            <v>H01011001</v>
          </cell>
          <cell r="B7962" t="str">
            <v>单芯电线_BVR-50_通用</v>
          </cell>
          <cell r="C7962" t="str">
            <v>24.07</v>
          </cell>
        </row>
        <row r="7963">
          <cell r="A7963" t="str">
            <v>H01011002</v>
          </cell>
          <cell r="B7963" t="str">
            <v>单芯电线_BVR-150_通用</v>
          </cell>
          <cell r="C7963" t="str">
            <v>73.77</v>
          </cell>
        </row>
        <row r="7964">
          <cell r="A7964" t="str">
            <v>H01011003</v>
          </cell>
          <cell r="B7964" t="str">
            <v>单芯电线_BVR-185_通用</v>
          </cell>
          <cell r="C7964" t="str">
            <v>89.02</v>
          </cell>
        </row>
        <row r="7965">
          <cell r="A7965" t="str">
            <v>H01011005</v>
          </cell>
          <cell r="B7965" t="str">
            <v>控制电缆_KVVR-16×0.75_通用</v>
          </cell>
          <cell r="C7965" t="str">
            <v>7.75</v>
          </cell>
        </row>
        <row r="7966">
          <cell r="A7966" t="str">
            <v>H01011006</v>
          </cell>
          <cell r="B7966" t="str">
            <v>控制电缆_KVVR-24×0.75_通用</v>
          </cell>
          <cell r="C7966" t="str">
            <v>11.39</v>
          </cell>
        </row>
        <row r="7967">
          <cell r="A7967" t="str">
            <v>H01011009</v>
          </cell>
          <cell r="B7967" t="str">
            <v>控制电缆_KVV-5×0.75_通用</v>
          </cell>
          <cell r="C7967" t="str">
            <v>2.39</v>
          </cell>
        </row>
        <row r="7968">
          <cell r="A7968" t="str">
            <v>H01011010</v>
          </cell>
          <cell r="B7968" t="str">
            <v>电力电缆_VV-4×2.5_通用</v>
          </cell>
          <cell r="C7968" t="str">
            <v>5.30</v>
          </cell>
        </row>
        <row r="7969">
          <cell r="A7969" t="str">
            <v>H01011011</v>
          </cell>
          <cell r="B7969" t="str">
            <v>电力电缆_VV-4×1.5_通用</v>
          </cell>
          <cell r="C7969" t="str">
            <v>3.62</v>
          </cell>
        </row>
        <row r="7970">
          <cell r="A7970" t="str">
            <v>H01011012</v>
          </cell>
          <cell r="B7970" t="str">
            <v>护套线_RVV-4×1.5_通用</v>
          </cell>
          <cell r="C7970" t="str">
            <v>4.79</v>
          </cell>
        </row>
        <row r="7971">
          <cell r="A7971" t="str">
            <v>H01011013</v>
          </cell>
          <cell r="B7971" t="str">
            <v>因故淘汰，不再使用_护套线_RVV-10×0.75_通用</v>
          </cell>
          <cell r="C7971" t="str">
            <v>7.26</v>
          </cell>
        </row>
        <row r="7972">
          <cell r="A7972" t="str">
            <v>H01011014</v>
          </cell>
          <cell r="B7972" t="str">
            <v>线缆_RVV1×0.75_通用_即将停用，尽快使用_因故淘汰，不再使用</v>
          </cell>
          <cell r="C7972" t="str">
            <v>0.52</v>
          </cell>
        </row>
        <row r="7973">
          <cell r="A7973" t="str">
            <v>H01011015</v>
          </cell>
          <cell r="B7973" t="str">
            <v>线缆_RVV3×0.75_通用_用H06060027替代</v>
          </cell>
          <cell r="C7973" t="str">
            <v>7.56</v>
          </cell>
        </row>
        <row r="7974">
          <cell r="A7974" t="str">
            <v>H01011016</v>
          </cell>
          <cell r="B7974" t="str">
            <v>护套线_RVV-7×1.5_通用</v>
          </cell>
          <cell r="C7974" t="str">
            <v>7.18</v>
          </cell>
        </row>
        <row r="7975">
          <cell r="A7975" t="str">
            <v>H01011017</v>
          </cell>
          <cell r="B7975" t="str">
            <v>护套线_RVV-4×2.5_通用</v>
          </cell>
          <cell r="C7975" t="str">
            <v>4.79</v>
          </cell>
        </row>
        <row r="7976">
          <cell r="A7976" t="str">
            <v>H01030001</v>
          </cell>
          <cell r="B7976" t="str">
            <v>单芯电线_RV-0.5_通用</v>
          </cell>
          <cell r="C7976" t="str">
            <v>0.41</v>
          </cell>
        </row>
        <row r="7977">
          <cell r="A7977" t="str">
            <v>H01040004</v>
          </cell>
          <cell r="B7977" t="str">
            <v>屏蔽电缆_RVVP-4×0.75_通用</v>
          </cell>
          <cell r="C7977" t="str">
            <v>3.22</v>
          </cell>
        </row>
        <row r="7978">
          <cell r="A7978" t="str">
            <v>H01040006</v>
          </cell>
          <cell r="B7978" t="str">
            <v>屏蔽电缆_RVVP-2×0.5_通用_用H06060028替代</v>
          </cell>
          <cell r="C7978" t="str">
            <v>1.69</v>
          </cell>
        </row>
        <row r="7979">
          <cell r="A7979" t="str">
            <v>H01040008</v>
          </cell>
          <cell r="B7979" t="str">
            <v>屏蔽电缆_RVVP22-4×0.5_通用</v>
          </cell>
          <cell r="C7979" t="str">
            <v>3.81</v>
          </cell>
        </row>
        <row r="7980">
          <cell r="A7980" t="str">
            <v>H01040009</v>
          </cell>
          <cell r="B7980" t="str">
            <v>屏蔽电缆_RVVP-6×0.75_通用</v>
          </cell>
          <cell r="C7980" t="str">
            <v>4.68</v>
          </cell>
        </row>
        <row r="7981">
          <cell r="A7981" t="str">
            <v>H01060001</v>
          </cell>
          <cell r="B7981" t="str">
            <v>控制电缆_KVV-3×0.75_通用</v>
          </cell>
          <cell r="C7981" t="str">
            <v>1.80</v>
          </cell>
        </row>
        <row r="7982">
          <cell r="A7982" t="str">
            <v>H01060005</v>
          </cell>
          <cell r="B7982" t="str">
            <v>控制电缆_KVV-7×0.75_通用</v>
          </cell>
          <cell r="C7982" t="str">
            <v>3.20</v>
          </cell>
        </row>
        <row r="7983">
          <cell r="A7983" t="str">
            <v>H01060006</v>
          </cell>
          <cell r="B7983" t="str">
            <v>控制电缆_KVV-12×0.75_通用</v>
          </cell>
          <cell r="C7983" t="str">
            <v>4.84</v>
          </cell>
        </row>
        <row r="7984">
          <cell r="A7984" t="str">
            <v>H01060007</v>
          </cell>
          <cell r="B7984" t="str">
            <v>控制电缆_KVV-24×0.75_通用</v>
          </cell>
          <cell r="C7984" t="str">
            <v>10.08</v>
          </cell>
        </row>
        <row r="7985">
          <cell r="A7985" t="str">
            <v>H01060012</v>
          </cell>
          <cell r="B7985" t="str">
            <v>控制电缆_KVV-2×0.75_通用</v>
          </cell>
          <cell r="C7985" t="str">
            <v>1.37</v>
          </cell>
        </row>
        <row r="7986">
          <cell r="A7986" t="str">
            <v>H01060017</v>
          </cell>
          <cell r="B7986" t="str">
            <v>控制电缆_KVV22-24×1.5_通用</v>
          </cell>
          <cell r="C7986" t="str">
            <v>20.31</v>
          </cell>
        </row>
        <row r="7987">
          <cell r="A7987" t="str">
            <v>H01060018</v>
          </cell>
          <cell r="B7987" t="str">
            <v>控制电缆_KVV22-5×0.75_通用</v>
          </cell>
          <cell r="C7987" t="str">
            <v>2.76</v>
          </cell>
        </row>
        <row r="7988">
          <cell r="A7988" t="str">
            <v>H01060027</v>
          </cell>
          <cell r="B7988" t="str">
            <v>控制电缆_KVV22-37×1.5_通用</v>
          </cell>
          <cell r="C7988" t="str">
            <v>29.42</v>
          </cell>
        </row>
        <row r="7989">
          <cell r="A7989" t="str">
            <v>H01060032</v>
          </cell>
          <cell r="B7989" t="str">
            <v>控制电缆_KVV22-3×1.5_通用</v>
          </cell>
          <cell r="C7989" t="str">
            <v>3.47</v>
          </cell>
        </row>
        <row r="7990">
          <cell r="A7990" t="str">
            <v>H01070003</v>
          </cell>
          <cell r="B7990" t="str">
            <v>电力电缆_VV-3×4+1×2.5_通用</v>
          </cell>
          <cell r="C7990" t="str">
            <v>7.28</v>
          </cell>
        </row>
        <row r="7991">
          <cell r="A7991" t="str">
            <v>H01070004</v>
          </cell>
          <cell r="B7991" t="str">
            <v>电力电缆_VV-3×6+1×4_通用</v>
          </cell>
          <cell r="C7991" t="str">
            <v>11.11</v>
          </cell>
        </row>
        <row r="7992">
          <cell r="A7992" t="str">
            <v>H01070005</v>
          </cell>
          <cell r="B7992" t="str">
            <v>线缆_VV-3×10+1×6_ 通用_用H01140020替代</v>
          </cell>
          <cell r="C7992" t="str">
            <v>19.24</v>
          </cell>
        </row>
        <row r="7993">
          <cell r="A7993" t="str">
            <v>H01070006</v>
          </cell>
          <cell r="B7993" t="str">
            <v>电力电缆_VV-3×16+1×10_通用</v>
          </cell>
          <cell r="C7993" t="str">
            <v>25.94</v>
          </cell>
        </row>
        <row r="7994">
          <cell r="A7994" t="str">
            <v>H01070007</v>
          </cell>
          <cell r="B7994" t="str">
            <v>线缆_VV3×25+16_通用_用H01140003替代</v>
          </cell>
          <cell r="C7994" t="str">
            <v>52.17</v>
          </cell>
        </row>
        <row r="7995">
          <cell r="A7995" t="str">
            <v>H01070009</v>
          </cell>
          <cell r="B7995" t="str">
            <v>电力电缆_VV-3×50+1×25_通用</v>
          </cell>
          <cell r="C7995" t="str">
            <v>76.53</v>
          </cell>
        </row>
        <row r="7996">
          <cell r="A7996" t="str">
            <v>H01070014</v>
          </cell>
          <cell r="B7996" t="str">
            <v>电力电缆_VV-3×185+1×95_通用</v>
          </cell>
          <cell r="C7996" t="str">
            <v>279.48</v>
          </cell>
        </row>
        <row r="7997">
          <cell r="A7997" t="str">
            <v>H01070015</v>
          </cell>
          <cell r="B7997" t="str">
            <v>电力电缆_VV22-4×1.5_通用</v>
          </cell>
          <cell r="C7997" t="str">
            <v>3.77</v>
          </cell>
        </row>
        <row r="7998">
          <cell r="A7998" t="str">
            <v>H01070040</v>
          </cell>
          <cell r="B7998" t="str">
            <v>控制电缆_KVV-16×0.75_通用</v>
          </cell>
          <cell r="C7998" t="str">
            <v>7.24</v>
          </cell>
        </row>
        <row r="7999">
          <cell r="A7999" t="str">
            <v>H01080001</v>
          </cell>
          <cell r="B7999" t="str">
            <v>屏蔽电缆_RVV-2×0.75_通用_用YX00000387替代</v>
          </cell>
          <cell r="C7999" t="str">
            <v>1.11</v>
          </cell>
        </row>
        <row r="8000">
          <cell r="A8000" t="str">
            <v>H01080015</v>
          </cell>
          <cell r="B8000" t="str">
            <v>屏蔽电缆_RVVP22-4×1_通用</v>
          </cell>
          <cell r="C8000" t="str">
            <v>5.07</v>
          </cell>
        </row>
        <row r="8001">
          <cell r="A8001" t="str">
            <v>H01100034</v>
          </cell>
          <cell r="B8001" t="str">
            <v>电力电缆_YJV22-3×185+1×95_通用</v>
          </cell>
          <cell r="C8001" t="str">
            <v>284.47</v>
          </cell>
        </row>
        <row r="8002">
          <cell r="A8002" t="str">
            <v>H01100035</v>
          </cell>
          <cell r="B8002" t="str">
            <v>电力电缆_YJV22-3×120+1×70_通用</v>
          </cell>
          <cell r="C8002" t="str">
            <v>188.47</v>
          </cell>
        </row>
        <row r="8003">
          <cell r="A8003" t="str">
            <v>H01140003</v>
          </cell>
          <cell r="B8003" t="str">
            <v>电力电缆_VV-3×25+1×16_通用</v>
          </cell>
          <cell r="C8003" t="str">
            <v>41.60</v>
          </cell>
        </row>
        <row r="8004">
          <cell r="A8004" t="str">
            <v>H01140004</v>
          </cell>
          <cell r="B8004" t="str">
            <v>电力电缆_VV-3×35+1×16_通用</v>
          </cell>
          <cell r="C8004" t="str">
            <v>51.78</v>
          </cell>
        </row>
        <row r="8005">
          <cell r="A8005" t="str">
            <v>H01140005</v>
          </cell>
          <cell r="B8005" t="str">
            <v>电力电缆_VV-3×70+1×35_通用</v>
          </cell>
          <cell r="C8005" t="str">
            <v>110.03</v>
          </cell>
        </row>
        <row r="8006">
          <cell r="A8006" t="str">
            <v>H01140020</v>
          </cell>
          <cell r="B8006" t="str">
            <v>电力电缆_VV-3×10+1×6_通用</v>
          </cell>
          <cell r="C8006" t="str">
            <v>16.73</v>
          </cell>
        </row>
        <row r="8007">
          <cell r="A8007" t="str">
            <v>H01150003</v>
          </cell>
          <cell r="B8007" t="str">
            <v>屏蔽电缆_RVVP-4×0.5_通用</v>
          </cell>
          <cell r="C8007" t="str">
            <v>3.18</v>
          </cell>
        </row>
        <row r="8008">
          <cell r="A8008" t="str">
            <v>H01150005</v>
          </cell>
          <cell r="B8008" t="str">
            <v>护套线_RVV-3×4+1×2.5_通用</v>
          </cell>
          <cell r="C8008" t="str">
            <v>8.46</v>
          </cell>
        </row>
        <row r="8009">
          <cell r="A8009" t="str">
            <v>H01180003</v>
          </cell>
          <cell r="B8009" t="str">
            <v>控制电缆_KVVR-5×0.75_通用</v>
          </cell>
          <cell r="C8009" t="str">
            <v>2.51</v>
          </cell>
        </row>
        <row r="8010">
          <cell r="A8010" t="str">
            <v>H01180004</v>
          </cell>
          <cell r="B8010" t="str">
            <v>控制电缆_KVVR-7×0.75_通用</v>
          </cell>
          <cell r="C8010" t="str">
            <v>2.83</v>
          </cell>
        </row>
        <row r="8011">
          <cell r="A8011" t="str">
            <v>H01180005</v>
          </cell>
          <cell r="B8011" t="str">
            <v>控制电缆_KVVR-12×0.75_通用</v>
          </cell>
          <cell r="C8011" t="str">
            <v>4.96</v>
          </cell>
        </row>
        <row r="8012">
          <cell r="A8012" t="str">
            <v>H01180013</v>
          </cell>
          <cell r="B8012" t="str">
            <v>控制电缆_KVVR-5×1.5_通用</v>
          </cell>
          <cell r="C8012" t="str">
            <v>4.45</v>
          </cell>
        </row>
        <row r="8013">
          <cell r="A8013" t="str">
            <v>H01180022</v>
          </cell>
          <cell r="B8013" t="str">
            <v>控制电缆_KVV22-3×0.75_通用</v>
          </cell>
          <cell r="C8013" t="str">
            <v>2.12</v>
          </cell>
        </row>
        <row r="8014">
          <cell r="A8014" t="str">
            <v>H01180023</v>
          </cell>
          <cell r="B8014" t="str">
            <v>控制电缆_KVV22-7×0.75_通用</v>
          </cell>
          <cell r="C8014" t="str">
            <v>3.20</v>
          </cell>
        </row>
        <row r="8015">
          <cell r="A8015" t="str">
            <v>H01180024</v>
          </cell>
          <cell r="B8015" t="str">
            <v>控制电缆_KVV22-12×0.75_通用</v>
          </cell>
          <cell r="C8015" t="str">
            <v>5.06</v>
          </cell>
        </row>
        <row r="8016">
          <cell r="A8016" t="str">
            <v>H01180025</v>
          </cell>
          <cell r="B8016" t="str">
            <v>控制电缆_KVV22-16×0.75_通用</v>
          </cell>
          <cell r="C8016" t="str">
            <v>8.18</v>
          </cell>
        </row>
        <row r="8017">
          <cell r="A8017" t="str">
            <v>H01180026</v>
          </cell>
          <cell r="B8017" t="str">
            <v>控制电缆_KVV22-24×0.75_通用</v>
          </cell>
          <cell r="C8017" t="str">
            <v>9.77</v>
          </cell>
        </row>
        <row r="8018">
          <cell r="A8018" t="str">
            <v>H01280001</v>
          </cell>
          <cell r="B8018" t="str">
            <v>电缆_NP1C-02_欧姆龙</v>
          </cell>
          <cell r="C8018" t="str">
            <v>153.85</v>
          </cell>
        </row>
        <row r="8019">
          <cell r="A8019" t="str">
            <v>H01280002</v>
          </cell>
          <cell r="B8019" t="str">
            <v>电缆_NP1C-P3_欧姆龙</v>
          </cell>
          <cell r="C8019" t="str">
            <v>85.47</v>
          </cell>
        </row>
        <row r="8020">
          <cell r="A8020" t="str">
            <v>H01280006</v>
          </cell>
          <cell r="B8020" t="str">
            <v>电缆_6XV1840-2AH10_西门子_因故淘汰，不再使用</v>
          </cell>
          <cell r="C8020" t="str">
            <v>11.65</v>
          </cell>
        </row>
        <row r="8021">
          <cell r="A8021" t="str">
            <v>H02010016</v>
          </cell>
          <cell r="B8021" t="str">
            <v>行程开关_D4NA-4122_欧姆龙</v>
          </cell>
          <cell r="C8021" t="str">
            <v>52.14</v>
          </cell>
        </row>
        <row r="8022">
          <cell r="A8022" t="str">
            <v>H02010025</v>
          </cell>
          <cell r="B8022" t="str">
            <v>行程开关_XCE-102_施耐德</v>
          </cell>
          <cell r="C8022" t="str">
            <v>44.99</v>
          </cell>
        </row>
        <row r="8023">
          <cell r="A8023" t="str">
            <v>H02010048</v>
          </cell>
          <cell r="B8023" t="str">
            <v>电感式传感器_XS112BLPAL2_施耐德</v>
          </cell>
          <cell r="C8023" t="str">
            <v>84.44</v>
          </cell>
        </row>
        <row r="8024">
          <cell r="A8024" t="str">
            <v>H02010049</v>
          </cell>
          <cell r="B8024" t="str">
            <v>电感式传感器_XS118BLPAL2_施耐德</v>
          </cell>
          <cell r="C8024" t="str">
            <v>88.45</v>
          </cell>
        </row>
        <row r="8025">
          <cell r="A8025" t="str">
            <v>H02010078</v>
          </cell>
          <cell r="B8025" t="str">
            <v>行程开关_SZL-VL-S-J_霍尼韦尔</v>
          </cell>
          <cell r="C8025" t="str">
            <v>27.79</v>
          </cell>
        </row>
        <row r="8026">
          <cell r="A8026" t="str">
            <v>H02019003</v>
          </cell>
          <cell r="B8026" t="str">
            <v>行程开关_XCE-181_施耐德</v>
          </cell>
          <cell r="C8026" t="str">
            <v>44.99</v>
          </cell>
        </row>
        <row r="8027">
          <cell r="A8027" t="str">
            <v>H02020001</v>
          </cell>
          <cell r="B8027" t="str">
            <v>阻旋式物位开关_SE120BGMB(0250)_220VAC_通用</v>
          </cell>
          <cell r="C8027" t="str">
            <v>934.19</v>
          </cell>
        </row>
        <row r="8028">
          <cell r="A8028" t="str">
            <v>H02040004</v>
          </cell>
          <cell r="B8028" t="str">
            <v>电感式传感器_NI5-G12-AN6X_图尔克</v>
          </cell>
          <cell r="C8028" t="str">
            <v>105.98</v>
          </cell>
        </row>
        <row r="8029">
          <cell r="A8029" t="str">
            <v>H02040008</v>
          </cell>
          <cell r="B8029" t="str">
            <v>电感式传感器_NI5-G12-AP6X_图尔克</v>
          </cell>
          <cell r="C8029" t="str">
            <v>102.56</v>
          </cell>
        </row>
        <row r="8030">
          <cell r="A8030" t="str">
            <v>H02040009</v>
          </cell>
          <cell r="B8030" t="str">
            <v>电感式传感器_Ni5-M12-ON6L_用H02040062替代_宜科</v>
          </cell>
          <cell r="C8030" t="str">
            <v>37.24</v>
          </cell>
        </row>
        <row r="8031">
          <cell r="A8031" t="str">
            <v>H02040010</v>
          </cell>
          <cell r="B8031" t="str">
            <v>电感式传感器_Ni5-M12-OP6L_宜科</v>
          </cell>
          <cell r="C8031" t="str">
            <v>37.23</v>
          </cell>
        </row>
        <row r="8032">
          <cell r="A8032" t="str">
            <v>H02040011</v>
          </cell>
          <cell r="B8032" t="str">
            <v>电感式传感器_Fi5-M18-ON6L_宜科</v>
          </cell>
          <cell r="C8032" t="str">
            <v>58.04</v>
          </cell>
        </row>
        <row r="8033">
          <cell r="A8033" t="str">
            <v>H02040012</v>
          </cell>
          <cell r="B8033" t="str">
            <v>电感式传感器_Fi5-M18-OP6L_宜科</v>
          </cell>
          <cell r="C8033" t="str">
            <v>51.16</v>
          </cell>
        </row>
        <row r="8034">
          <cell r="A8034" t="str">
            <v>H02040013</v>
          </cell>
          <cell r="B8034" t="str">
            <v>电感式传感器_Ni40-C40-ON6L-Q12_宜科</v>
          </cell>
          <cell r="C8034" t="str">
            <v>158.12</v>
          </cell>
        </row>
        <row r="8035">
          <cell r="A8035" t="str">
            <v>H02040014</v>
          </cell>
          <cell r="B8035" t="str">
            <v>电感式传感器_Ni40-C40-OP6L-Q12_宜科</v>
          </cell>
          <cell r="C8035" t="str">
            <v>248.64</v>
          </cell>
        </row>
        <row r="8036">
          <cell r="A8036" t="str">
            <v>H02040015</v>
          </cell>
          <cell r="B8036" t="str">
            <v>电容式传感器_KB0025_易福门</v>
          </cell>
          <cell r="C8036" t="str">
            <v>628.21</v>
          </cell>
        </row>
        <row r="8037">
          <cell r="A8037" t="str">
            <v>H02040021</v>
          </cell>
          <cell r="B8037" t="str">
            <v>电容式传感器_BC10-S30-VP4X_图尔克</v>
          </cell>
          <cell r="C8037" t="str">
            <v>737.18</v>
          </cell>
        </row>
        <row r="8038">
          <cell r="A8038" t="str">
            <v>H02040022</v>
          </cell>
          <cell r="B8038" t="str">
            <v>跑偏开关_T.441-11yue-243_施迈赛</v>
          </cell>
          <cell r="C8038" t="str">
            <v>1153.85</v>
          </cell>
        </row>
        <row r="8039">
          <cell r="A8039" t="str">
            <v>H02040024</v>
          </cell>
          <cell r="B8039" t="str">
            <v>电感式传感器_Ni40-CL55-VSA3L-Q_宜科</v>
          </cell>
          <cell r="C8039" t="str">
            <v>535.04</v>
          </cell>
        </row>
        <row r="8040">
          <cell r="A8040" t="str">
            <v>H02040025</v>
          </cell>
          <cell r="B8040" t="str">
            <v>电感式传感器_NI4-M12-OSA3L_宜科</v>
          </cell>
          <cell r="C8040" t="str">
            <v>142.74</v>
          </cell>
        </row>
        <row r="8041">
          <cell r="A8041" t="str">
            <v>H02040026</v>
          </cell>
          <cell r="B8041" t="str">
            <v>电感式传感器_Fi5-M18-CSA3L_宜科</v>
          </cell>
          <cell r="C8041" t="str">
            <v>102.56</v>
          </cell>
        </row>
        <row r="8042">
          <cell r="A8042" t="str">
            <v>H02040027</v>
          </cell>
          <cell r="B8042" t="str">
            <v>电感式传感器_BI10-M30-AN6X_图尔克</v>
          </cell>
          <cell r="C8042" t="str">
            <v>136.32</v>
          </cell>
        </row>
        <row r="8043">
          <cell r="A8043" t="str">
            <v>H02040029</v>
          </cell>
          <cell r="B8043" t="str">
            <v>电感式传感器_Ni5-M12-OD6L_宜科</v>
          </cell>
          <cell r="C8043" t="str">
            <v>68.38</v>
          </cell>
        </row>
        <row r="8044">
          <cell r="A8044" t="str">
            <v>H02040030</v>
          </cell>
          <cell r="B8044" t="str">
            <v>电容式传感器_FC10-M30-BN6L_宜科</v>
          </cell>
          <cell r="C8044" t="str">
            <v>128.21</v>
          </cell>
        </row>
        <row r="8045">
          <cell r="A8045" t="str">
            <v>H02040067</v>
          </cell>
          <cell r="B8045" t="str">
            <v>电感式传感器_Fi5-M18-OSA3L_宜科</v>
          </cell>
          <cell r="C8045" t="str">
            <v>93.02</v>
          </cell>
        </row>
        <row r="8046">
          <cell r="A8046" t="str">
            <v>H02042001</v>
          </cell>
          <cell r="B8046" t="str">
            <v>电容式传感器_KI5002_易福门</v>
          </cell>
          <cell r="C8046" t="str">
            <v>163.98</v>
          </cell>
        </row>
        <row r="8047">
          <cell r="A8047" t="str">
            <v>H02042002</v>
          </cell>
          <cell r="B8047" t="str">
            <v>电容式传感器_KI5015_易福门</v>
          </cell>
          <cell r="C8047" t="str">
            <v>165.27</v>
          </cell>
        </row>
        <row r="8048">
          <cell r="A8048" t="str">
            <v>H02060018</v>
          </cell>
          <cell r="B8048" t="str">
            <v>按钮_XB7EA31C_绿色_施耐德</v>
          </cell>
          <cell r="C8048" t="str">
            <v>5.57</v>
          </cell>
        </row>
        <row r="8049">
          <cell r="A8049" t="str">
            <v>H02060019</v>
          </cell>
          <cell r="B8049" t="str">
            <v>按钮_XB7EA42C_红色_施耐德</v>
          </cell>
          <cell r="C8049" t="str">
            <v>5.57</v>
          </cell>
        </row>
        <row r="8050">
          <cell r="A8050" t="str">
            <v>H02060020</v>
          </cell>
          <cell r="B8050" t="str">
            <v>按钮_XB7EA45C_红色_施耐德</v>
          </cell>
          <cell r="C8050" t="str">
            <v>6.76</v>
          </cell>
        </row>
        <row r="8051">
          <cell r="A8051" t="str">
            <v>H02060021</v>
          </cell>
          <cell r="B8051" t="str">
            <v>带灯按钮_XB2BW33B1C_24VDC_绿色_施耐德</v>
          </cell>
          <cell r="C8051" t="str">
            <v>23.41</v>
          </cell>
        </row>
        <row r="8052">
          <cell r="A8052" t="str">
            <v>H02060022</v>
          </cell>
          <cell r="B8052" t="str">
            <v>按钮_XB7EA35C_绿色_施耐德</v>
          </cell>
          <cell r="C8052" t="str">
            <v>6.57</v>
          </cell>
        </row>
        <row r="8053">
          <cell r="A8053" t="str">
            <v>H02060024</v>
          </cell>
          <cell r="B8053" t="str">
            <v>带灯按钮_XB2BW33M1C_220VAC_绿色_施耐德</v>
          </cell>
          <cell r="C8053" t="str">
            <v>21.55</v>
          </cell>
        </row>
        <row r="8054">
          <cell r="A8054" t="str">
            <v>H02061001</v>
          </cell>
          <cell r="B8054" t="str">
            <v>带灯按钮_XB6CF3B5B_24VDC_绿色_施耐德</v>
          </cell>
          <cell r="C8054" t="str">
            <v>37.11</v>
          </cell>
        </row>
        <row r="8055">
          <cell r="A8055" t="str">
            <v>H02061002</v>
          </cell>
          <cell r="B8055" t="str">
            <v>带灯按钮_XB6CW3B1B_24VDC_绿色_施耐德</v>
          </cell>
          <cell r="C8055" t="str">
            <v>34.40</v>
          </cell>
        </row>
        <row r="8056">
          <cell r="A8056" t="str">
            <v>H02061004</v>
          </cell>
          <cell r="B8056" t="str">
            <v>带灯按钮_XB6CW4B2B_24VDC_红色_施耐德</v>
          </cell>
          <cell r="C8056" t="str">
            <v>34.41</v>
          </cell>
        </row>
        <row r="8057">
          <cell r="A8057" t="str">
            <v>H02061005</v>
          </cell>
          <cell r="B8057" t="str">
            <v>带灯按钮_XB6CW4B5B_24VDC_红色_施耐德</v>
          </cell>
          <cell r="C8057" t="str">
            <v>38.02</v>
          </cell>
        </row>
        <row r="8058">
          <cell r="A8058" t="str">
            <v>H02061006</v>
          </cell>
          <cell r="B8058" t="str">
            <v>带灯按钮_XB6ECW3B1C_24VDC_绿色_施耐德</v>
          </cell>
          <cell r="C8058" t="str">
            <v>30.89</v>
          </cell>
        </row>
        <row r="8059">
          <cell r="A8059" t="str">
            <v>H02061007</v>
          </cell>
          <cell r="B8059" t="str">
            <v>带灯按钮_XB6ECW4B1C_24VDC_红色_施耐德</v>
          </cell>
          <cell r="C8059" t="str">
            <v>27.31</v>
          </cell>
        </row>
        <row r="8060">
          <cell r="A8060" t="str">
            <v>H02061008</v>
          </cell>
          <cell r="B8060" t="str">
            <v>带灯按钮_XB6ECW4B2C_24VDC_红色_施耐德</v>
          </cell>
          <cell r="C8060" t="str">
            <v>32.56</v>
          </cell>
        </row>
        <row r="8061">
          <cell r="A8061" t="str">
            <v>H02069</v>
          </cell>
          <cell r="B8061" t="str">
            <v>指示灯_XB4BVM6_施耐德_蓝色_因故淘汰，不再使用</v>
          </cell>
          <cell r="C8061" t="str">
            <v>45.57</v>
          </cell>
        </row>
        <row r="8062">
          <cell r="A8062" t="str">
            <v>H02069001</v>
          </cell>
          <cell r="B8062" t="str">
            <v>指示灯_XB2BVB3LC_24VAC/DC_绿色_施耐德</v>
          </cell>
          <cell r="C8062" t="str">
            <v>8.37</v>
          </cell>
        </row>
        <row r="8063">
          <cell r="A8063" t="str">
            <v>H02069002</v>
          </cell>
          <cell r="B8063" t="str">
            <v>指示灯_XB2BVB4LC_24VAC/DC_红色_施耐德</v>
          </cell>
          <cell r="C8063" t="str">
            <v>8.37</v>
          </cell>
        </row>
        <row r="8064">
          <cell r="A8064" t="str">
            <v>H02069003</v>
          </cell>
          <cell r="B8064" t="str">
            <v>指示灯_XB2BVB5LC_24VAC/DC_黄色_施耐德</v>
          </cell>
          <cell r="C8064" t="str">
            <v>8.37</v>
          </cell>
        </row>
        <row r="8065">
          <cell r="A8065" t="str">
            <v>H02069004</v>
          </cell>
          <cell r="B8065" t="str">
            <v>指示灯_XB2BVF3LC_110VAC_绿色_施耐德</v>
          </cell>
          <cell r="C8065" t="str">
            <v>10.02</v>
          </cell>
        </row>
        <row r="8066">
          <cell r="A8066" t="str">
            <v>H02069005</v>
          </cell>
          <cell r="B8066" t="str">
            <v>指示灯_XB2BVF4LC_110VAC_红色_施耐德</v>
          </cell>
          <cell r="C8066" t="str">
            <v>10.02</v>
          </cell>
        </row>
        <row r="8067">
          <cell r="A8067" t="str">
            <v>H02069006</v>
          </cell>
          <cell r="B8067" t="str">
            <v>指示灯_XB2BVF5LC_110VAC_黄色_施耐德</v>
          </cell>
          <cell r="C8067" t="str">
            <v>10.32</v>
          </cell>
        </row>
        <row r="8068">
          <cell r="A8068" t="str">
            <v>H02069007</v>
          </cell>
          <cell r="B8068" t="str">
            <v>指示灯_XB2BVB6LC_24VAC/DC_蓝色_施耐德</v>
          </cell>
          <cell r="C8068" t="str">
            <v>11.63</v>
          </cell>
        </row>
        <row r="8069">
          <cell r="A8069" t="str">
            <v>H02069010</v>
          </cell>
          <cell r="B8069" t="str">
            <v>指示灯_XB4BVB3_24VDC_绿色_施耐德</v>
          </cell>
          <cell r="C8069" t="str">
            <v>42.85</v>
          </cell>
        </row>
        <row r="8070">
          <cell r="A8070" t="str">
            <v>H02069011</v>
          </cell>
          <cell r="B8070" t="str">
            <v>指示灯_XB4BVB4_24VDC_红色_施耐德</v>
          </cell>
          <cell r="C8070" t="str">
            <v>42.85</v>
          </cell>
        </row>
        <row r="8071">
          <cell r="A8071" t="str">
            <v>H02069012</v>
          </cell>
          <cell r="B8071" t="str">
            <v>指示灯_XB4BVB5_24VDC_黄色_施耐德</v>
          </cell>
          <cell r="C8071" t="str">
            <v>42.45</v>
          </cell>
        </row>
        <row r="8072">
          <cell r="A8072" t="str">
            <v>H02069013</v>
          </cell>
          <cell r="B8072" t="str">
            <v>指示灯_XB4BVG3_48-120VAC_绿色_施耐德</v>
          </cell>
          <cell r="C8072" t="str">
            <v>46.30</v>
          </cell>
        </row>
        <row r="8073">
          <cell r="A8073" t="str">
            <v>H02069014</v>
          </cell>
          <cell r="B8073" t="str">
            <v>指示灯_XB4BVG4_48-120VAC_红色_施耐德</v>
          </cell>
          <cell r="C8073" t="str">
            <v>44.31</v>
          </cell>
        </row>
        <row r="8074">
          <cell r="A8074" t="str">
            <v>H02069015</v>
          </cell>
          <cell r="B8074" t="str">
            <v>指示灯_XB4BVG5_48-120VAC_黄色_施耐德</v>
          </cell>
          <cell r="C8074" t="str">
            <v>44.31</v>
          </cell>
        </row>
        <row r="8075">
          <cell r="A8075" t="str">
            <v>H02069016</v>
          </cell>
          <cell r="B8075" t="str">
            <v>指示灯_XB4BVM3_230-240VAC_绿色_施耐德</v>
          </cell>
          <cell r="C8075" t="str">
            <v>43.61</v>
          </cell>
        </row>
        <row r="8076">
          <cell r="A8076" t="str">
            <v>H02069017</v>
          </cell>
          <cell r="B8076" t="str">
            <v>指示灯_XB4BVM4_230-240VAC_红色_施耐德</v>
          </cell>
          <cell r="C8076" t="str">
            <v>43.61</v>
          </cell>
        </row>
        <row r="8077">
          <cell r="A8077" t="str">
            <v>H02069019</v>
          </cell>
          <cell r="B8077" t="str">
            <v>指示灯_XB6CV3BB_24VDC_绿色_施耐德</v>
          </cell>
          <cell r="C8077" t="str">
            <v>24.00</v>
          </cell>
        </row>
        <row r="8078">
          <cell r="A8078" t="str">
            <v>H02069020</v>
          </cell>
          <cell r="B8078" t="str">
            <v>指示灯_XB6CV4BB_24VDC_红色_施耐德</v>
          </cell>
          <cell r="C8078" t="str">
            <v>24.00</v>
          </cell>
        </row>
        <row r="8079">
          <cell r="A8079" t="str">
            <v>H02069021</v>
          </cell>
          <cell r="B8079" t="str">
            <v>指示灯_XB6CV5BB_24VDC_黄色_施耐德</v>
          </cell>
          <cell r="C8079" t="str">
            <v>24.00</v>
          </cell>
        </row>
        <row r="8080">
          <cell r="A8080" t="str">
            <v>H02069027</v>
          </cell>
          <cell r="B8080" t="str">
            <v>指示灯_XB2BVB1C_24VAC/DC_白色_施耐德</v>
          </cell>
          <cell r="C8080" t="str">
            <v>9.68</v>
          </cell>
        </row>
        <row r="8081">
          <cell r="A8081" t="str">
            <v>H02069028</v>
          </cell>
          <cell r="B8081" t="str">
            <v>指示灯_XB2BVF1C_施耐德_白色_因故淘汰，不再使用</v>
          </cell>
          <cell r="C8081" t="str">
            <v>1.97</v>
          </cell>
        </row>
        <row r="8082">
          <cell r="A8082" t="str">
            <v>H02069030</v>
          </cell>
          <cell r="B8082" t="str">
            <v>指示灯_XB6ECF3B2C_因故淘汰，不再使用</v>
          </cell>
          <cell r="C8082" t="str">
            <v>33.12</v>
          </cell>
        </row>
        <row r="8083">
          <cell r="A8083" t="str">
            <v>H02070020</v>
          </cell>
          <cell r="B8083" t="str">
            <v>安全开关_GKNC21_霍尼韦尔</v>
          </cell>
          <cell r="C8083" t="str">
            <v>58.04</v>
          </cell>
        </row>
        <row r="8084">
          <cell r="A8084" t="str">
            <v>H02070021</v>
          </cell>
          <cell r="B8084" t="str">
            <v>安全开关附件-直操动件_GKZ42-B1_霍尼韦尔</v>
          </cell>
          <cell r="C8084" t="str">
            <v>14.92</v>
          </cell>
        </row>
        <row r="8085">
          <cell r="A8085" t="str">
            <v>H02091007</v>
          </cell>
          <cell r="B8085" t="str">
            <v>按钮_XB4BA31_绿色_施耐德</v>
          </cell>
          <cell r="C8085" t="str">
            <v>28.75</v>
          </cell>
        </row>
        <row r="8086">
          <cell r="A8086" t="str">
            <v>H02091008</v>
          </cell>
          <cell r="B8086" t="str">
            <v>按钮_XB4BA42_红色_施耐德</v>
          </cell>
          <cell r="C8086" t="str">
            <v>28.75</v>
          </cell>
        </row>
        <row r="8087">
          <cell r="A8087" t="str">
            <v>H02120009</v>
          </cell>
          <cell r="B8087" t="str">
            <v>倒顺开关_KO3_15A_德力西</v>
          </cell>
          <cell r="C8087" t="str">
            <v>21.37</v>
          </cell>
        </row>
        <row r="8088">
          <cell r="A8088" t="str">
            <v>H02141001</v>
          </cell>
          <cell r="B8088" t="str">
            <v>急停按钮_XB4BS542_施耐德</v>
          </cell>
          <cell r="C8088" t="str">
            <v>49.16</v>
          </cell>
        </row>
        <row r="8089">
          <cell r="A8089" t="str">
            <v>H02141002</v>
          </cell>
          <cell r="B8089" t="str">
            <v>急停按钮_XB2ES542C_施耐德</v>
          </cell>
          <cell r="C8089" t="str">
            <v>25.19</v>
          </cell>
        </row>
        <row r="8090">
          <cell r="A8090" t="str">
            <v>H02141004</v>
          </cell>
          <cell r="B8090" t="str">
            <v>急停按钮_XB5AS542C_施耐德</v>
          </cell>
          <cell r="C8090" t="str">
            <v>19.01</v>
          </cell>
        </row>
        <row r="8091">
          <cell r="A8091" t="str">
            <v>H02171001</v>
          </cell>
          <cell r="B8091" t="str">
            <v>选择开关_XB4BD21_2位_施耐德</v>
          </cell>
          <cell r="C8091" t="str">
            <v>43.85</v>
          </cell>
        </row>
        <row r="8092">
          <cell r="A8092" t="str">
            <v>H02171002</v>
          </cell>
          <cell r="B8092" t="str">
            <v>选择开关_XB4BD33_3位_施耐德</v>
          </cell>
          <cell r="C8092" t="str">
            <v>56.99</v>
          </cell>
        </row>
        <row r="8093">
          <cell r="A8093" t="str">
            <v>H02171003</v>
          </cell>
          <cell r="B8093" t="str">
            <v>选择开关_XB2ED21C_2位_施耐德</v>
          </cell>
          <cell r="C8093" t="str">
            <v>14.61</v>
          </cell>
        </row>
        <row r="8094">
          <cell r="A8094" t="str">
            <v>H02171004</v>
          </cell>
          <cell r="B8094" t="str">
            <v>选择开关_XB2ED33C_3位_施耐德</v>
          </cell>
          <cell r="C8094" t="str">
            <v>14.73</v>
          </cell>
        </row>
        <row r="8095">
          <cell r="A8095" t="str">
            <v>H02171005</v>
          </cell>
          <cell r="B8095" t="str">
            <v>选择开关_XB6CD221B_2位_施耐德</v>
          </cell>
          <cell r="C8095" t="str">
            <v>35.78</v>
          </cell>
        </row>
        <row r="8096">
          <cell r="A8096" t="str">
            <v>H02171006</v>
          </cell>
          <cell r="B8096" t="str">
            <v>选择开关_XB6CD225B_2位_施耐德</v>
          </cell>
          <cell r="C8096" t="str">
            <v>39.38</v>
          </cell>
        </row>
        <row r="8097">
          <cell r="A8097" t="str">
            <v>H02171007</v>
          </cell>
          <cell r="B8097" t="str">
            <v>选择开关_XB6CD235B_3位_施耐德</v>
          </cell>
          <cell r="C8097" t="str">
            <v>39.38</v>
          </cell>
        </row>
        <row r="8098">
          <cell r="A8098" t="str">
            <v>H02171008</v>
          </cell>
          <cell r="B8098" t="str">
            <v>选择开关_XB5AD21C_2位_施耐德</v>
          </cell>
          <cell r="C8098" t="str">
            <v>14.61</v>
          </cell>
        </row>
        <row r="8099">
          <cell r="A8099" t="str">
            <v>H02171009</v>
          </cell>
          <cell r="B8099" t="str">
            <v>选择开关_XB5AD33C_3位_施耐德</v>
          </cell>
          <cell r="C8099" t="str">
            <v>18.60</v>
          </cell>
        </row>
        <row r="8100">
          <cell r="A8100" t="str">
            <v>H02171010</v>
          </cell>
          <cell r="B8100" t="str">
            <v>波段开关_12档_通用</v>
          </cell>
          <cell r="C8100" t="str">
            <v>19.66</v>
          </cell>
        </row>
        <row r="8101">
          <cell r="A8101" t="str">
            <v>H02181</v>
          </cell>
          <cell r="B8101" t="str">
            <v>钥匙选择开关_XB2EG33C_施耐德(已冻结)_因故淘汰，不再使用</v>
          </cell>
          <cell r="C8101" t="str">
            <v>5.34</v>
          </cell>
        </row>
        <row r="8102">
          <cell r="A8102" t="str">
            <v>H02181001</v>
          </cell>
          <cell r="B8102" t="str">
            <v>钥匙开关_XB2EG21C_2位_施耐德</v>
          </cell>
          <cell r="C8102" t="str">
            <v>23.14</v>
          </cell>
        </row>
        <row r="8103">
          <cell r="A8103" t="str">
            <v>H02181002</v>
          </cell>
          <cell r="B8103" t="str">
            <v>钥匙开关_XB4BG21_2位_施耐德</v>
          </cell>
          <cell r="C8103" t="str">
            <v>78.90</v>
          </cell>
        </row>
        <row r="8104">
          <cell r="A8104" t="str">
            <v>H02211001</v>
          </cell>
          <cell r="B8104" t="str">
            <v>凸轮开关_K1D024MCHC_施耐德</v>
          </cell>
          <cell r="C8104" t="str">
            <v>97.28</v>
          </cell>
        </row>
        <row r="8105">
          <cell r="A8105" t="str">
            <v>H02221001</v>
          </cell>
          <cell r="B8105" t="str">
            <v>附件-按钮触点模块_ZB2BE101C_施耐德</v>
          </cell>
          <cell r="C8105" t="str">
            <v>3.60</v>
          </cell>
        </row>
        <row r="8106">
          <cell r="A8106" t="str">
            <v>H02221002</v>
          </cell>
          <cell r="B8106" t="str">
            <v>附件-按钮触点模块_ZB2BE102C_施耐德</v>
          </cell>
          <cell r="C8106" t="str">
            <v>3.60</v>
          </cell>
        </row>
        <row r="8107">
          <cell r="A8107" t="str">
            <v>H02221003</v>
          </cell>
          <cell r="B8107" t="str">
            <v>附件-按钮触点模块_ZB6E1B_施耐德</v>
          </cell>
          <cell r="C8107" t="str">
            <v>7.62</v>
          </cell>
        </row>
        <row r="8108">
          <cell r="A8108" t="str">
            <v>H02221004</v>
          </cell>
          <cell r="B8108" t="str">
            <v>附件-选择开关触点模块_ZBEE101C_施耐德</v>
          </cell>
          <cell r="C8108" t="str">
            <v>4.12</v>
          </cell>
        </row>
        <row r="8109">
          <cell r="A8109" t="str">
            <v>H02221005</v>
          </cell>
          <cell r="B8109" t="str">
            <v>触点_ZBEE102C_施耐德_用24069900005替代</v>
          </cell>
          <cell r="C8109" t="str">
            <v>4.12</v>
          </cell>
        </row>
        <row r="8110">
          <cell r="A8110" t="str">
            <v>H02221008</v>
          </cell>
          <cell r="B8110" t="str">
            <v>附件-按钮触点模块_ZB6E2B_施耐德</v>
          </cell>
          <cell r="C8110" t="str">
            <v>6.32</v>
          </cell>
        </row>
        <row r="8111">
          <cell r="A8111" t="str">
            <v>H02990003</v>
          </cell>
          <cell r="B8111" t="str">
            <v>按钮盒_XALB01C_IP65-不含按钮_施耐德</v>
          </cell>
          <cell r="C8111" t="str">
            <v>13.18</v>
          </cell>
        </row>
        <row r="8112">
          <cell r="A8112" t="str">
            <v>H02990004</v>
          </cell>
          <cell r="B8112" t="str">
            <v>按钮盒_XALB02C_IP65-不含按钮_施耐德</v>
          </cell>
          <cell r="C8112" t="str">
            <v>16.36</v>
          </cell>
        </row>
        <row r="8113">
          <cell r="A8113" t="str">
            <v>H02990005</v>
          </cell>
          <cell r="B8113" t="str">
            <v>按钮盒_XALB03C_IP65-不含按钮_施耐德</v>
          </cell>
          <cell r="C8113" t="str">
            <v>19.96</v>
          </cell>
        </row>
        <row r="8114">
          <cell r="A8114" t="str">
            <v>H02999001</v>
          </cell>
          <cell r="B8114" t="str">
            <v>脚踏开关_HRF-HD3N_韩国凯坤</v>
          </cell>
          <cell r="C8114" t="str">
            <v>164.95</v>
          </cell>
        </row>
        <row r="8115">
          <cell r="A8115" t="str">
            <v>H02999005</v>
          </cell>
          <cell r="B8115" t="str">
            <v>开关电源_DRP-480-24_导轨式_明纬</v>
          </cell>
          <cell r="C8115" t="str">
            <v>425.66</v>
          </cell>
        </row>
        <row r="8116">
          <cell r="A8116" t="str">
            <v>H02999006</v>
          </cell>
          <cell r="B8116" t="str">
            <v>开关电源_MDR-20-24_导轨式_明纬</v>
          </cell>
          <cell r="C8116" t="str">
            <v>70.65</v>
          </cell>
        </row>
        <row r="8117">
          <cell r="A8117" t="str">
            <v>H02999007</v>
          </cell>
          <cell r="B8117" t="str">
            <v>脚踏开关_XPEM211_施耐德</v>
          </cell>
          <cell r="C8117" t="str">
            <v>898.07</v>
          </cell>
        </row>
        <row r="8118">
          <cell r="A8118" t="str">
            <v>H03010001</v>
          </cell>
          <cell r="B8118" t="str">
            <v>变送器_DWB-P_广州昆仑</v>
          </cell>
          <cell r="C8118" t="str">
            <v>264.96</v>
          </cell>
        </row>
        <row r="8119">
          <cell r="A8119" t="str">
            <v>H03010048</v>
          </cell>
          <cell r="B8119" t="str">
            <v>电感式传感器_IF7105_易福门</v>
          </cell>
          <cell r="C8119" t="str">
            <v>71.64</v>
          </cell>
        </row>
        <row r="8120">
          <cell r="A8120" t="str">
            <v>H03012002</v>
          </cell>
          <cell r="B8120" t="str">
            <v>称重传感器_HSX-75kg_不含附件_宁波柯力</v>
          </cell>
          <cell r="C8120" t="str">
            <v>410.26</v>
          </cell>
        </row>
        <row r="8121">
          <cell r="A8121" t="str">
            <v>H03012003</v>
          </cell>
          <cell r="B8121" t="str">
            <v>称重传感器_HSXBA-100kg_不含附件_宁波柯力</v>
          </cell>
          <cell r="C8121" t="str">
            <v>495.73</v>
          </cell>
        </row>
        <row r="8122">
          <cell r="A8122" t="str">
            <v>H03012004</v>
          </cell>
          <cell r="B8122" t="str">
            <v>称重传感器_HSX-150kg_不含附件_宁波柯力</v>
          </cell>
          <cell r="C8122" t="str">
            <v>427.35</v>
          </cell>
        </row>
        <row r="8123">
          <cell r="A8123" t="str">
            <v>H03012005</v>
          </cell>
          <cell r="B8123" t="str">
            <v>称重传感器_HSX-200kg_不含附件_宁波柯力</v>
          </cell>
          <cell r="C8123" t="str">
            <v>410.26</v>
          </cell>
        </row>
        <row r="8124">
          <cell r="A8124" t="str">
            <v>H03012006</v>
          </cell>
          <cell r="B8124" t="str">
            <v>称重传感器_HSX-250kg_不含附件_宁波柯力</v>
          </cell>
          <cell r="C8124" t="str">
            <v>410.26</v>
          </cell>
        </row>
        <row r="8125">
          <cell r="A8125" t="str">
            <v>H03012007</v>
          </cell>
          <cell r="B8125" t="str">
            <v>称重传感器_HSXA-300kg_不含附件_宁波柯力</v>
          </cell>
          <cell r="C8125" t="str">
            <v>410.25</v>
          </cell>
        </row>
        <row r="8126">
          <cell r="A8126" t="str">
            <v>H03012008</v>
          </cell>
          <cell r="B8126" t="str">
            <v>称重传感器_HSX-500kg_不含附件_宁波柯力</v>
          </cell>
          <cell r="C8126" t="str">
            <v>427.35</v>
          </cell>
        </row>
        <row r="8127">
          <cell r="A8127" t="str">
            <v>H03012901</v>
          </cell>
          <cell r="B8127" t="str">
            <v>称重传感器_DE-1.5t_拉式附件_宁波柯力</v>
          </cell>
          <cell r="C8127" t="str">
            <v>495.73</v>
          </cell>
        </row>
        <row r="8128">
          <cell r="A8128" t="str">
            <v>H03012902</v>
          </cell>
          <cell r="B8128" t="str">
            <v>称重传感器_DE-1.5t_压式附件_宁波柯力</v>
          </cell>
          <cell r="C8128" t="str">
            <v>495.73</v>
          </cell>
        </row>
        <row r="8129">
          <cell r="A8129" t="str">
            <v>H03012903</v>
          </cell>
          <cell r="B8129" t="str">
            <v>称重传感器_DE-2t_拉式附件_宁波柯力</v>
          </cell>
          <cell r="C8129" t="str">
            <v>495.73</v>
          </cell>
        </row>
        <row r="8130">
          <cell r="A8130" t="str">
            <v>H03012904</v>
          </cell>
          <cell r="B8130" t="str">
            <v>称重传感器_DE-2t_压式附件_宁波柯力</v>
          </cell>
          <cell r="C8130" t="str">
            <v>495.73</v>
          </cell>
        </row>
        <row r="8131">
          <cell r="A8131" t="str">
            <v>H03012905</v>
          </cell>
          <cell r="B8131" t="str">
            <v>称重传感器_PST-1000kg_拉式附件_宁波柯力</v>
          </cell>
          <cell r="C8131" t="str">
            <v>256.41</v>
          </cell>
        </row>
        <row r="8132">
          <cell r="A8132" t="str">
            <v>H03012906</v>
          </cell>
          <cell r="B8132" t="str">
            <v>称重传感器_PST-1000kg_压式附件_宁波柯力</v>
          </cell>
          <cell r="C8132" t="str">
            <v>256.41</v>
          </cell>
        </row>
        <row r="8133">
          <cell r="A8133" t="str">
            <v>H03012907</v>
          </cell>
          <cell r="B8133" t="str">
            <v>称重传感器_PST-100kg_拉式附件_宁波柯力</v>
          </cell>
          <cell r="C8133" t="str">
            <v>256.41</v>
          </cell>
        </row>
        <row r="8134">
          <cell r="A8134" t="str">
            <v>H03012908</v>
          </cell>
          <cell r="B8134" t="str">
            <v>称重传感器_PST-100kg_压式附件_宁波柯力</v>
          </cell>
          <cell r="C8134" t="str">
            <v>256.40</v>
          </cell>
        </row>
        <row r="8135">
          <cell r="A8135" t="str">
            <v>H03012909</v>
          </cell>
          <cell r="B8135" t="str">
            <v>称重传感器_PST-150kg_拉式附件_宁波柯力</v>
          </cell>
          <cell r="C8135" t="str">
            <v>256.41</v>
          </cell>
        </row>
        <row r="8136">
          <cell r="A8136" t="str">
            <v>H03012910</v>
          </cell>
          <cell r="B8136" t="str">
            <v>称重传感器_PST-150kg_压式附件_宁波柯力</v>
          </cell>
          <cell r="C8136" t="str">
            <v>256.41</v>
          </cell>
        </row>
        <row r="8137">
          <cell r="A8137" t="str">
            <v>H03012911</v>
          </cell>
          <cell r="B8137" t="str">
            <v>称重传感器_PST-200kg_拉式附件_宁波柯力</v>
          </cell>
          <cell r="C8137" t="str">
            <v>256.41</v>
          </cell>
        </row>
        <row r="8138">
          <cell r="A8138" t="str">
            <v>H03012912</v>
          </cell>
          <cell r="B8138" t="str">
            <v>称重传感器_PST-200kg_压式附件_宁波柯力</v>
          </cell>
          <cell r="C8138" t="str">
            <v>256.41</v>
          </cell>
        </row>
        <row r="8139">
          <cell r="A8139" t="str">
            <v>H03012913</v>
          </cell>
          <cell r="B8139" t="str">
            <v>称重传感器_PST-250kg_拉式附件_宁波柯力</v>
          </cell>
          <cell r="C8139" t="str">
            <v>256.41</v>
          </cell>
        </row>
        <row r="8140">
          <cell r="A8140" t="str">
            <v>H03012914</v>
          </cell>
          <cell r="B8140" t="str">
            <v>称重传感器_PST-250kg_压式附件_宁波柯力</v>
          </cell>
          <cell r="C8140" t="str">
            <v>256.41</v>
          </cell>
        </row>
        <row r="8141">
          <cell r="A8141" t="str">
            <v>H03012915</v>
          </cell>
          <cell r="B8141" t="str">
            <v>称重传感器_PST-300kg_拉式附件_宁波柯力</v>
          </cell>
          <cell r="C8141" t="str">
            <v>256.41</v>
          </cell>
        </row>
        <row r="8142">
          <cell r="A8142" t="str">
            <v>H03012916</v>
          </cell>
          <cell r="B8142" t="str">
            <v>称重传感器_PST-300kg_压式附件_宁波柯力</v>
          </cell>
          <cell r="C8142" t="str">
            <v>256.41</v>
          </cell>
        </row>
        <row r="8143">
          <cell r="A8143" t="str">
            <v>H03012917</v>
          </cell>
          <cell r="B8143" t="str">
            <v>称重传感器_PST-500kg_拉式附件_宁波柯力</v>
          </cell>
          <cell r="C8143" t="str">
            <v>256.41</v>
          </cell>
        </row>
        <row r="8144">
          <cell r="A8144" t="str">
            <v>H03012918</v>
          </cell>
          <cell r="B8144" t="str">
            <v>称重传感器_PST-500kg_压式附件_宁波柯力</v>
          </cell>
          <cell r="C8144" t="str">
            <v>256.41</v>
          </cell>
        </row>
        <row r="8145">
          <cell r="A8145" t="str">
            <v>H03012919</v>
          </cell>
          <cell r="B8145" t="str">
            <v>称重传感器_PST-50kg_拉式附件_宁波柯力</v>
          </cell>
          <cell r="C8145" t="str">
            <v>256.41</v>
          </cell>
        </row>
        <row r="8146">
          <cell r="A8146" t="str">
            <v>H03012920</v>
          </cell>
          <cell r="B8146" t="str">
            <v>称重传感器_PST-50kg_压式附件_宁波柯力</v>
          </cell>
          <cell r="C8146" t="str">
            <v>256.41</v>
          </cell>
        </row>
        <row r="8147">
          <cell r="A8147" t="str">
            <v>H03012921</v>
          </cell>
          <cell r="B8147" t="str">
            <v>称重传感器_PST-700kg_拉式附件_宁波柯力</v>
          </cell>
          <cell r="C8147" t="str">
            <v>256.41</v>
          </cell>
        </row>
        <row r="8148">
          <cell r="A8148" t="str">
            <v>H03012922</v>
          </cell>
          <cell r="B8148" t="str">
            <v>称重传感器_PST-700kg_压式附件_宁波柯力</v>
          </cell>
          <cell r="C8148" t="str">
            <v>256.40</v>
          </cell>
        </row>
        <row r="8149">
          <cell r="A8149" t="str">
            <v>H03012923</v>
          </cell>
          <cell r="B8149" t="str">
            <v>称重传感器_PST-75kg_拉式附件_宁波柯力</v>
          </cell>
          <cell r="C8149" t="str">
            <v>256.41</v>
          </cell>
        </row>
        <row r="8150">
          <cell r="A8150" t="str">
            <v>H03012924</v>
          </cell>
          <cell r="B8150" t="str">
            <v>称重传感器_PST-75kg_压式附件_宁波柯力</v>
          </cell>
          <cell r="C8150" t="str">
            <v>256.41</v>
          </cell>
        </row>
        <row r="8151">
          <cell r="A8151" t="str">
            <v>H03012925</v>
          </cell>
          <cell r="B8151" t="str">
            <v>称重传感器_TSB2T_梅特勒托利多_用27093000020替代</v>
          </cell>
          <cell r="C8151" t="str">
            <v>852.99</v>
          </cell>
        </row>
        <row r="8152">
          <cell r="A8152" t="str">
            <v>H03012927</v>
          </cell>
          <cell r="B8152" t="str">
            <v>称重传感器_TSC-1000kg_用27093000017替代_不含附件_托利多</v>
          </cell>
          <cell r="C8152" t="str">
            <v>786.32</v>
          </cell>
        </row>
        <row r="8153">
          <cell r="A8153" t="str">
            <v>H03012929</v>
          </cell>
          <cell r="B8153" t="str">
            <v>称重传感器_TSC100KG_梅特勒托利多_用27093000016替代</v>
          </cell>
          <cell r="C8153" t="str">
            <v>725.64</v>
          </cell>
        </row>
        <row r="8154">
          <cell r="A8154" t="str">
            <v>H03012931</v>
          </cell>
          <cell r="B8154" t="str">
            <v>称重传感器_TSC-200kg_拉式附件_托利多</v>
          </cell>
          <cell r="C8154" t="str">
            <v>725.64</v>
          </cell>
        </row>
        <row r="8155">
          <cell r="A8155" t="str">
            <v>H03012933</v>
          </cell>
          <cell r="B8155" t="str">
            <v>称重传感器_TSC300KG_梅特勒托利多_用27093000014替代</v>
          </cell>
          <cell r="C8155" t="str">
            <v>767.47</v>
          </cell>
        </row>
        <row r="8156">
          <cell r="A8156" t="str">
            <v>H03012935</v>
          </cell>
          <cell r="B8156" t="str">
            <v>称重传感器_TSC500KG_梅特勒托利多_用27093000013替代</v>
          </cell>
          <cell r="C8156" t="str">
            <v>767.51</v>
          </cell>
        </row>
        <row r="8157">
          <cell r="A8157" t="str">
            <v>H03012937</v>
          </cell>
          <cell r="B8157" t="str">
            <v>称重传感器_TSC50KG_梅特勒托利多_用27093000012替代</v>
          </cell>
          <cell r="C8157" t="str">
            <v>725.64</v>
          </cell>
        </row>
        <row r="8158">
          <cell r="A8158" t="str">
            <v>H03012940</v>
          </cell>
          <cell r="B8158" t="str">
            <v>称重传感器_MTB200_梅特勒托利多</v>
          </cell>
          <cell r="C8158" t="str">
            <v>512.82</v>
          </cell>
        </row>
        <row r="8159">
          <cell r="A8159" t="str">
            <v>H03012943</v>
          </cell>
          <cell r="B8159" t="str">
            <v>该编码已停用</v>
          </cell>
          <cell r="C8159" t="str">
            <v>598.29</v>
          </cell>
        </row>
        <row r="8160">
          <cell r="A8160" t="str">
            <v>H03012945</v>
          </cell>
          <cell r="B8160" t="str">
            <v>称重传感器_HSX-300kg_不含附件_宁波柯力</v>
          </cell>
          <cell r="C8160" t="str">
            <v>427.35</v>
          </cell>
        </row>
        <row r="8161">
          <cell r="A8161" t="str">
            <v>H03013001</v>
          </cell>
          <cell r="B8161" t="str">
            <v>电压隔离传感器_HR-I412S41_用H03013005替代</v>
          </cell>
          <cell r="C8161" t="str">
            <v>196.58</v>
          </cell>
        </row>
        <row r="8162">
          <cell r="A8162" t="str">
            <v>H03013002</v>
          </cell>
          <cell r="B8162" t="str">
            <v>电流隔离传感器_HRI414S91_0-5A/4-20mA_24VDC_上海虹润</v>
          </cell>
          <cell r="C8162" t="str">
            <v>188.03</v>
          </cell>
        </row>
        <row r="8163">
          <cell r="A8163" t="str">
            <v>H03013005</v>
          </cell>
          <cell r="B8163" t="str">
            <v>电压隔离传感器_HRI412S41_0-5A/0-10V_上海虹润</v>
          </cell>
          <cell r="C8163" t="str">
            <v>239.32</v>
          </cell>
        </row>
        <row r="8164">
          <cell r="A8164" t="str">
            <v>H03013931</v>
          </cell>
          <cell r="B8164" t="str">
            <v>用27099900034替代_称重传感器压式附件_TSC50-300KG_梅特…</v>
          </cell>
          <cell r="C8164" t="str">
            <v>29.92</v>
          </cell>
        </row>
        <row r="8165">
          <cell r="A8165" t="str">
            <v>H03013932</v>
          </cell>
          <cell r="B8165" t="str">
            <v>用27099900033替代_称重传感器压式附件_TSC500-1000KG_…</v>
          </cell>
          <cell r="C8165" t="str">
            <v>29.92</v>
          </cell>
        </row>
        <row r="8166">
          <cell r="A8166" t="str">
            <v>H03013933</v>
          </cell>
          <cell r="B8166" t="str">
            <v>称重传感器压式附件_TSB2000KG_梅特勒托利_用27099900032替代</v>
          </cell>
          <cell r="C8166" t="str">
            <v>29.92</v>
          </cell>
        </row>
        <row r="8167">
          <cell r="A8167" t="str">
            <v>H03013935</v>
          </cell>
          <cell r="B8167" t="str">
            <v>该编码已停用</v>
          </cell>
          <cell r="C8167" t="str">
            <v>25.64</v>
          </cell>
        </row>
        <row r="8168">
          <cell r="A8168" t="str">
            <v>H03013936</v>
          </cell>
          <cell r="B8168" t="str">
            <v>称重传感器拉式附件_TSB2000-3000KG_梅特勒托利多</v>
          </cell>
          <cell r="C8168" t="str">
            <v>25.64</v>
          </cell>
        </row>
        <row r="8169">
          <cell r="A8169" t="str">
            <v>H03020011</v>
          </cell>
          <cell r="B8169" t="str">
            <v>电磁阀_1"_9016_220VAC_螺纹_CEME</v>
          </cell>
          <cell r="C8169" t="str">
            <v>684.97</v>
          </cell>
        </row>
        <row r="8170">
          <cell r="A8170" t="str">
            <v>H03020032</v>
          </cell>
          <cell r="B8170" t="str">
            <v>压力变送器_EL2600_配U型管/切断阀_斯派莎克</v>
          </cell>
          <cell r="C8170" t="str">
            <v>2102.77</v>
          </cell>
        </row>
        <row r="8171">
          <cell r="A8171" t="str">
            <v>H03030017</v>
          </cell>
          <cell r="B8171" t="str">
            <v>变频器_VLT2807PT4B20SBR0DBF00_标准0.75kW_丹佛斯</v>
          </cell>
          <cell r="C8171" t="str">
            <v>1367.62</v>
          </cell>
        </row>
        <row r="8172">
          <cell r="A8172" t="str">
            <v>H03030033</v>
          </cell>
          <cell r="B8172" t="str">
            <v>变频器_VLT2805PT4B20SBR0DBF00_标准0.55kW_丹佛斯</v>
          </cell>
          <cell r="C8172" t="str">
            <v>1323.08</v>
          </cell>
        </row>
        <row r="8173">
          <cell r="A8173" t="str">
            <v>H03030041</v>
          </cell>
          <cell r="B8173" t="str">
            <v>变频器_ACS355-03E-01A2-4_标准0.37kW_无操作面板_ABB</v>
          </cell>
          <cell r="C8173" t="str">
            <v>869.74</v>
          </cell>
        </row>
        <row r="8174">
          <cell r="A8174" t="str">
            <v>H03031001</v>
          </cell>
          <cell r="B8174" t="str">
            <v>变频器_VLT2807-P-T4_丹佛斯_用H03030017替代</v>
          </cell>
          <cell r="C8174" t="str">
            <v>1358.97</v>
          </cell>
        </row>
        <row r="8175">
          <cell r="A8175" t="str">
            <v>H03031002</v>
          </cell>
          <cell r="B8175" t="str">
            <v>变频器_VLT2815PT4B20SBR0DBF00_标准1.5kW_丹佛斯</v>
          </cell>
          <cell r="C8175" t="str">
            <v>1666.67</v>
          </cell>
        </row>
        <row r="8176">
          <cell r="A8176" t="str">
            <v>H03031003</v>
          </cell>
          <cell r="B8176" t="str">
            <v>变频器_VLT2822PT4B20SBR0DBF00_标准2.2kW_丹佛斯</v>
          </cell>
          <cell r="C8176" t="str">
            <v>2021.37</v>
          </cell>
        </row>
        <row r="8177">
          <cell r="A8177" t="str">
            <v>H03031004</v>
          </cell>
          <cell r="B8177" t="str">
            <v>变频器_VLT2830PT4B20SBR0DBF00_标准3kW_丹佛斯</v>
          </cell>
          <cell r="C8177" t="str">
            <v>2162.39</v>
          </cell>
        </row>
        <row r="8178">
          <cell r="A8178" t="str">
            <v>H03031005</v>
          </cell>
          <cell r="B8178" t="str">
            <v>变频器_VLT2855PT4B20SBR0DBF00_标准5.5kW_丹佛斯</v>
          </cell>
          <cell r="C8178" t="str">
            <v>3059.83</v>
          </cell>
        </row>
        <row r="8179">
          <cell r="A8179" t="str">
            <v>H03031006</v>
          </cell>
          <cell r="B8179" t="str">
            <v>变频器_VLT2882PT4B20SBR0DBF00_标准18.5kW_用24…</v>
          </cell>
          <cell r="C8179" t="str">
            <v>7369.23</v>
          </cell>
        </row>
        <row r="8180">
          <cell r="A8180" t="str">
            <v>H03031007</v>
          </cell>
          <cell r="B8180" t="str">
            <v>变频器_VLT2811PT4B20SBR0DBF00_标准1.1kW_丹佛斯</v>
          </cell>
          <cell r="C8180" t="str">
            <v>1534.19</v>
          </cell>
        </row>
        <row r="8181">
          <cell r="A8181" t="str">
            <v>H03031008</v>
          </cell>
          <cell r="B8181" t="str">
            <v>变频器_VLT2840PT4B20SBR0DBF00_标准4kW_丹佛斯</v>
          </cell>
          <cell r="C8181" t="str">
            <v>2476.47</v>
          </cell>
        </row>
        <row r="8182">
          <cell r="A8182" t="str">
            <v>H03031009</v>
          </cell>
          <cell r="B8182" t="str">
            <v>变频器_VLT2875PT4B20SBR0DBF00_标准7.5kW_丹佛斯</v>
          </cell>
          <cell r="C8182" t="str">
            <v>3521.37</v>
          </cell>
        </row>
        <row r="8183">
          <cell r="A8183" t="str">
            <v>H03031010</v>
          </cell>
          <cell r="B8183" t="str">
            <v>变频器_VLT2880PT4B20SBR0DBF00_标准11kW_丹佛斯</v>
          </cell>
          <cell r="C8183" t="str">
            <v>4674.36</v>
          </cell>
        </row>
        <row r="8184">
          <cell r="A8184" t="str">
            <v>H03031011</v>
          </cell>
          <cell r="B8184" t="str">
            <v>变频器_VLT2881PT4B20SBR0DBF00_标准15kW_丹佛斯</v>
          </cell>
          <cell r="C8184" t="str">
            <v>6111.11</v>
          </cell>
        </row>
        <row r="8185">
          <cell r="A8185" t="str">
            <v>H03031012</v>
          </cell>
          <cell r="B8185" t="str">
            <v>变频器_ATV21H075N4_标准0.75kW_施耐德</v>
          </cell>
          <cell r="C8185" t="str">
            <v>1846.15</v>
          </cell>
        </row>
        <row r="8186">
          <cell r="A8186" t="str">
            <v>H03031013</v>
          </cell>
          <cell r="B8186" t="str">
            <v>变频器_ATV21HD11N4_标准11kW_施耐德</v>
          </cell>
          <cell r="C8186" t="str">
            <v>1846.15</v>
          </cell>
        </row>
        <row r="8187">
          <cell r="A8187" t="str">
            <v>H03031014</v>
          </cell>
          <cell r="B8187" t="str">
            <v>变频器_ATV21HD15N4_标准15kW_施耐德</v>
          </cell>
          <cell r="C8187" t="str">
            <v>1846.15</v>
          </cell>
        </row>
        <row r="8188">
          <cell r="A8188" t="str">
            <v>H03031015</v>
          </cell>
          <cell r="B8188" t="str">
            <v>变频器_ATV21HD18N4_标准18.5kW_施耐德</v>
          </cell>
          <cell r="C8188" t="str">
            <v>1846.15</v>
          </cell>
        </row>
        <row r="8189">
          <cell r="A8189" t="str">
            <v>H03031016</v>
          </cell>
          <cell r="B8189" t="str">
            <v>变频器_ATV21HD22N4_标准22kW_施耐德</v>
          </cell>
          <cell r="C8189" t="str">
            <v>1846.15</v>
          </cell>
        </row>
        <row r="8190">
          <cell r="A8190" t="str">
            <v>H03031017</v>
          </cell>
          <cell r="B8190" t="str">
            <v>变频器_ATV21HD30N4_标准30kW_施耐德</v>
          </cell>
          <cell r="C8190" t="str">
            <v>1846.15</v>
          </cell>
        </row>
        <row r="8191">
          <cell r="A8191" t="str">
            <v>H03031018</v>
          </cell>
          <cell r="B8191" t="str">
            <v>变频器_ATV21HD37N4_标准37kW_施耐德</v>
          </cell>
          <cell r="C8191" t="str">
            <v>1846.15</v>
          </cell>
        </row>
        <row r="8192">
          <cell r="A8192" t="str">
            <v>H03031019</v>
          </cell>
          <cell r="B8192" t="str">
            <v>变频器_ATV21HD45N4_标准45kW_施耐德</v>
          </cell>
          <cell r="C8192" t="str">
            <v>1846.15</v>
          </cell>
        </row>
        <row r="8193">
          <cell r="A8193" t="str">
            <v>H03031020</v>
          </cell>
          <cell r="B8193" t="str">
            <v>变频器_ATV21HD55N4_标准55kW_施耐德</v>
          </cell>
          <cell r="C8193" t="str">
            <v>1846.15</v>
          </cell>
        </row>
        <row r="8194">
          <cell r="A8194" t="str">
            <v>H03031021</v>
          </cell>
          <cell r="B8194" t="str">
            <v>变频器_ATV21HD75N4_标准75kW_施耐德</v>
          </cell>
          <cell r="C8194" t="str">
            <v>1846.15</v>
          </cell>
        </row>
        <row r="8195">
          <cell r="A8195" t="str">
            <v>H03031022</v>
          </cell>
          <cell r="B8195" t="str">
            <v>变频器_ATV21HU15N4_标准1.5kW_施耐德</v>
          </cell>
          <cell r="C8195" t="str">
            <v>1846.15</v>
          </cell>
        </row>
        <row r="8196">
          <cell r="A8196" t="str">
            <v>H03031023</v>
          </cell>
          <cell r="B8196" t="str">
            <v>变频器_ATV21HU22N4_标准2.2kW_施耐德</v>
          </cell>
          <cell r="C8196" t="str">
            <v>1846.15</v>
          </cell>
        </row>
        <row r="8197">
          <cell r="A8197" t="str">
            <v>H03031024</v>
          </cell>
          <cell r="B8197" t="str">
            <v>变频器_ATV21HU30N4_标准3kW_施耐德</v>
          </cell>
          <cell r="C8197" t="str">
            <v>1846.15</v>
          </cell>
        </row>
        <row r="8198">
          <cell r="A8198" t="str">
            <v>H03031025</v>
          </cell>
          <cell r="B8198" t="str">
            <v>变频器_ATV21HU40N4_标准4kW_施耐德</v>
          </cell>
          <cell r="C8198" t="str">
            <v>1846.15</v>
          </cell>
        </row>
        <row r="8199">
          <cell r="A8199" t="str">
            <v>H03031026</v>
          </cell>
          <cell r="B8199" t="str">
            <v>变频器_ATV21HU55N4_标准5.5kW_施耐德</v>
          </cell>
          <cell r="C8199" t="str">
            <v>1846.15</v>
          </cell>
        </row>
        <row r="8200">
          <cell r="A8200" t="str">
            <v>H03031027</v>
          </cell>
          <cell r="B8200" t="str">
            <v>变频器_ATV21HU75N4_标准7.5kW_施耐德</v>
          </cell>
          <cell r="C8200" t="str">
            <v>1846.15</v>
          </cell>
        </row>
        <row r="8201">
          <cell r="A8201" t="str">
            <v>H03031028</v>
          </cell>
          <cell r="B8201" t="str">
            <v>变频器_ATV21WD11N4_标准11kW_施耐德</v>
          </cell>
          <cell r="C8201" t="str">
            <v>1846.15</v>
          </cell>
        </row>
        <row r="8202">
          <cell r="A8202" t="str">
            <v>H03031029</v>
          </cell>
          <cell r="B8202" t="str">
            <v>变频器_ATV21WD15N4_标准15kW_施耐德</v>
          </cell>
          <cell r="C8202" t="str">
            <v>1846.15</v>
          </cell>
        </row>
        <row r="8203">
          <cell r="A8203" t="str">
            <v>H03031030</v>
          </cell>
          <cell r="B8203" t="str">
            <v>变频器_ATV21WD18N4_标准18.5kW_施耐德</v>
          </cell>
          <cell r="C8203" t="str">
            <v>1846.15</v>
          </cell>
        </row>
        <row r="8204">
          <cell r="A8204" t="str">
            <v>H03031031</v>
          </cell>
          <cell r="B8204" t="str">
            <v>变频器_ATV21WD22N4_标准22kW_施耐德</v>
          </cell>
          <cell r="C8204" t="str">
            <v>1846.15</v>
          </cell>
        </row>
        <row r="8205">
          <cell r="A8205" t="str">
            <v>H03031032</v>
          </cell>
          <cell r="B8205" t="str">
            <v>变频器_ATV21WD30N4_标准30kW_施耐德</v>
          </cell>
          <cell r="C8205" t="str">
            <v>1846.15</v>
          </cell>
        </row>
        <row r="8206">
          <cell r="A8206" t="str">
            <v>H03031033</v>
          </cell>
          <cell r="B8206" t="str">
            <v>变频器_ATV21WD37N4_标准37kW_施耐德</v>
          </cell>
          <cell r="C8206" t="str">
            <v>1846.15</v>
          </cell>
        </row>
        <row r="8207">
          <cell r="A8207" t="str">
            <v>H03031034</v>
          </cell>
          <cell r="B8207" t="str">
            <v>变频器_ATV21WD45N4_标准45kW_施耐德</v>
          </cell>
          <cell r="C8207" t="str">
            <v>1846.15</v>
          </cell>
        </row>
        <row r="8208">
          <cell r="A8208" t="str">
            <v>H03031035</v>
          </cell>
          <cell r="B8208" t="str">
            <v>变频器_ATV21WD55N4_标准55kW_施耐德</v>
          </cell>
          <cell r="C8208" t="str">
            <v>1846.15</v>
          </cell>
        </row>
        <row r="8209">
          <cell r="A8209" t="str">
            <v>H03031036</v>
          </cell>
          <cell r="B8209" t="str">
            <v>变频器_ATV21WD75N4_标准75kW_施耐德</v>
          </cell>
          <cell r="C8209" t="str">
            <v>1846.15</v>
          </cell>
        </row>
        <row r="8210">
          <cell r="A8210" t="str">
            <v>H03031037</v>
          </cell>
          <cell r="B8210" t="str">
            <v>变频器_ATV21WU075N4_标准0.75kW_施耐德</v>
          </cell>
          <cell r="C8210" t="str">
            <v>1846.15</v>
          </cell>
        </row>
        <row r="8211">
          <cell r="A8211" t="str">
            <v>H03031038</v>
          </cell>
          <cell r="B8211" t="str">
            <v>变频器_ATV21WU15N4_标准1.5kW_施耐德</v>
          </cell>
          <cell r="C8211" t="str">
            <v>1846.15</v>
          </cell>
        </row>
        <row r="8212">
          <cell r="A8212" t="str">
            <v>H03031039</v>
          </cell>
          <cell r="B8212" t="str">
            <v>变频器_ATV21WU22N4_标准2.2kW_施耐德</v>
          </cell>
          <cell r="C8212" t="str">
            <v>1846.15</v>
          </cell>
        </row>
        <row r="8213">
          <cell r="A8213" t="str">
            <v>H03031040</v>
          </cell>
          <cell r="B8213" t="str">
            <v>变频器_ATV21WU30N4_标准3kW_施耐德</v>
          </cell>
          <cell r="C8213" t="str">
            <v>1846.15</v>
          </cell>
        </row>
        <row r="8214">
          <cell r="A8214" t="str">
            <v>H03031041</v>
          </cell>
          <cell r="B8214" t="str">
            <v>变频器_ATV21WU40N4_标准4kW_施耐德</v>
          </cell>
          <cell r="C8214" t="str">
            <v>1846.15</v>
          </cell>
        </row>
        <row r="8215">
          <cell r="A8215" t="str">
            <v>H03031042</v>
          </cell>
          <cell r="B8215" t="str">
            <v>变频器_ATV21WU55N4_标准5.5kW_施耐德</v>
          </cell>
          <cell r="C8215" t="str">
            <v>1846.15</v>
          </cell>
        </row>
        <row r="8216">
          <cell r="A8216" t="str">
            <v>H03031043</v>
          </cell>
          <cell r="B8216" t="str">
            <v>变频器_ATV21WU75N4_标准7.5kW_施耐德</v>
          </cell>
          <cell r="C8216" t="str">
            <v>1846.15</v>
          </cell>
        </row>
        <row r="8217">
          <cell r="A8217" t="str">
            <v>H03031044</v>
          </cell>
          <cell r="B8217" t="str">
            <v>变频器_ATV61H075N4Z_标准0.75kW_施耐德</v>
          </cell>
          <cell r="C8217" t="str">
            <v>2497.78</v>
          </cell>
        </row>
        <row r="8218">
          <cell r="A8218" t="str">
            <v>H03031045</v>
          </cell>
          <cell r="B8218" t="str">
            <v>变频器_ATV61HC11N4_标准110kW_施耐德</v>
          </cell>
          <cell r="C8218" t="str">
            <v>36391.11</v>
          </cell>
        </row>
        <row r="8219">
          <cell r="A8219" t="str">
            <v>H03031046</v>
          </cell>
          <cell r="B8219" t="str">
            <v>变频器_ATV61HC13N4_标准132kW_施耐德</v>
          </cell>
          <cell r="C8219" t="str">
            <v>44440.00</v>
          </cell>
        </row>
        <row r="8220">
          <cell r="A8220" t="str">
            <v>H03031047</v>
          </cell>
          <cell r="B8220" t="str">
            <v>变频器_ATV61HC16N4_标准160kW_施耐德</v>
          </cell>
          <cell r="C8220" t="str">
            <v>51382.22</v>
          </cell>
        </row>
        <row r="8221">
          <cell r="A8221" t="str">
            <v>H03031048</v>
          </cell>
          <cell r="B8221" t="str">
            <v>变频器_ATV61HC22N4_施耐德_因故淘汰，不再使用</v>
          </cell>
          <cell r="C8221" t="str">
            <v>62488.89</v>
          </cell>
        </row>
        <row r="8222">
          <cell r="A8222" t="str">
            <v>H03031049</v>
          </cell>
          <cell r="B8222" t="str">
            <v>变频器_ATV61HC25N4_标准250kW_施耐德</v>
          </cell>
          <cell r="C8222" t="str">
            <v>76488.89</v>
          </cell>
        </row>
        <row r="8223">
          <cell r="A8223" t="str">
            <v>H03031050</v>
          </cell>
          <cell r="B8223" t="str">
            <v>变频器_ATV61HD11N4Z_标准11kW_施耐德</v>
          </cell>
          <cell r="C8223" t="str">
            <v>5313.85</v>
          </cell>
        </row>
        <row r="8224">
          <cell r="A8224" t="str">
            <v>H03031051</v>
          </cell>
          <cell r="B8224" t="str">
            <v>变频器_ATV61HD15N4Z_标准15kW_施耐德</v>
          </cell>
          <cell r="C8224" t="str">
            <v>6920.00</v>
          </cell>
        </row>
        <row r="8225">
          <cell r="A8225" t="str">
            <v>H03031052</v>
          </cell>
          <cell r="B8225" t="str">
            <v>变频器_ATV61HD18N4Z_标准18.5kW_施耐德</v>
          </cell>
          <cell r="C8225" t="str">
            <v>7497.78</v>
          </cell>
        </row>
        <row r="8226">
          <cell r="A8226" t="str">
            <v>H03031053</v>
          </cell>
          <cell r="B8226" t="str">
            <v>变频器_ATV61HD22N4Z_标准22kW_施耐德</v>
          </cell>
          <cell r="C8226" t="str">
            <v>8888.89</v>
          </cell>
        </row>
        <row r="8227">
          <cell r="A8227" t="str">
            <v>H03031054</v>
          </cell>
          <cell r="B8227" t="str">
            <v>变频器_ATV61HD30N4_标准30kW_施耐德</v>
          </cell>
          <cell r="C8227" t="str">
            <v>10328.89</v>
          </cell>
        </row>
        <row r="8228">
          <cell r="A8228" t="str">
            <v>H03031055</v>
          </cell>
          <cell r="B8228" t="str">
            <v>变频器_ATV61HD37N4_标准37kW_施耐德</v>
          </cell>
          <cell r="C8228" t="str">
            <v>12546.67</v>
          </cell>
        </row>
        <row r="8229">
          <cell r="A8229" t="str">
            <v>H03031056</v>
          </cell>
          <cell r="B8229" t="str">
            <v>变频器_ATV61HD45N4Z_标准45kW_施耐德</v>
          </cell>
          <cell r="C8229" t="str">
            <v>13813.33</v>
          </cell>
        </row>
        <row r="8230">
          <cell r="A8230" t="str">
            <v>H03031057</v>
          </cell>
          <cell r="B8230" t="str">
            <v>变频器_ATV61HD55N4Z_标准55kW_施耐德</v>
          </cell>
          <cell r="C8230" t="str">
            <v>15640.68</v>
          </cell>
        </row>
        <row r="8231">
          <cell r="A8231" t="str">
            <v>H03031058</v>
          </cell>
          <cell r="B8231" t="str">
            <v>变频器_ATV61HD75N4Z_标准75kW_施耐德</v>
          </cell>
          <cell r="C8231" t="str">
            <v>21800.00</v>
          </cell>
        </row>
        <row r="8232">
          <cell r="A8232" t="str">
            <v>H03031059</v>
          </cell>
          <cell r="B8232" t="str">
            <v>变频器_ATV61HD90N4Z_标准90kW_施耐德</v>
          </cell>
          <cell r="C8232" t="str">
            <v>27777.78</v>
          </cell>
        </row>
        <row r="8233">
          <cell r="A8233" t="str">
            <v>H03031060</v>
          </cell>
          <cell r="B8233" t="str">
            <v>变频器_ATV61HU15N4Z_标准1.5kW_施耐德</v>
          </cell>
          <cell r="C8233" t="str">
            <v>2795.56</v>
          </cell>
        </row>
        <row r="8234">
          <cell r="A8234" t="str">
            <v>H03031061</v>
          </cell>
          <cell r="B8234" t="str">
            <v>变频器_ATV61HU22N4Z_标准2.2kW_施耐德</v>
          </cell>
          <cell r="C8234" t="str">
            <v>2790.43</v>
          </cell>
        </row>
        <row r="8235">
          <cell r="A8235" t="str">
            <v>H03031062</v>
          </cell>
          <cell r="B8235" t="str">
            <v>变频器_ATV61HU30N4Z_标准3kW_施耐德</v>
          </cell>
          <cell r="C8235" t="str">
            <v>3019.83</v>
          </cell>
        </row>
        <row r="8236">
          <cell r="A8236" t="str">
            <v>H03031063</v>
          </cell>
          <cell r="B8236" t="str">
            <v>变频器_ATV61HU40N4Z_标准4kW_施耐德</v>
          </cell>
          <cell r="C8236" t="str">
            <v>3283.08</v>
          </cell>
        </row>
        <row r="8237">
          <cell r="A8237" t="str">
            <v>H03031064</v>
          </cell>
          <cell r="B8237" t="str">
            <v>变频器_ATV61HU55N4Z_标准5.5kW_施耐德</v>
          </cell>
          <cell r="C8237" t="str">
            <v>3523.76</v>
          </cell>
        </row>
        <row r="8238">
          <cell r="A8238" t="str">
            <v>H03031065</v>
          </cell>
          <cell r="B8238" t="str">
            <v>变频器_ATV61HU75N4Z_标准7.5kW_施耐德</v>
          </cell>
          <cell r="C8238" t="str">
            <v>3907.35</v>
          </cell>
        </row>
        <row r="8239">
          <cell r="A8239" t="str">
            <v>H03031066</v>
          </cell>
          <cell r="B8239" t="str">
            <v>变频器_ATV71H075N4Z_标准0.75kW_施耐德</v>
          </cell>
          <cell r="C8239" t="str">
            <v>2768.89</v>
          </cell>
        </row>
        <row r="8240">
          <cell r="A8240" t="str">
            <v>H03031067</v>
          </cell>
          <cell r="B8240" t="str">
            <v>变频器_ATV71HC11N4_重载110kW_施耐德</v>
          </cell>
          <cell r="C8240" t="str">
            <v>34692.82</v>
          </cell>
        </row>
        <row r="8241">
          <cell r="A8241" t="str">
            <v>H03031068</v>
          </cell>
          <cell r="B8241" t="str">
            <v>变频器_ATV71HC13N4_重载132kW_施耐德</v>
          </cell>
          <cell r="C8241" t="str">
            <v>39583.58</v>
          </cell>
        </row>
        <row r="8242">
          <cell r="A8242" t="str">
            <v>H03031069</v>
          </cell>
          <cell r="B8242" t="str">
            <v>变频器_ATV71HC16N4_重载160kW_施耐德</v>
          </cell>
          <cell r="C8242" t="str">
            <v>45369.08</v>
          </cell>
        </row>
        <row r="8243">
          <cell r="A8243" t="str">
            <v>H03031070</v>
          </cell>
          <cell r="B8243" t="str">
            <v>变频器_ATV71HC22N4_施耐德_因故淘汰，不再使用</v>
          </cell>
          <cell r="C8243" t="str">
            <v>78108.46</v>
          </cell>
        </row>
        <row r="8244">
          <cell r="A8244" t="str">
            <v>H03031071</v>
          </cell>
          <cell r="B8244" t="str">
            <v>变频器_ATV71HC25N4_重载250kW_施耐德</v>
          </cell>
          <cell r="C8244" t="str">
            <v>78108.46</v>
          </cell>
        </row>
        <row r="8245">
          <cell r="A8245" t="str">
            <v>H03031072</v>
          </cell>
          <cell r="B8245" t="str">
            <v>变频器_ATV71HD11N4_重载11kW_施耐德</v>
          </cell>
          <cell r="C8245" t="str">
            <v>6982.22</v>
          </cell>
        </row>
        <row r="8246">
          <cell r="A8246" t="str">
            <v>H03031073</v>
          </cell>
          <cell r="B8246" t="str">
            <v>变频器_ATV71HD15N4_重载15kW_施耐德</v>
          </cell>
          <cell r="C8246" t="str">
            <v>8231.11</v>
          </cell>
        </row>
        <row r="8247">
          <cell r="A8247" t="str">
            <v>H03031074</v>
          </cell>
          <cell r="B8247" t="str">
            <v>变频器_ATV71HD18N4_重载18.5kW_施耐德</v>
          </cell>
          <cell r="C8247" t="str">
            <v>6464.45</v>
          </cell>
        </row>
        <row r="8248">
          <cell r="A8248" t="str">
            <v>H03031075</v>
          </cell>
          <cell r="B8248" t="str">
            <v>变频器_ATV71HD22N4_重载22kW_施耐德</v>
          </cell>
          <cell r="C8248" t="str">
            <v>7267.11</v>
          </cell>
        </row>
        <row r="8249">
          <cell r="A8249" t="str">
            <v>H03031076</v>
          </cell>
          <cell r="B8249" t="str">
            <v>变频器_ATV71HD30N4_重载30kW_施耐德</v>
          </cell>
          <cell r="C8249" t="str">
            <v>9013.40</v>
          </cell>
        </row>
        <row r="8250">
          <cell r="A8250" t="str">
            <v>H03031077</v>
          </cell>
          <cell r="B8250" t="str">
            <v>变频器_ATV71HD37N4_重载37kW_施耐德</v>
          </cell>
          <cell r="C8250" t="str">
            <v>11700.45</v>
          </cell>
        </row>
        <row r="8251">
          <cell r="A8251" t="str">
            <v>H03031078</v>
          </cell>
          <cell r="B8251" t="str">
            <v>变频器_ATV71HD45N4_重载45kW_施耐德</v>
          </cell>
          <cell r="C8251" t="str">
            <v>13932.94</v>
          </cell>
        </row>
        <row r="8252">
          <cell r="A8252" t="str">
            <v>H03031079</v>
          </cell>
          <cell r="B8252" t="str">
            <v>变频器_ATV71HD55N4_重载55kW_施耐德</v>
          </cell>
          <cell r="C8252" t="str">
            <v>17598.14</v>
          </cell>
        </row>
        <row r="8253">
          <cell r="A8253" t="str">
            <v>H03031080</v>
          </cell>
          <cell r="B8253" t="str">
            <v>变频器_ATV71HD75N4_重载75kW_施耐德</v>
          </cell>
          <cell r="C8253" t="str">
            <v>22232.86</v>
          </cell>
        </row>
        <row r="8254">
          <cell r="A8254" t="str">
            <v>H03031081</v>
          </cell>
          <cell r="B8254" t="str">
            <v>变频器_ATV71HD90N4_重载90kW_施耐德</v>
          </cell>
          <cell r="C8254" t="str">
            <v>30178.92</v>
          </cell>
        </row>
        <row r="8255">
          <cell r="A8255" t="str">
            <v>H03031082</v>
          </cell>
          <cell r="B8255" t="str">
            <v>变频器_ATV71HU15N4Z_标准1.5kW_施耐德</v>
          </cell>
          <cell r="C8255" t="str">
            <v>2579.83</v>
          </cell>
        </row>
        <row r="8256">
          <cell r="A8256" t="str">
            <v>H03031083</v>
          </cell>
          <cell r="B8256" t="str">
            <v>变频器_ATV71HU22N4Z_标准2.2kW_施耐德</v>
          </cell>
          <cell r="C8256" t="str">
            <v>2835.56</v>
          </cell>
        </row>
        <row r="8257">
          <cell r="A8257" t="str">
            <v>H03031084</v>
          </cell>
          <cell r="B8257" t="str">
            <v>变频器_ATV71HU30N4Z_重载3kW_施耐德</v>
          </cell>
          <cell r="C8257" t="str">
            <v>3328.21</v>
          </cell>
        </row>
        <row r="8258">
          <cell r="A8258" t="str">
            <v>H03031085</v>
          </cell>
          <cell r="B8258" t="str">
            <v>变频器_ATV71HU40N4Z_标准4kW_施耐德</v>
          </cell>
          <cell r="C8258" t="str">
            <v>2563.34</v>
          </cell>
        </row>
        <row r="8259">
          <cell r="A8259" t="str">
            <v>H03031086</v>
          </cell>
          <cell r="B8259" t="str">
            <v>变频器_ATV71HU55N4Z_标准5.5kW_施耐德</v>
          </cell>
          <cell r="C8259" t="str">
            <v>3903.59</v>
          </cell>
        </row>
        <row r="8260">
          <cell r="A8260" t="str">
            <v>H03031087</v>
          </cell>
          <cell r="B8260" t="str">
            <v>变频器_ATV71HU75N4_标准7.5kW_施耐德</v>
          </cell>
          <cell r="C8260" t="str">
            <v>5111.11</v>
          </cell>
        </row>
        <row r="8261">
          <cell r="A8261" t="str">
            <v>H03031088</v>
          </cell>
          <cell r="B8261" t="str">
            <v>变频器_EV2000-4T-2000G_标准200kW_艾默生</v>
          </cell>
          <cell r="C8261" t="str">
            <v>46461.54</v>
          </cell>
        </row>
        <row r="8262">
          <cell r="A8262" t="str">
            <v>H03031089</v>
          </cell>
          <cell r="B8262" t="str">
            <v>因故淘汰，不再使用_变频器_ACS800-01-0260-3-160KW重载_A</v>
          </cell>
          <cell r="C8262" t="str">
            <v>35897.44</v>
          </cell>
        </row>
        <row r="8263">
          <cell r="A8263" t="str">
            <v>H03031090</v>
          </cell>
          <cell r="B8263" t="str">
            <v>变频器_EV2000-4T-0550G_标准55kW_艾默生</v>
          </cell>
          <cell r="C8263" t="str">
            <v>18051.28</v>
          </cell>
        </row>
        <row r="8264">
          <cell r="A8264" t="str">
            <v>H03031091</v>
          </cell>
          <cell r="B8264" t="str">
            <v>变频器_EV2000-4T-1600G_标准160kW_艾默生</v>
          </cell>
          <cell r="C8264" t="str">
            <v>41461.54</v>
          </cell>
        </row>
        <row r="8265">
          <cell r="A8265" t="str">
            <v>H03031092</v>
          </cell>
          <cell r="B8265" t="str">
            <v>变频器_22CD6P0N103_AB_因故淘汰，不再使用</v>
          </cell>
          <cell r="C8265" t="str">
            <v>2034.19</v>
          </cell>
        </row>
        <row r="8266">
          <cell r="A8266" t="str">
            <v>H03031093</v>
          </cell>
          <cell r="B8266" t="str">
            <v>变频器_PI7800-37KW_大连普传_因故淘汰，不再使用</v>
          </cell>
          <cell r="C8266" t="str">
            <v>10256.41</v>
          </cell>
        </row>
        <row r="8267">
          <cell r="A8267" t="str">
            <v>H03031094</v>
          </cell>
          <cell r="B8267" t="str">
            <v>变频器_FC302-N200-T5-E00-H2-X-N-C_标准200kW_…</v>
          </cell>
          <cell r="C8267" t="str">
            <v>65423.08</v>
          </cell>
        </row>
        <row r="8268">
          <cell r="A8268" t="str">
            <v>H03031096</v>
          </cell>
          <cell r="B8268" t="str">
            <v>变频器_VLT2807PT2B20SBR0DBF00_标准0.75kW_丹佛斯</v>
          </cell>
          <cell r="C8268" t="str">
            <v>1867.52</v>
          </cell>
        </row>
        <row r="8269">
          <cell r="A8269" t="str">
            <v>H03031097</v>
          </cell>
          <cell r="B8269" t="str">
            <v>变频器_VLT2815PT2B20SBR0DBF00_标准1.5kW_丹佛斯</v>
          </cell>
          <cell r="C8269" t="str">
            <v>2192.31</v>
          </cell>
        </row>
        <row r="8270">
          <cell r="A8270" t="str">
            <v>H03031098</v>
          </cell>
          <cell r="B8270" t="str">
            <v>变频器_VLT2822PT2B20SBR0DBF00_标准2.2kW_丹佛斯</v>
          </cell>
          <cell r="C8270" t="str">
            <v>2901.71</v>
          </cell>
        </row>
        <row r="8271">
          <cell r="A8271" t="str">
            <v>H03031099</v>
          </cell>
          <cell r="B8271" t="str">
            <v>变频器_FC301-5.5KW-220V_丹佛斯_因故淘汰，不再使用</v>
          </cell>
          <cell r="C8271" t="str">
            <v>5894.87</v>
          </cell>
        </row>
        <row r="8272">
          <cell r="A8272" t="str">
            <v>H03031101</v>
          </cell>
          <cell r="B8272" t="str">
            <v>变频器_ACS800-01-0120-3-90KW_ABB_因故淘汰，不再使用</v>
          </cell>
          <cell r="C8272" t="str">
            <v>35897.44</v>
          </cell>
        </row>
        <row r="8273">
          <cell r="A8273" t="str">
            <v>H03031102</v>
          </cell>
          <cell r="B8273" t="str">
            <v>变频器_ATV312HU22N4_标准2.2kW_施耐德</v>
          </cell>
          <cell r="C8273" t="str">
            <v>1532.74</v>
          </cell>
        </row>
        <row r="8274">
          <cell r="A8274" t="str">
            <v>H03031103</v>
          </cell>
          <cell r="B8274" t="str">
            <v>因故淘汰，不再使用_变频器_ACS800-01-0135-3+P901-110K</v>
          </cell>
          <cell r="C8274" t="str">
            <v>39145.30</v>
          </cell>
        </row>
        <row r="8275">
          <cell r="A8275" t="str">
            <v>H03031105</v>
          </cell>
          <cell r="B8275" t="str">
            <v>变频器_131H7538-110KW_丹佛斯_因故淘汰，不再使用</v>
          </cell>
          <cell r="C8275" t="str">
            <v>45128.21</v>
          </cell>
        </row>
        <row r="8276">
          <cell r="A8276" t="str">
            <v>H03041002</v>
          </cell>
          <cell r="B8276" t="str">
            <v>交流接触器_LC1D09F7C_110V/50/60Hz_施耐德</v>
          </cell>
          <cell r="C8276" t="str">
            <v>43.37</v>
          </cell>
        </row>
        <row r="8277">
          <cell r="A8277" t="str">
            <v>H03041004</v>
          </cell>
          <cell r="B8277" t="str">
            <v>交流接触器_LC1D09M7C_220V/50/60Hz_施耐德</v>
          </cell>
          <cell r="C8277" t="str">
            <v>35.39</v>
          </cell>
        </row>
        <row r="8278">
          <cell r="A8278" t="str">
            <v>H03041005</v>
          </cell>
          <cell r="B8278" t="str">
            <v>直流接触器_LC1D09BDC_24V_施耐德</v>
          </cell>
          <cell r="C8278" t="str">
            <v>102.09</v>
          </cell>
        </row>
        <row r="8279">
          <cell r="A8279" t="str">
            <v>H03041008</v>
          </cell>
          <cell r="B8279" t="str">
            <v>直流接触器_LC1D11500BD_24V_施耐德</v>
          </cell>
          <cell r="C8279" t="str">
            <v>631.68</v>
          </cell>
        </row>
        <row r="8280">
          <cell r="A8280" t="str">
            <v>H03041010</v>
          </cell>
          <cell r="B8280" t="str">
            <v>交流接触器_LC1D11500F7C_110V/50/60Hz_施耐德</v>
          </cell>
          <cell r="C8280" t="str">
            <v>517.18</v>
          </cell>
        </row>
        <row r="8281">
          <cell r="A8281" t="str">
            <v>H03041011</v>
          </cell>
          <cell r="B8281" t="str">
            <v>交流接触器_LC1D11500M5C_220V/50Hz_施耐德</v>
          </cell>
          <cell r="C8281" t="str">
            <v>408.76</v>
          </cell>
        </row>
        <row r="8282">
          <cell r="A8282" t="str">
            <v>H03041012</v>
          </cell>
          <cell r="B8282" t="str">
            <v>交流接触器_LC1D11500M7C_220V/50/60Hz_施耐德</v>
          </cell>
          <cell r="C8282" t="str">
            <v>526.28</v>
          </cell>
        </row>
        <row r="8283">
          <cell r="A8283" t="str">
            <v>H03041014</v>
          </cell>
          <cell r="B8283" t="str">
            <v>交流接触器_LC1D12F7C_110V/50/60Hz_施耐德</v>
          </cell>
          <cell r="C8283" t="str">
            <v>48.40</v>
          </cell>
        </row>
        <row r="8284">
          <cell r="A8284" t="str">
            <v>H03041016</v>
          </cell>
          <cell r="B8284" t="str">
            <v>交流接触器_LC1D12M7C_220V/50/60Hz_施耐德</v>
          </cell>
          <cell r="C8284" t="str">
            <v>38.40</v>
          </cell>
        </row>
        <row r="8285">
          <cell r="A8285" t="str">
            <v>H03041017</v>
          </cell>
          <cell r="B8285" t="str">
            <v>直流接触器_LC1D12BDC_24V_施耐德</v>
          </cell>
          <cell r="C8285" t="str">
            <v>107.09</v>
          </cell>
        </row>
        <row r="8286">
          <cell r="A8286" t="str">
            <v>H03041020</v>
          </cell>
          <cell r="B8286" t="str">
            <v>直流接触器_LC1D15000BD_24V_施耐德</v>
          </cell>
          <cell r="C8286" t="str">
            <v>908.19</v>
          </cell>
        </row>
        <row r="8287">
          <cell r="A8287" t="str">
            <v>H03041022</v>
          </cell>
          <cell r="B8287" t="str">
            <v>交流接触器_LC1D15000F7C_110V/50/60Hz_施耐德</v>
          </cell>
          <cell r="C8287" t="str">
            <v>595.05</v>
          </cell>
        </row>
        <row r="8288">
          <cell r="A8288" t="str">
            <v>H03041023</v>
          </cell>
          <cell r="B8288" t="str">
            <v>交流接触器_LC1D15000M5C_220V/50Hz_施耐德</v>
          </cell>
          <cell r="C8288" t="str">
            <v>427.95</v>
          </cell>
        </row>
        <row r="8289">
          <cell r="A8289" t="str">
            <v>H03041024</v>
          </cell>
          <cell r="B8289" t="str">
            <v>交流接触器_LC1D15000M7C_220V/50/60Hz_施耐德</v>
          </cell>
          <cell r="C8289" t="str">
            <v>550.73</v>
          </cell>
        </row>
        <row r="8290">
          <cell r="A8290" t="str">
            <v>H03041026</v>
          </cell>
          <cell r="B8290" t="str">
            <v>直流接触器_LC1D17000BD_24V_施耐德</v>
          </cell>
          <cell r="C8290" t="str">
            <v>587.32</v>
          </cell>
        </row>
        <row r="8291">
          <cell r="A8291" t="str">
            <v>H03041028</v>
          </cell>
          <cell r="B8291" t="str">
            <v>交流接触器_LC1D17000F7C_110V/50/60Hz_施耐德</v>
          </cell>
          <cell r="C8291" t="str">
            <v>641.01</v>
          </cell>
        </row>
        <row r="8292">
          <cell r="A8292" t="str">
            <v>H03041030</v>
          </cell>
          <cell r="B8292" t="str">
            <v>交流接触器_LC1D17000M7C_220V/50/60Hz_施耐德</v>
          </cell>
          <cell r="C8292" t="str">
            <v>490.52</v>
          </cell>
        </row>
        <row r="8293">
          <cell r="A8293" t="str">
            <v>H03041032</v>
          </cell>
          <cell r="B8293" t="str">
            <v>交流接触器_LC1D18F7C_110V/50/60Hz_施耐德</v>
          </cell>
          <cell r="C8293" t="str">
            <v>59.51</v>
          </cell>
        </row>
        <row r="8294">
          <cell r="A8294" t="str">
            <v>H03041034</v>
          </cell>
          <cell r="B8294" t="str">
            <v>交流接触器_LC1D18M7C_220V/50/60Hz_施耐德</v>
          </cell>
          <cell r="C8294" t="str">
            <v>48.57</v>
          </cell>
        </row>
        <row r="8295">
          <cell r="A8295" t="str">
            <v>H03041035</v>
          </cell>
          <cell r="B8295" t="str">
            <v>直流接触器_LC1D18BDC_24V_施耐德</v>
          </cell>
          <cell r="C8295" t="str">
            <v>142.40</v>
          </cell>
        </row>
        <row r="8296">
          <cell r="A8296" t="str">
            <v>H03041038</v>
          </cell>
          <cell r="B8296" t="str">
            <v>直流接触器_LC1D205BD_24V_施耐德</v>
          </cell>
          <cell r="C8296" t="str">
            <v>63.26</v>
          </cell>
        </row>
        <row r="8297">
          <cell r="A8297" t="str">
            <v>H03041039</v>
          </cell>
          <cell r="B8297" t="str">
            <v>交流接触器_LC1D205F7C_110V/50/60Hz_施耐德</v>
          </cell>
          <cell r="C8297" t="str">
            <v>1075.15</v>
          </cell>
        </row>
        <row r="8298">
          <cell r="A8298" t="str">
            <v>H03041040</v>
          </cell>
          <cell r="B8298" t="str">
            <v>交流接触器_LC1D205M5C_220V/50Hz_施耐德</v>
          </cell>
          <cell r="C8298" t="str">
            <v>728.19</v>
          </cell>
        </row>
        <row r="8299">
          <cell r="A8299" t="str">
            <v>H03041041</v>
          </cell>
          <cell r="B8299" t="str">
            <v>交流接触器_LC1D205M7C_220V/50/60Hz_施耐德</v>
          </cell>
          <cell r="C8299" t="str">
            <v>960.28</v>
          </cell>
        </row>
        <row r="8300">
          <cell r="A8300" t="str">
            <v>H03041043</v>
          </cell>
          <cell r="B8300" t="str">
            <v>直流接触器_LC1D245BD_24V_施耐德</v>
          </cell>
          <cell r="C8300" t="str">
            <v>1023.95</v>
          </cell>
        </row>
        <row r="8301">
          <cell r="A8301" t="str">
            <v>H03041044</v>
          </cell>
          <cell r="B8301" t="str">
            <v>交流接触器_LC1D245F7C_110V/50/60Hz_施耐德</v>
          </cell>
          <cell r="C8301" t="str">
            <v>1726.09</v>
          </cell>
        </row>
        <row r="8302">
          <cell r="A8302" t="str">
            <v>H03041045</v>
          </cell>
          <cell r="B8302" t="str">
            <v>交流接触器_LC1D245M5C_220V/50Hz_施耐德</v>
          </cell>
          <cell r="C8302" t="str">
            <v>1188.99</v>
          </cell>
        </row>
        <row r="8303">
          <cell r="A8303" t="str">
            <v>H03041046</v>
          </cell>
          <cell r="B8303" t="str">
            <v>交流接触器_LC1D245M7C_220V/50/60Hz_施耐德</v>
          </cell>
          <cell r="C8303" t="str">
            <v>1521.47</v>
          </cell>
        </row>
        <row r="8304">
          <cell r="A8304" t="str">
            <v>H03041048</v>
          </cell>
          <cell r="B8304" t="str">
            <v>交流接触器_LC1D25F7C_110V/50/60Hz_施耐德</v>
          </cell>
          <cell r="C8304" t="str">
            <v>70.12</v>
          </cell>
        </row>
        <row r="8305">
          <cell r="A8305" t="str">
            <v>H03041050</v>
          </cell>
          <cell r="B8305" t="str">
            <v>交流接触器_LC1D25M7C_220V/50/60Hz_施耐德</v>
          </cell>
          <cell r="C8305" t="str">
            <v>57.22</v>
          </cell>
        </row>
        <row r="8306">
          <cell r="A8306" t="str">
            <v>H03041051</v>
          </cell>
          <cell r="B8306" t="str">
            <v>直流接触器_LC1D25BDC_24V_施耐德</v>
          </cell>
          <cell r="C8306" t="str">
            <v>164.27</v>
          </cell>
        </row>
        <row r="8307">
          <cell r="A8307" t="str">
            <v>H03041054</v>
          </cell>
          <cell r="B8307" t="str">
            <v>直流接触器_LC1F330BD_24V_施耐德</v>
          </cell>
          <cell r="C8307" t="str">
            <v>3125.52</v>
          </cell>
        </row>
        <row r="8308">
          <cell r="A8308" t="str">
            <v>H03041055</v>
          </cell>
          <cell r="B8308" t="str">
            <v>交流接触器_LC1D300F7C_110V/50/60Hz_施耐德</v>
          </cell>
          <cell r="C8308" t="str">
            <v>1748.12</v>
          </cell>
        </row>
        <row r="8309">
          <cell r="A8309" t="str">
            <v>H03041056</v>
          </cell>
          <cell r="B8309" t="str">
            <v>交流接触器_LC1D300M7C_220V/50/60Hz_施耐德</v>
          </cell>
          <cell r="C8309" t="str">
            <v>1426.62</v>
          </cell>
        </row>
        <row r="8310">
          <cell r="A8310" t="str">
            <v>H03041058</v>
          </cell>
          <cell r="B8310" t="str">
            <v>交流接触器_LC1D32F7C_110V/50/60Hz_施耐德</v>
          </cell>
          <cell r="C8310" t="str">
            <v>95.03</v>
          </cell>
        </row>
        <row r="8311">
          <cell r="A8311" t="str">
            <v>H03041060</v>
          </cell>
          <cell r="B8311" t="str">
            <v>交流接触器_LC1D32M7C_220V/50/60Hz_施耐德</v>
          </cell>
          <cell r="C8311" t="str">
            <v>77.56</v>
          </cell>
        </row>
        <row r="8312">
          <cell r="A8312" t="str">
            <v>H03041061</v>
          </cell>
          <cell r="B8312" t="str">
            <v>直流接触器_LC1D32BDC_24V_施耐德</v>
          </cell>
          <cell r="C8312" t="str">
            <v>179.24</v>
          </cell>
        </row>
        <row r="8313">
          <cell r="A8313" t="str">
            <v>H03041064</v>
          </cell>
          <cell r="B8313" t="str">
            <v>交流接触器_LC1D38F7C_110V/50/60Hz_施耐德</v>
          </cell>
          <cell r="C8313" t="str">
            <v>107.04</v>
          </cell>
        </row>
        <row r="8314">
          <cell r="A8314" t="str">
            <v>H03041065</v>
          </cell>
          <cell r="B8314" t="str">
            <v>交流接触器_LC1D38M5C_220V/50Hz_施耐德</v>
          </cell>
          <cell r="C8314" t="str">
            <v>105.19</v>
          </cell>
        </row>
        <row r="8315">
          <cell r="A8315" t="str">
            <v>H03041066</v>
          </cell>
          <cell r="B8315" t="str">
            <v>交流接触器_LC1D38M7C_220V/50/60Hz_施耐德</v>
          </cell>
          <cell r="C8315" t="str">
            <v>107.04</v>
          </cell>
        </row>
        <row r="8316">
          <cell r="A8316" t="str">
            <v>H03041067</v>
          </cell>
          <cell r="B8316" t="str">
            <v>直流接触器_LC1D40BD_24V_施耐德</v>
          </cell>
          <cell r="C8316" t="str">
            <v>121.50</v>
          </cell>
        </row>
        <row r="8317">
          <cell r="A8317" t="str">
            <v>H03041068</v>
          </cell>
          <cell r="B8317" t="str">
            <v>直流接触器_LC1D40ABD_24V_施耐德</v>
          </cell>
          <cell r="C8317" t="str">
            <v>262.15</v>
          </cell>
        </row>
        <row r="8318">
          <cell r="A8318" t="str">
            <v>H03041070</v>
          </cell>
          <cell r="B8318" t="str">
            <v>交流接触器_LC1D40F7C_110V/50/60Hz_施耐德</v>
          </cell>
          <cell r="C8318" t="str">
            <v>159.17</v>
          </cell>
        </row>
        <row r="8319">
          <cell r="A8319" t="str">
            <v>H03041071</v>
          </cell>
          <cell r="B8319" t="str">
            <v>交流接触器_LC1D40M5C_220V/50Hz_施耐德</v>
          </cell>
          <cell r="C8319" t="str">
            <v>121.50</v>
          </cell>
        </row>
        <row r="8320">
          <cell r="A8320" t="str">
            <v>H03041072</v>
          </cell>
          <cell r="B8320" t="str">
            <v>交流接触器_LC1D40M7C_220V/50/60Hz_施耐德</v>
          </cell>
          <cell r="C8320" t="str">
            <v>159.91</v>
          </cell>
        </row>
        <row r="8321">
          <cell r="A8321" t="str">
            <v>H03041074</v>
          </cell>
          <cell r="B8321" t="str">
            <v>交流接触器_LC1D410BD_施耐德_因故淘汰，不再使用</v>
          </cell>
          <cell r="C8321" t="str">
            <v>131.95</v>
          </cell>
        </row>
        <row r="8322">
          <cell r="A8322" t="str">
            <v>H03041075</v>
          </cell>
          <cell r="B8322" t="str">
            <v>交流接触器_LC1D410F7C_110V/50/60Hz_施耐德</v>
          </cell>
          <cell r="C8322" t="str">
            <v>2320.23</v>
          </cell>
        </row>
        <row r="8323">
          <cell r="A8323" t="str">
            <v>H03041076</v>
          </cell>
          <cell r="B8323" t="str">
            <v>交流接触器_LC1D410M7C_220V/50/60Hz_施耐德</v>
          </cell>
          <cell r="C8323" t="str">
            <v>1926.83</v>
          </cell>
        </row>
        <row r="8324">
          <cell r="A8324" t="str">
            <v>H03041077</v>
          </cell>
          <cell r="B8324" t="str">
            <v>交流接触器_LC1D475F7C_110V/50/60Hz_施耐德</v>
          </cell>
          <cell r="C8324" t="str">
            <v>4231.34</v>
          </cell>
        </row>
        <row r="8325">
          <cell r="A8325" t="str">
            <v>H03041078</v>
          </cell>
          <cell r="B8325" t="str">
            <v>交流接触器_LC1D475M7C_220V/50/60Hz_施耐德</v>
          </cell>
          <cell r="C8325" t="str">
            <v>3453.16</v>
          </cell>
        </row>
        <row r="8326">
          <cell r="A8326" t="str">
            <v>H03041080</v>
          </cell>
          <cell r="B8326" t="str">
            <v>直流接触器_LC1D50BD_24V_施耐德</v>
          </cell>
          <cell r="C8326" t="str">
            <v>440.27</v>
          </cell>
        </row>
        <row r="8327">
          <cell r="A8327" t="str">
            <v>H03041082</v>
          </cell>
          <cell r="B8327" t="str">
            <v>交流接触器_LC1D50F7C_110V/50/60Hz_施耐德</v>
          </cell>
          <cell r="C8327" t="str">
            <v>169.50</v>
          </cell>
        </row>
        <row r="8328">
          <cell r="A8328" t="str">
            <v>H03041084</v>
          </cell>
          <cell r="B8328" t="str">
            <v>交流接触器_LC1D50M7C_220V/50/60Hz_施耐德</v>
          </cell>
          <cell r="C8328" t="str">
            <v>204.21</v>
          </cell>
        </row>
        <row r="8329">
          <cell r="A8329" t="str">
            <v>H03041085</v>
          </cell>
          <cell r="B8329" t="str">
            <v>交流接触器_LC1D620F7C_110V/50/60Hz_施耐德</v>
          </cell>
          <cell r="C8329" t="str">
            <v>6075.11</v>
          </cell>
        </row>
        <row r="8330">
          <cell r="A8330" t="str">
            <v>H03041086</v>
          </cell>
          <cell r="B8330" t="str">
            <v>交流接触器_LC1D620M7C_220V/50/60Hz_施耐德</v>
          </cell>
          <cell r="C8330" t="str">
            <v>5045.05</v>
          </cell>
        </row>
        <row r="8331">
          <cell r="A8331" t="str">
            <v>H03041088</v>
          </cell>
          <cell r="B8331" t="str">
            <v>直流接触器_LC1D65BD_24V_施耐德</v>
          </cell>
          <cell r="C8331" t="str">
            <v>553.55</v>
          </cell>
        </row>
        <row r="8332">
          <cell r="A8332" t="str">
            <v>H03041090</v>
          </cell>
          <cell r="B8332" t="str">
            <v>交流接触器_LC1D65F7C_110V/50/60Hz_施耐德</v>
          </cell>
          <cell r="C8332" t="str">
            <v>215.11</v>
          </cell>
        </row>
        <row r="8333">
          <cell r="A8333" t="str">
            <v>H03041092</v>
          </cell>
          <cell r="B8333" t="str">
            <v>交流接触器_LC1D65M7C_220V/50/60Hz_施耐德</v>
          </cell>
          <cell r="C8333" t="str">
            <v>215.11</v>
          </cell>
        </row>
        <row r="8334">
          <cell r="A8334" t="str">
            <v>H03041094</v>
          </cell>
          <cell r="B8334" t="str">
            <v>直流接触器_LC1D80BD_24V_施耐德</v>
          </cell>
          <cell r="C8334" t="str">
            <v>566.51</v>
          </cell>
        </row>
        <row r="8335">
          <cell r="A8335" t="str">
            <v>H03041096</v>
          </cell>
          <cell r="B8335" t="str">
            <v>交流接触器_LC1D80F7C_110V/50/60Hz_施耐德</v>
          </cell>
          <cell r="C8335" t="str">
            <v>290.62</v>
          </cell>
        </row>
        <row r="8336">
          <cell r="A8336" t="str">
            <v>H03041098</v>
          </cell>
          <cell r="B8336" t="str">
            <v>交流接触器_LC1D80M7C_220V/50/60Hz_施耐德</v>
          </cell>
          <cell r="C8336" t="str">
            <v>219.51</v>
          </cell>
        </row>
        <row r="8337">
          <cell r="A8337" t="str">
            <v>H03041100</v>
          </cell>
          <cell r="B8337" t="str">
            <v>直流接触器_LC1D95BD_24V_施耐德</v>
          </cell>
          <cell r="C8337" t="str">
            <v>640.59</v>
          </cell>
        </row>
        <row r="8338">
          <cell r="A8338" t="str">
            <v>H03041102</v>
          </cell>
          <cell r="B8338" t="str">
            <v>交流接触器_LC1D95F7C_110V/50/60Hz_施耐德</v>
          </cell>
          <cell r="C8338" t="str">
            <v>340.49</v>
          </cell>
        </row>
        <row r="8339">
          <cell r="A8339" t="str">
            <v>H03041104</v>
          </cell>
          <cell r="B8339" t="str">
            <v>交流接触器_LC1D95M7C_220V/50/60Hz_施耐德</v>
          </cell>
          <cell r="C8339" t="str">
            <v>282.76</v>
          </cell>
        </row>
        <row r="8340">
          <cell r="A8340" t="str">
            <v>H03041105</v>
          </cell>
          <cell r="B8340" t="str">
            <v>交流接触器_LC1F800MW_380V/50/60Hz_施耐德</v>
          </cell>
          <cell r="C8340" t="str">
            <v>11809.30</v>
          </cell>
        </row>
        <row r="8341">
          <cell r="A8341" t="str">
            <v>H03041106</v>
          </cell>
          <cell r="B8341" t="str">
            <v>交流接触器_LC1D245F5C_110V/50Hz_施耐德</v>
          </cell>
          <cell r="C8341" t="str">
            <v>1431.74</v>
          </cell>
        </row>
        <row r="8342">
          <cell r="A8342" t="str">
            <v>H03041521</v>
          </cell>
          <cell r="B8342" t="str">
            <v>交流接触器_LC1E3210F5N_110V/50Hz_施耐德</v>
          </cell>
          <cell r="C8342" t="str">
            <v>52.87</v>
          </cell>
        </row>
        <row r="8343">
          <cell r="A8343" t="str">
            <v>H03041525</v>
          </cell>
          <cell r="B8343" t="str">
            <v>交流接触器_CJX2-0910_220V/50Hz_正泰</v>
          </cell>
          <cell r="C8343" t="str">
            <v>29.92</v>
          </cell>
        </row>
        <row r="8344">
          <cell r="A8344" t="str">
            <v>H03041526</v>
          </cell>
          <cell r="B8344" t="str">
            <v>用Q980001637替代_三极接触器_CJX21810M_正泰_220V控制…</v>
          </cell>
          <cell r="C8344" t="str">
            <v>29.32</v>
          </cell>
        </row>
        <row r="8345">
          <cell r="A8345" t="str">
            <v>H03041527</v>
          </cell>
          <cell r="B8345" t="str">
            <v>用Q980001638替代_三极接触器_CJX22510M_正泰_220V控制…</v>
          </cell>
          <cell r="C8345" t="str">
            <v>32.82</v>
          </cell>
        </row>
        <row r="8346">
          <cell r="A8346" t="str">
            <v>H03041528</v>
          </cell>
          <cell r="B8346" t="str">
            <v>交流接触器_CJX2F-115_220V/50Hz_正泰</v>
          </cell>
          <cell r="C8346" t="str">
            <v>421.37</v>
          </cell>
        </row>
        <row r="8347">
          <cell r="A8347" t="str">
            <v>H03041529</v>
          </cell>
          <cell r="B8347" t="str">
            <v>交流接触器_CJX2F-150_220V/50Hz_正泰</v>
          </cell>
          <cell r="C8347" t="str">
            <v>430.77</v>
          </cell>
        </row>
        <row r="8348">
          <cell r="A8348" t="str">
            <v>H03041530</v>
          </cell>
          <cell r="B8348" t="str">
            <v>交流接触器_LC1N0610M5N_220V/50Hz_施耐德</v>
          </cell>
          <cell r="C8348" t="str">
            <v>18.84</v>
          </cell>
        </row>
        <row r="8349">
          <cell r="A8349" t="str">
            <v>H03041531</v>
          </cell>
          <cell r="B8349" t="str">
            <v>交流接触器_LC1N0910M5N_220V/50Hz_施耐德</v>
          </cell>
          <cell r="C8349" t="str">
            <v>23.38</v>
          </cell>
        </row>
        <row r="8350">
          <cell r="A8350" t="str">
            <v>H03041532</v>
          </cell>
          <cell r="B8350" t="str">
            <v>交流接触器_LC1N1210M5N_220V/50Hz_施耐德</v>
          </cell>
          <cell r="C8350" t="str">
            <v>25.33</v>
          </cell>
        </row>
        <row r="8351">
          <cell r="A8351" t="str">
            <v>H03041533</v>
          </cell>
          <cell r="B8351" t="str">
            <v>交流接触器_LC1N1810M5N_220V/50Hz_施耐德</v>
          </cell>
          <cell r="C8351" t="str">
            <v>31.83</v>
          </cell>
        </row>
        <row r="8352">
          <cell r="A8352" t="str">
            <v>H03041534</v>
          </cell>
          <cell r="B8352" t="str">
            <v>交流接触器_LC1N2510M5N_220V/50Hz_施耐德</v>
          </cell>
          <cell r="C8352" t="str">
            <v>36.05</v>
          </cell>
        </row>
        <row r="8353">
          <cell r="A8353" t="str">
            <v>H03041535</v>
          </cell>
          <cell r="B8353" t="str">
            <v>交流接触器_LC1N3210M5N_220V/50Hz_施耐德</v>
          </cell>
          <cell r="C8353" t="str">
            <v>45.15</v>
          </cell>
        </row>
        <row r="8354">
          <cell r="A8354" t="str">
            <v>H03042001</v>
          </cell>
          <cell r="B8354" t="str">
            <v>切换电容接触器_LC1DGK11M7C_220VAC/50/60Hz_施耐德</v>
          </cell>
          <cell r="C8354" t="str">
            <v>155.77</v>
          </cell>
        </row>
        <row r="8355">
          <cell r="A8355" t="str">
            <v>H03042002</v>
          </cell>
          <cell r="B8355" t="str">
            <v>切换电容接触器_LC1DMK11M5C_220VAC/50Hz_施耐德</v>
          </cell>
          <cell r="C8355" t="str">
            <v>158.07</v>
          </cell>
        </row>
        <row r="8356">
          <cell r="A8356" t="str">
            <v>H03042003</v>
          </cell>
          <cell r="B8356" t="str">
            <v>切换电容接触器_LC1DMK11M7C_220VAC/50/60Hz_施耐德</v>
          </cell>
          <cell r="C8356" t="str">
            <v>191.47</v>
          </cell>
        </row>
        <row r="8357">
          <cell r="A8357" t="str">
            <v>H03042004</v>
          </cell>
          <cell r="B8357" t="str">
            <v>切换电容接触器_LC1DPK12M7C_220VAC/50/60Hz_施耐德</v>
          </cell>
          <cell r="C8357" t="str">
            <v>298.43</v>
          </cell>
        </row>
        <row r="8358">
          <cell r="A8358" t="str">
            <v>H03042005</v>
          </cell>
          <cell r="B8358" t="str">
            <v>切换电容接触器_LC1DTK12M7C_220VAC/50/60Hz_施耐德</v>
          </cell>
          <cell r="C8358" t="str">
            <v>393.60</v>
          </cell>
        </row>
        <row r="8359">
          <cell r="A8359" t="str">
            <v>H03042006</v>
          </cell>
          <cell r="B8359" t="str">
            <v>切换电容接触器_LC1DWK12M5C_220VAC/50Hz_施耐德</v>
          </cell>
          <cell r="C8359" t="str">
            <v>378.53</v>
          </cell>
        </row>
        <row r="8360">
          <cell r="A8360" t="str">
            <v>H03042007</v>
          </cell>
          <cell r="B8360" t="str">
            <v>切换电容接触器_LC1DWK12M7C_220VAC/50/60Hz_施耐德</v>
          </cell>
          <cell r="C8360" t="str">
            <v>378.53</v>
          </cell>
        </row>
        <row r="8361">
          <cell r="A8361" t="str">
            <v>H03049001</v>
          </cell>
          <cell r="B8361" t="str">
            <v>附件-接触器辅助触点_LAD8N11_施耐德</v>
          </cell>
          <cell r="C8361" t="str">
            <v>20.09</v>
          </cell>
        </row>
        <row r="8362">
          <cell r="A8362" t="str">
            <v>H03049002</v>
          </cell>
          <cell r="B8362" t="str">
            <v>附件-接触器辅助触点_LAD8N20_施耐德</v>
          </cell>
          <cell r="C8362" t="str">
            <v>20.09</v>
          </cell>
        </row>
        <row r="8363">
          <cell r="A8363" t="str">
            <v>H03049003</v>
          </cell>
          <cell r="B8363" t="str">
            <v>附件-接触器辅助触点_LADN02C_施耐德</v>
          </cell>
          <cell r="C8363" t="str">
            <v>9.15</v>
          </cell>
        </row>
        <row r="8364">
          <cell r="A8364" t="str">
            <v>H03049004</v>
          </cell>
          <cell r="B8364" t="str">
            <v>附件-接触器辅助触点_LADN04C_施耐德</v>
          </cell>
          <cell r="C8364" t="str">
            <v>18.51</v>
          </cell>
        </row>
        <row r="8365">
          <cell r="A8365" t="str">
            <v>H03049005</v>
          </cell>
          <cell r="B8365" t="str">
            <v>附件-接触器辅助触点_LADN11C_施耐德</v>
          </cell>
          <cell r="C8365" t="str">
            <v>7.15</v>
          </cell>
        </row>
        <row r="8366">
          <cell r="A8366" t="str">
            <v>H03049006</v>
          </cell>
          <cell r="B8366" t="str">
            <v>附件-接触器辅助触点_LADN13C_施耐德</v>
          </cell>
          <cell r="C8366" t="str">
            <v>19.15</v>
          </cell>
        </row>
        <row r="8367">
          <cell r="A8367" t="str">
            <v>H03049007</v>
          </cell>
          <cell r="B8367" t="str">
            <v>附件-接触器辅助触点_LADN20C_施耐德</v>
          </cell>
          <cell r="C8367" t="str">
            <v>7.15</v>
          </cell>
        </row>
        <row r="8368">
          <cell r="A8368" t="str">
            <v>H03049008</v>
          </cell>
          <cell r="B8368" t="str">
            <v>附件-接触器辅助触点_LADN22C_施耐德</v>
          </cell>
          <cell r="C8368" t="str">
            <v>14.68</v>
          </cell>
        </row>
        <row r="8369">
          <cell r="A8369" t="str">
            <v>H03049009</v>
          </cell>
          <cell r="B8369" t="str">
            <v>附件-接触器辅助触点_LADN31C_施耐德</v>
          </cell>
          <cell r="C8369" t="str">
            <v>14.68</v>
          </cell>
        </row>
        <row r="8370">
          <cell r="A8370" t="str">
            <v>H03049010</v>
          </cell>
          <cell r="B8370" t="str">
            <v>附件-接触器辅助触点_LADN40C_施耐德</v>
          </cell>
          <cell r="C8370" t="str">
            <v>14.68</v>
          </cell>
        </row>
        <row r="8371">
          <cell r="A8371" t="str">
            <v>H03049014</v>
          </cell>
          <cell r="B8371" t="str">
            <v>附件-接触器辅助触点_LANN11N_施耐德</v>
          </cell>
          <cell r="C8371" t="str">
            <v>5.20</v>
          </cell>
        </row>
        <row r="8372">
          <cell r="A8372" t="str">
            <v>H03049015</v>
          </cell>
          <cell r="B8372" t="str">
            <v>附件-接触器辅助触点_LANN20N_施耐德</v>
          </cell>
          <cell r="C8372" t="str">
            <v>5.20</v>
          </cell>
        </row>
        <row r="8373">
          <cell r="A8373" t="str">
            <v>H03049017</v>
          </cell>
          <cell r="B8373" t="str">
            <v>附件-接触器辅助触点_LANN40N_施耐德</v>
          </cell>
          <cell r="C8373" t="str">
            <v>10.72</v>
          </cell>
        </row>
        <row r="8374">
          <cell r="A8374" t="str">
            <v>H03049021</v>
          </cell>
          <cell r="B8374" t="str">
            <v>RC电路阻容_LA4DA2E(24_48V)_施耐德</v>
          </cell>
          <cell r="C8374" t="str">
            <v>804.10</v>
          </cell>
        </row>
        <row r="8375">
          <cell r="A8375" t="str">
            <v>H03049022</v>
          </cell>
          <cell r="B8375" t="str">
            <v>RC电路阻容_LA4DA2G(50_127V)_施耐德</v>
          </cell>
          <cell r="C8375" t="str">
            <v>804.10</v>
          </cell>
        </row>
        <row r="8376">
          <cell r="A8376" t="str">
            <v>H03049023</v>
          </cell>
          <cell r="B8376" t="str">
            <v>附件-RC电路阻容_LA4DA2U_110-240V_施耐德</v>
          </cell>
          <cell r="C8376" t="str">
            <v>29.16</v>
          </cell>
        </row>
        <row r="8377">
          <cell r="A8377" t="str">
            <v>H03049201</v>
          </cell>
          <cell r="B8377" t="str">
            <v>附件-接触器延时辅助触点_LADR0_断电延时_施耐德</v>
          </cell>
          <cell r="C8377" t="str">
            <v>93.36</v>
          </cell>
        </row>
        <row r="8378">
          <cell r="A8378" t="str">
            <v>H03049202</v>
          </cell>
          <cell r="B8378" t="str">
            <v>附件-接触器延时辅助触点_LADR2_断电延时_施耐德</v>
          </cell>
          <cell r="C8378" t="str">
            <v>93.36</v>
          </cell>
        </row>
        <row r="8379">
          <cell r="A8379" t="str">
            <v>H03049203</v>
          </cell>
          <cell r="B8379" t="str">
            <v>附件-接触器延时辅助触点_LADR4_断电延时_施耐德</v>
          </cell>
          <cell r="C8379" t="str">
            <v>87.13</v>
          </cell>
        </row>
        <row r="8380">
          <cell r="A8380" t="str">
            <v>H03049204</v>
          </cell>
          <cell r="B8380" t="str">
            <v>附件-接触器延时辅助触点_LAETSD_通电延时_施耐德</v>
          </cell>
          <cell r="C8380" t="str">
            <v>111.67</v>
          </cell>
        </row>
        <row r="8381">
          <cell r="A8381" t="str">
            <v>H03049205</v>
          </cell>
          <cell r="B8381" t="str">
            <v>附件-接触器延时辅助触点_LADT0_通电延时_施耐德</v>
          </cell>
          <cell r="C8381" t="str">
            <v>93.36</v>
          </cell>
        </row>
        <row r="8382">
          <cell r="A8382" t="str">
            <v>H03049206</v>
          </cell>
          <cell r="B8382" t="str">
            <v>附件-接触器延时辅助触点_LADT2_通电延时_施耐德</v>
          </cell>
          <cell r="C8382" t="str">
            <v>95.00</v>
          </cell>
        </row>
        <row r="8383">
          <cell r="A8383" t="str">
            <v>H03049207</v>
          </cell>
          <cell r="B8383" t="str">
            <v>附件-接触器延时辅助触点_LADT4_通电延时_施耐德</v>
          </cell>
          <cell r="C8383" t="str">
            <v>87.13</v>
          </cell>
        </row>
        <row r="8384">
          <cell r="A8384" t="str">
            <v>H03049301</v>
          </cell>
          <cell r="B8384" t="str">
            <v>附件-浪涌抑制模块_LA4DA1E_施耐德</v>
          </cell>
          <cell r="C8384" t="str">
            <v>28.65</v>
          </cell>
        </row>
        <row r="8385">
          <cell r="A8385" t="str">
            <v>H03049302</v>
          </cell>
          <cell r="B8385" t="str">
            <v>附件-浪涌抑制模块_LA4DA1G_施耐德</v>
          </cell>
          <cell r="C8385" t="str">
            <v>28.65</v>
          </cell>
        </row>
        <row r="8386">
          <cell r="A8386" t="str">
            <v>H03049303</v>
          </cell>
          <cell r="B8386" t="str">
            <v>附件-浪涌抑制模块_LA4DA1U_施耐德</v>
          </cell>
          <cell r="C8386" t="str">
            <v>29.16</v>
          </cell>
        </row>
        <row r="8387">
          <cell r="A8387" t="str">
            <v>H03049304</v>
          </cell>
          <cell r="B8387" t="str">
            <v>附件-浪涌抑制模块_LA4DA2E_施耐德</v>
          </cell>
          <cell r="C8387" t="str">
            <v>30.02</v>
          </cell>
        </row>
        <row r="8388">
          <cell r="A8388" t="str">
            <v>H03049305</v>
          </cell>
          <cell r="B8388" t="str">
            <v>附件-浪涌抑制模块_LA4DA2G_施耐德</v>
          </cell>
          <cell r="C8388" t="str">
            <v>30.02</v>
          </cell>
        </row>
        <row r="8389">
          <cell r="A8389" t="str">
            <v>H03049306</v>
          </cell>
          <cell r="B8389" t="str">
            <v>附件-浪涌抑制模块_LA4DA2N_施耐德</v>
          </cell>
          <cell r="C8389" t="str">
            <v>30.02</v>
          </cell>
        </row>
        <row r="8390">
          <cell r="A8390" t="str">
            <v>H03049307</v>
          </cell>
          <cell r="B8390" t="str">
            <v>附件-浪涌抑制模块_LA4DA2U_施耐德</v>
          </cell>
          <cell r="C8390" t="str">
            <v>31.21</v>
          </cell>
        </row>
        <row r="8391">
          <cell r="A8391" t="str">
            <v>H03050005</v>
          </cell>
          <cell r="B8391" t="str">
            <v>控制变压器_JBK5-100VA_415V/220V-50Hz_通用</v>
          </cell>
          <cell r="C8391" t="str">
            <v>109.40</v>
          </cell>
        </row>
        <row r="8392">
          <cell r="A8392" t="str">
            <v>H03050006</v>
          </cell>
          <cell r="B8392" t="str">
            <v>用DK0000382替代_变压器_JBK5-160VA-AC220V/AC32…</v>
          </cell>
          <cell r="C8392" t="str">
            <v>102.56</v>
          </cell>
        </row>
        <row r="8393">
          <cell r="A8393" t="str">
            <v>H03050008</v>
          </cell>
          <cell r="B8393" t="str">
            <v>控制变压器_JBK5-630VA_220V/110V-50Hz_通用</v>
          </cell>
          <cell r="C8393" t="str">
            <v>333.33</v>
          </cell>
        </row>
        <row r="8394">
          <cell r="A8394" t="str">
            <v>H03050009</v>
          </cell>
          <cell r="B8394" t="str">
            <v>变压器_B90-220/40V_因故淘汰，不再使用</v>
          </cell>
          <cell r="C8394" t="str">
            <v>179.49</v>
          </cell>
        </row>
        <row r="8395">
          <cell r="A8395" t="str">
            <v>H03050011</v>
          </cell>
          <cell r="B8395" t="str">
            <v>控制变压器_JBK5-400VA_415V/220V-50Hz_通用</v>
          </cell>
          <cell r="C8395" t="str">
            <v>151.11</v>
          </cell>
        </row>
        <row r="8396">
          <cell r="A8396" t="str">
            <v>H03050012</v>
          </cell>
          <cell r="B8396" t="str">
            <v>控制变压器_JBK5-630VA_415V/220V-50Hz_通用</v>
          </cell>
          <cell r="C8396" t="str">
            <v>240.48</v>
          </cell>
        </row>
        <row r="8397">
          <cell r="A8397" t="str">
            <v>H03050013</v>
          </cell>
          <cell r="B8397" t="str">
            <v>控制变压器_JBK5-800VA_415V/220V-50Hz_通用</v>
          </cell>
          <cell r="C8397" t="str">
            <v>265.30</v>
          </cell>
        </row>
        <row r="8398">
          <cell r="A8398" t="str">
            <v>H03050014</v>
          </cell>
          <cell r="B8398" t="str">
            <v>控制变压器_JBK5-1000VA_415V/220V-50Hz_通用</v>
          </cell>
          <cell r="C8398" t="str">
            <v>334.57</v>
          </cell>
        </row>
        <row r="8399">
          <cell r="A8399" t="str">
            <v>H03050015</v>
          </cell>
          <cell r="B8399" t="str">
            <v>控制变压器_JBK5-1600VA_415V/220V-50Hz_通用</v>
          </cell>
          <cell r="C8399" t="str">
            <v>518.65</v>
          </cell>
        </row>
        <row r="8400">
          <cell r="A8400" t="str">
            <v>H03050016</v>
          </cell>
          <cell r="B8400" t="str">
            <v>控制变压器_JBK5-2000VA_415V/220V-50Hz_通用</v>
          </cell>
          <cell r="C8400" t="str">
            <v>763.68</v>
          </cell>
        </row>
        <row r="8401">
          <cell r="A8401" t="str">
            <v>H03050017</v>
          </cell>
          <cell r="B8401" t="str">
            <v>控制变压器_JBK5-3000VA_415V/220V-50Hz_通用</v>
          </cell>
          <cell r="C8401" t="str">
            <v>918.12</v>
          </cell>
        </row>
        <row r="8402">
          <cell r="A8402" t="str">
            <v>H03050018</v>
          </cell>
          <cell r="B8402" t="str">
            <v>控制变压器_JBK5-160VA_440V/220V-50/60Hz_通用</v>
          </cell>
          <cell r="C8402" t="str">
            <v>102.56</v>
          </cell>
        </row>
        <row r="8403">
          <cell r="A8403" t="str">
            <v>H03050020</v>
          </cell>
          <cell r="B8403" t="str">
            <v>控制变压器_JBK5-400VA_440V/220V-50Hz_通用</v>
          </cell>
          <cell r="C8403" t="str">
            <v>333.33</v>
          </cell>
        </row>
        <row r="8404">
          <cell r="A8404" t="str">
            <v>H03050021</v>
          </cell>
          <cell r="B8404" t="str">
            <v>控制变压器_JBK5-630VA_440V/220V-50Hz_通用</v>
          </cell>
          <cell r="C8404" t="str">
            <v>350.43</v>
          </cell>
        </row>
        <row r="8405">
          <cell r="A8405" t="str">
            <v>H03050022</v>
          </cell>
          <cell r="B8405" t="str">
            <v>控制变压器_JBK5-800VA_440V/220V-50Hz_通用</v>
          </cell>
          <cell r="C8405" t="str">
            <v>265.30</v>
          </cell>
        </row>
        <row r="8406">
          <cell r="A8406" t="str">
            <v>H03050023</v>
          </cell>
          <cell r="B8406" t="str">
            <v>控制变压器_JBK5-1000VA_440V/220V-50Hz_通用</v>
          </cell>
          <cell r="C8406" t="str">
            <v>334.57</v>
          </cell>
        </row>
        <row r="8407">
          <cell r="A8407" t="str">
            <v>H03050024</v>
          </cell>
          <cell r="B8407" t="str">
            <v>控制变压器_JBK5-1600VA_440V/220V-50Hz_通用</v>
          </cell>
          <cell r="C8407" t="str">
            <v>518.65</v>
          </cell>
        </row>
        <row r="8408">
          <cell r="A8408" t="str">
            <v>H03050025</v>
          </cell>
          <cell r="B8408" t="str">
            <v>控制变压器_JBK5-2000VA_440V/220V-50Hz_通用</v>
          </cell>
          <cell r="C8408" t="str">
            <v>763.68</v>
          </cell>
        </row>
        <row r="8409">
          <cell r="A8409" t="str">
            <v>H03050026</v>
          </cell>
          <cell r="B8409" t="str">
            <v>控制变压器_JBK5-3000VA_440V/220V-50Hz_通用</v>
          </cell>
          <cell r="C8409" t="str">
            <v>918.12</v>
          </cell>
        </row>
        <row r="8410">
          <cell r="A8410" t="str">
            <v>H03050030</v>
          </cell>
          <cell r="B8410" t="str">
            <v>控制变压器_JBK5-400VA_460V/220V-50Hz_通用</v>
          </cell>
          <cell r="C8410" t="str">
            <v>247.86</v>
          </cell>
        </row>
        <row r="8411">
          <cell r="A8411" t="str">
            <v>H03050031</v>
          </cell>
          <cell r="B8411" t="str">
            <v>控制变压器_JBK5-630VA_460V/220V-50Hz_通用</v>
          </cell>
          <cell r="C8411" t="str">
            <v>350.43</v>
          </cell>
        </row>
        <row r="8412">
          <cell r="A8412" t="str">
            <v>H03050032</v>
          </cell>
          <cell r="B8412" t="str">
            <v>控制变压器_JBK5-800VA_460V/220V-50Hz_通用</v>
          </cell>
          <cell r="C8412" t="str">
            <v>418.80</v>
          </cell>
        </row>
        <row r="8413">
          <cell r="A8413" t="str">
            <v>H03050033</v>
          </cell>
          <cell r="B8413" t="str">
            <v>控制变压器_JBK5-1000VA_460V/220V-50Hz_通用</v>
          </cell>
          <cell r="C8413" t="str">
            <v>529.91</v>
          </cell>
        </row>
        <row r="8414">
          <cell r="A8414" t="str">
            <v>H03050034</v>
          </cell>
          <cell r="B8414" t="str">
            <v>控制变压器_JBK5-1600VA_460V/220V-50Hz_通用</v>
          </cell>
          <cell r="C8414" t="str">
            <v>760.68</v>
          </cell>
        </row>
        <row r="8415">
          <cell r="A8415" t="str">
            <v>H03050035</v>
          </cell>
          <cell r="B8415" t="str">
            <v>控制变压器_JBK5-2000VA_460V/220V-50Hz_通用</v>
          </cell>
          <cell r="C8415" t="str">
            <v>1111.11</v>
          </cell>
        </row>
        <row r="8416">
          <cell r="A8416" t="str">
            <v>H03050036</v>
          </cell>
          <cell r="B8416" t="str">
            <v>控制变压器_JBK5-3000VA_460V/220V-50Hz_通用</v>
          </cell>
          <cell r="C8416" t="str">
            <v>1584.62</v>
          </cell>
        </row>
        <row r="8417">
          <cell r="A8417" t="str">
            <v>H03050037</v>
          </cell>
          <cell r="B8417" t="str">
            <v>控制变压器_JBK5-400VA_220V/110V-50Hz_通用</v>
          </cell>
          <cell r="C8417" t="str">
            <v>247.86</v>
          </cell>
        </row>
        <row r="8418">
          <cell r="A8418" t="str">
            <v>H03050038</v>
          </cell>
          <cell r="B8418" t="str">
            <v>控制变压器_JBK5-250VA_220V/110V-50Hz_通用</v>
          </cell>
          <cell r="C8418" t="str">
            <v>108.72</v>
          </cell>
        </row>
        <row r="8419">
          <cell r="A8419" t="str">
            <v>H03050039</v>
          </cell>
          <cell r="B8419" t="str">
            <v>控制变压器_JBK5-1000VA_220V/110V-50Hz_通用</v>
          </cell>
          <cell r="C8419" t="str">
            <v>334.57</v>
          </cell>
        </row>
        <row r="8420">
          <cell r="A8420" t="str">
            <v>H03050040</v>
          </cell>
          <cell r="B8420" t="str">
            <v>控制变压器_JBK5-160VA_110V/32V-50Hz_通用</v>
          </cell>
          <cell r="C8420" t="str">
            <v>109.40</v>
          </cell>
        </row>
        <row r="8421">
          <cell r="A8421" t="str">
            <v>H03050041</v>
          </cell>
          <cell r="B8421" t="str">
            <v>控制变压器_JBK5-2000VA_220V/110V-50Hz_通用</v>
          </cell>
          <cell r="C8421" t="str">
            <v>1025.64</v>
          </cell>
        </row>
        <row r="8422">
          <cell r="A8422" t="str">
            <v>H03050042</v>
          </cell>
          <cell r="B8422" t="str">
            <v>控制变压器_JBK5-15000VA_440V/220V-50Hz_通用</v>
          </cell>
          <cell r="C8422" t="str">
            <v>5213.68</v>
          </cell>
        </row>
        <row r="8423">
          <cell r="A8423" t="str">
            <v>H03050043</v>
          </cell>
          <cell r="B8423" t="str">
            <v>控制变压器_JBK5-3000VA_220V/110V-50Hz_通用</v>
          </cell>
          <cell r="C8423" t="str">
            <v>918.12</v>
          </cell>
        </row>
        <row r="8424">
          <cell r="A8424" t="str">
            <v>H03050044</v>
          </cell>
          <cell r="B8424" t="str">
            <v>控制变压器_JBK5-5000VA_380V/220V-50Hz_通用</v>
          </cell>
          <cell r="C8424" t="str">
            <v>1581.20</v>
          </cell>
        </row>
        <row r="8425">
          <cell r="A8425" t="str">
            <v>H03050045</v>
          </cell>
          <cell r="B8425" t="str">
            <v>变压器_JBK5-2000VA通用（请用H03050041）_因故淘汰，不再使用</v>
          </cell>
          <cell r="C8425" t="str">
            <v>1111.11</v>
          </cell>
        </row>
        <row r="8426">
          <cell r="A8426" t="str">
            <v>H03050046</v>
          </cell>
          <cell r="B8426" t="str">
            <v>控制变压器_JBK5-200VA_440V/220V-50Hz_通用</v>
          </cell>
          <cell r="C8426" t="str">
            <v>120.00</v>
          </cell>
        </row>
        <row r="8427">
          <cell r="A8427" t="str">
            <v>H03050047</v>
          </cell>
          <cell r="B8427" t="str">
            <v>控制变压器_JBK5-8000VA_220V/220V-50Hz_通用</v>
          </cell>
          <cell r="C8427" t="str">
            <v>3461.54</v>
          </cell>
        </row>
        <row r="8428">
          <cell r="A8428" t="str">
            <v>H03050048</v>
          </cell>
          <cell r="B8428" t="str">
            <v>控制变压器_JBK5-800VA_220V/220V-50Hz_通用</v>
          </cell>
          <cell r="C8428" t="str">
            <v>265.30</v>
          </cell>
        </row>
        <row r="8429">
          <cell r="A8429" t="str">
            <v>H03060008</v>
          </cell>
          <cell r="B8429" t="str">
            <v>固态继电器_JGX-1F_380VAC_德力西</v>
          </cell>
          <cell r="C8429" t="str">
            <v>21.37</v>
          </cell>
        </row>
        <row r="8430">
          <cell r="A8430" t="str">
            <v>H03060009</v>
          </cell>
          <cell r="B8430" t="str">
            <v>固态继电器_JGX-1FA_50VDC_德力西</v>
          </cell>
          <cell r="C8430" t="str">
            <v>21.36</v>
          </cell>
        </row>
        <row r="8431">
          <cell r="A8431" t="str">
            <v>H03060010</v>
          </cell>
          <cell r="B8431" t="str">
            <v>中间继电器_RXL2A12B2F7_施耐德_因故淘汰，不再使用</v>
          </cell>
          <cell r="C8431" t="str">
            <v>18.64</v>
          </cell>
        </row>
        <row r="8432">
          <cell r="A8432" t="str">
            <v>H03060011</v>
          </cell>
          <cell r="B8432" t="str">
            <v>中间继电器_RXL4A06B2F7_施耐德_因故淘汰，不再使用</v>
          </cell>
          <cell r="C8432" t="str">
            <v>19.55</v>
          </cell>
        </row>
        <row r="8433">
          <cell r="A8433" t="str">
            <v>H03060012</v>
          </cell>
          <cell r="B8433" t="str">
            <v>时间继电器_ST3P_因故淘汰，不再使用</v>
          </cell>
          <cell r="C8433" t="str">
            <v>64.10</v>
          </cell>
        </row>
        <row r="8434">
          <cell r="A8434" t="str">
            <v>H03060013</v>
          </cell>
          <cell r="B8434" t="str">
            <v>附件-继电器底座_ST3P_通用</v>
          </cell>
          <cell r="C8434" t="str">
            <v>8.12</v>
          </cell>
        </row>
        <row r="8435">
          <cell r="A8435" t="str">
            <v>H03069003</v>
          </cell>
          <cell r="B8435" t="str">
            <v>中间继电器_MY4NJ/AC220V_因故淘汰，不再使用</v>
          </cell>
          <cell r="C8435" t="str">
            <v>18.82</v>
          </cell>
        </row>
        <row r="8436">
          <cell r="A8436" t="str">
            <v>H03069004</v>
          </cell>
          <cell r="B8436" t="str">
            <v>中间继电器_MY4NJ/DC24V_因故淘汰，不再使用</v>
          </cell>
          <cell r="C8436" t="str">
            <v>17.95</v>
          </cell>
        </row>
        <row r="8437">
          <cell r="A8437" t="str">
            <v>H03069005</v>
          </cell>
          <cell r="B8437" t="str">
            <v>附件-继电器底座_TP514X1-E_无锡瑞莱</v>
          </cell>
          <cell r="C8437" t="str">
            <v>3.85</v>
          </cell>
        </row>
        <row r="8438">
          <cell r="A8438" t="str">
            <v>H03069006</v>
          </cell>
          <cell r="B8438" t="str">
            <v>附件-继电器底座_TP58X1-E_无锡瑞莱</v>
          </cell>
          <cell r="C8438" t="str">
            <v>3.21</v>
          </cell>
        </row>
        <row r="8439">
          <cell r="A8439" t="str">
            <v>H03069008</v>
          </cell>
          <cell r="B8439" t="str">
            <v>端子式继电器_D2.5/5-R121L-24VDC_ABB</v>
          </cell>
          <cell r="C8439" t="str">
            <v>36.61</v>
          </cell>
        </row>
        <row r="8440">
          <cell r="A8440" t="str">
            <v>H03069009</v>
          </cell>
          <cell r="B8440" t="str">
            <v>端子式继电器_MRZ-24VDC-1CO_魏德米勒</v>
          </cell>
          <cell r="C8440" t="str">
            <v>76.45</v>
          </cell>
        </row>
        <row r="8441">
          <cell r="A8441" t="str">
            <v>H03081001</v>
          </cell>
          <cell r="B8441" t="str">
            <v>电流互感器_LMK3-0.66-50/5-0.5级-50Hz_通用</v>
          </cell>
          <cell r="C8441" t="str">
            <v>24.79</v>
          </cell>
        </row>
        <row r="8442">
          <cell r="A8442" t="str">
            <v>H03081002</v>
          </cell>
          <cell r="B8442" t="str">
            <v>电流互感器_LMK3-0.66-75/5-0.5级-50Hz_通用</v>
          </cell>
          <cell r="C8442" t="str">
            <v>24.79</v>
          </cell>
        </row>
        <row r="8443">
          <cell r="A8443" t="str">
            <v>H03081003</v>
          </cell>
          <cell r="B8443" t="str">
            <v>电流互感器_LMK3-0.66-100/5-0.5级-50Hz_通用</v>
          </cell>
          <cell r="C8443" t="str">
            <v>32.91</v>
          </cell>
        </row>
        <row r="8444">
          <cell r="A8444" t="str">
            <v>H03081004</v>
          </cell>
          <cell r="B8444" t="str">
            <v>电流互感器_LMK3-0.66-150/5-0.5级-50Hz_通用</v>
          </cell>
          <cell r="C8444" t="str">
            <v>32.91</v>
          </cell>
        </row>
        <row r="8445">
          <cell r="A8445" t="str">
            <v>H03081005</v>
          </cell>
          <cell r="B8445" t="str">
            <v>电流互感器_LMK3-0.66-200/5-0.5级-50Hz_通用</v>
          </cell>
          <cell r="C8445" t="str">
            <v>24.79</v>
          </cell>
        </row>
        <row r="8446">
          <cell r="A8446" t="str">
            <v>H03081006</v>
          </cell>
          <cell r="B8446" t="str">
            <v>电流互感器_LMK3-0.66-250/5-0.5级-50Hz_通用</v>
          </cell>
          <cell r="C8446" t="str">
            <v>24.79</v>
          </cell>
        </row>
        <row r="8447">
          <cell r="A8447" t="str">
            <v>H03081007</v>
          </cell>
          <cell r="B8447" t="str">
            <v>电流互感器_LMK3-0.66-300/5-0.5级-50Hz_通用</v>
          </cell>
          <cell r="C8447" t="str">
            <v>29.92</v>
          </cell>
        </row>
        <row r="8448">
          <cell r="A8448" t="str">
            <v>H03081008</v>
          </cell>
          <cell r="B8448" t="str">
            <v>电流互感器_LMK3-0.66-400/5-0.5级-50Hz_通用</v>
          </cell>
          <cell r="C8448" t="str">
            <v>29.92</v>
          </cell>
        </row>
        <row r="8449">
          <cell r="A8449" t="str">
            <v>H03081009</v>
          </cell>
          <cell r="B8449" t="str">
            <v>电流互感器_LMK3-0.66-500/5-0.5级-50Hz_通用</v>
          </cell>
          <cell r="C8449" t="str">
            <v>31.62</v>
          </cell>
        </row>
        <row r="8450">
          <cell r="A8450" t="str">
            <v>H03081010</v>
          </cell>
          <cell r="B8450" t="str">
            <v>电流互感器_LMK3-0.66-600/5-0.5级-50Hz_通用</v>
          </cell>
          <cell r="C8450" t="str">
            <v>33.33</v>
          </cell>
        </row>
        <row r="8451">
          <cell r="A8451" t="str">
            <v>H03081011</v>
          </cell>
          <cell r="B8451" t="str">
            <v>电流互感器_LMK3-0.66-800/5-0.5级-50Hz_通用</v>
          </cell>
          <cell r="C8451" t="str">
            <v>44.87</v>
          </cell>
        </row>
        <row r="8452">
          <cell r="A8452" t="str">
            <v>H03081012</v>
          </cell>
          <cell r="B8452" t="str">
            <v>电流互感器_LMK3-0.66-1000/5-0.2级-50Hz_通用</v>
          </cell>
          <cell r="C8452" t="str">
            <v>75.22</v>
          </cell>
        </row>
        <row r="8453">
          <cell r="A8453" t="str">
            <v>H03081013</v>
          </cell>
          <cell r="B8453" t="str">
            <v>电流互感器_LMK3-0.66-1500/5-0.5级-50Hz_槽102×3…</v>
          </cell>
          <cell r="C8453" t="str">
            <v>66.67</v>
          </cell>
        </row>
        <row r="8454">
          <cell r="A8454" t="str">
            <v>H03081014</v>
          </cell>
          <cell r="B8454" t="str">
            <v>电流互感器_LMK3-0.66-2000/5-0.5级-50Hz_槽122×3…</v>
          </cell>
          <cell r="C8454" t="str">
            <v>75.21</v>
          </cell>
        </row>
        <row r="8455">
          <cell r="A8455" t="str">
            <v>H03081015</v>
          </cell>
          <cell r="B8455" t="str">
            <v>电流互感器_LMK3-0.66-3000/5-0.5级-50Hz_槽142×6…</v>
          </cell>
          <cell r="C8455" t="str">
            <v>100.85</v>
          </cell>
        </row>
        <row r="8456">
          <cell r="A8456" t="str">
            <v>H03081016</v>
          </cell>
          <cell r="B8456" t="str">
            <v>电流互感器_LMK3-0.66-4000/5-0.5级-50Hz_槽142×6…</v>
          </cell>
          <cell r="C8456" t="str">
            <v>117.95</v>
          </cell>
        </row>
        <row r="8457">
          <cell r="A8457" t="str">
            <v>H03081017</v>
          </cell>
          <cell r="B8457" t="str">
            <v>电流互感器_LMZ1-0.5-50/5-0.5级-50Hz_通用</v>
          </cell>
          <cell r="C8457" t="str">
            <v>20.51</v>
          </cell>
        </row>
        <row r="8458">
          <cell r="A8458" t="str">
            <v>H03081018</v>
          </cell>
          <cell r="B8458" t="str">
            <v>电流互感器_LMZ1-0.5-75/5-0.5级-50Hz_通用</v>
          </cell>
          <cell r="C8458" t="str">
            <v>20.51</v>
          </cell>
        </row>
        <row r="8459">
          <cell r="A8459" t="str">
            <v>H03081019</v>
          </cell>
          <cell r="B8459" t="str">
            <v>电流互感器_LMZ1-0.5-100/5-0.5级-50Hz_通用</v>
          </cell>
          <cell r="C8459" t="str">
            <v>20.51</v>
          </cell>
        </row>
        <row r="8460">
          <cell r="A8460" t="str">
            <v>H03081020</v>
          </cell>
          <cell r="B8460" t="str">
            <v>电流互感器_LMZ1-0.5-150/5-0.5级-50Hz_通用</v>
          </cell>
          <cell r="C8460" t="str">
            <v>20.51</v>
          </cell>
        </row>
        <row r="8461">
          <cell r="A8461" t="str">
            <v>H03081021</v>
          </cell>
          <cell r="B8461" t="str">
            <v>电流互感器_LMZ1-0.5-200/5-0.5级-50Hz_通用</v>
          </cell>
          <cell r="C8461" t="str">
            <v>20.51</v>
          </cell>
        </row>
        <row r="8462">
          <cell r="A8462" t="str">
            <v>H03081022</v>
          </cell>
          <cell r="B8462" t="str">
            <v>电流互感器_LMZ1-0.5-250/5-0.5级-50Hz_通用</v>
          </cell>
          <cell r="C8462" t="str">
            <v>20.51</v>
          </cell>
        </row>
        <row r="8463">
          <cell r="A8463" t="str">
            <v>H03081023</v>
          </cell>
          <cell r="B8463" t="str">
            <v>电流互感器_LMZ1-0.5-300/5-0.5级-50Hz_通用</v>
          </cell>
          <cell r="C8463" t="str">
            <v>22.22</v>
          </cell>
        </row>
        <row r="8464">
          <cell r="A8464" t="str">
            <v>H03081024</v>
          </cell>
          <cell r="B8464" t="str">
            <v>电流互感器_LMZ1-0.5-400/5-0.5级-50Hz_通用</v>
          </cell>
          <cell r="C8464" t="str">
            <v>22.22</v>
          </cell>
        </row>
        <row r="8465">
          <cell r="A8465" t="str">
            <v>H03081025</v>
          </cell>
          <cell r="B8465" t="str">
            <v>电流互感器_LMZ1-0.5-500/5-0.5级-50Hz_通用</v>
          </cell>
          <cell r="C8465" t="str">
            <v>23.08</v>
          </cell>
        </row>
        <row r="8466">
          <cell r="A8466" t="str">
            <v>H03081026</v>
          </cell>
          <cell r="B8466" t="str">
            <v>电流互感器_LMZ1-0.5-600/5-0.5级-50Hz_通用</v>
          </cell>
          <cell r="C8466" t="str">
            <v>23.08</v>
          </cell>
        </row>
        <row r="8467">
          <cell r="A8467" t="str">
            <v>H03081027</v>
          </cell>
          <cell r="B8467" t="str">
            <v>电流互感器_LMZ1-0.5-800/5-0.5级-50Hz_通用</v>
          </cell>
          <cell r="C8467" t="str">
            <v>38.46</v>
          </cell>
        </row>
        <row r="8468">
          <cell r="A8468" t="str">
            <v>H03081028</v>
          </cell>
          <cell r="B8468" t="str">
            <v>电流互感器_LMZ1-0.5-1000/5-0.5级-50Hz_通用</v>
          </cell>
          <cell r="C8468" t="str">
            <v>59.83</v>
          </cell>
        </row>
        <row r="8469">
          <cell r="A8469" t="str">
            <v>H03081029</v>
          </cell>
          <cell r="B8469" t="str">
            <v>电流互感器_LMZ1-1500/5_通用_50HZ_因故淘汰，不再使用</v>
          </cell>
          <cell r="C8469" t="str">
            <v>133.33</v>
          </cell>
        </row>
        <row r="8470">
          <cell r="A8470" t="str">
            <v>H03081030</v>
          </cell>
          <cell r="B8470" t="str">
            <v>电流互感器_LMZ1-0.5-2000/5-0.5级-50Hz_通用</v>
          </cell>
          <cell r="C8470" t="str">
            <v>149.57</v>
          </cell>
        </row>
        <row r="8471">
          <cell r="A8471" t="str">
            <v>H03081031</v>
          </cell>
          <cell r="B8471" t="str">
            <v>电流互感器_LMZ1-3000/5_通用_50HZ_因故淘汰，不再使用</v>
          </cell>
          <cell r="C8471" t="str">
            <v>182.05</v>
          </cell>
        </row>
        <row r="8472">
          <cell r="A8472" t="str">
            <v>H03081032</v>
          </cell>
          <cell r="B8472" t="str">
            <v>电流互感器_LMZ1-4000/5_通用_50HZ_因故淘汰，不再使用</v>
          </cell>
          <cell r="C8472" t="str">
            <v>214.53</v>
          </cell>
        </row>
        <row r="8473">
          <cell r="A8473" t="str">
            <v>H03081036</v>
          </cell>
          <cell r="B8473" t="str">
            <v>电流互感器_LMZ1-0.5-300/5-0.5级-60Hz_通用</v>
          </cell>
          <cell r="C8473" t="str">
            <v>28.03</v>
          </cell>
        </row>
        <row r="8474">
          <cell r="A8474" t="str">
            <v>H03081040</v>
          </cell>
          <cell r="B8474" t="str">
            <v>电流互感器_LMZ1-0.5-100/5-0.5级-60Hz_通用</v>
          </cell>
          <cell r="C8474" t="str">
            <v>26.07</v>
          </cell>
        </row>
        <row r="8475">
          <cell r="A8475" t="str">
            <v>H03081043</v>
          </cell>
          <cell r="B8475" t="str">
            <v>电流互感器_LMZ1-0.5-1000/5-0.5级-60Hz_通用</v>
          </cell>
          <cell r="C8475" t="str">
            <v>61.54</v>
          </cell>
        </row>
        <row r="8476">
          <cell r="A8476" t="str">
            <v>H03081046</v>
          </cell>
          <cell r="B8476" t="str">
            <v>电流互感器_LMZ1-0.5-150/5-0.5级-60Hz_通用</v>
          </cell>
          <cell r="C8476" t="str">
            <v>26.07</v>
          </cell>
        </row>
        <row r="8477">
          <cell r="A8477" t="str">
            <v>H03081049</v>
          </cell>
          <cell r="B8477" t="str">
            <v>电流互感器_LMZ1-1500/5_通用_60HZ_因故淘汰，不再使用</v>
          </cell>
          <cell r="C8477" t="str">
            <v>133.33</v>
          </cell>
        </row>
        <row r="8478">
          <cell r="A8478" t="str">
            <v>H03081050</v>
          </cell>
          <cell r="B8478" t="str">
            <v>电流互感器_LMZ1-200/5-0.2级_通用_50HZ</v>
          </cell>
          <cell r="C8478" t="str">
            <v>34.19</v>
          </cell>
        </row>
        <row r="8479">
          <cell r="A8479" t="str">
            <v>H03081052</v>
          </cell>
          <cell r="B8479" t="str">
            <v>电流互感器_LMZ1-0.5-200/5-0.5级-60Hz_通用</v>
          </cell>
          <cell r="C8479" t="str">
            <v>26.07</v>
          </cell>
        </row>
        <row r="8480">
          <cell r="A8480" t="str">
            <v>H03081055</v>
          </cell>
          <cell r="B8480" t="str">
            <v>电流互感器_LMZ1-2000/5_通用_60HZ_因故淘汰，不再使用</v>
          </cell>
          <cell r="C8480" t="str">
            <v>149.57</v>
          </cell>
        </row>
        <row r="8481">
          <cell r="A8481" t="str">
            <v>H03081058</v>
          </cell>
          <cell r="B8481" t="str">
            <v>电流互感器_LMZ1-0.5-250/5-0.5级-60Hz_通用</v>
          </cell>
          <cell r="C8481" t="str">
            <v>26.07</v>
          </cell>
        </row>
        <row r="8482">
          <cell r="A8482" t="str">
            <v>H03081061</v>
          </cell>
          <cell r="B8482" t="str">
            <v>电流互感器_LMZ1-0.5-30/5-0.5级-50Hz_通用</v>
          </cell>
          <cell r="C8482" t="str">
            <v>20.51</v>
          </cell>
        </row>
        <row r="8483">
          <cell r="A8483" t="str">
            <v>H03081062</v>
          </cell>
          <cell r="B8483" t="str">
            <v>电流互感器_LMZ1-0.5-30/5-0.5级-60Hz_通用</v>
          </cell>
          <cell r="C8483" t="str">
            <v>26.07</v>
          </cell>
        </row>
        <row r="8484">
          <cell r="A8484" t="str">
            <v>H03081065</v>
          </cell>
          <cell r="B8484" t="str">
            <v>电流互感器_LMZ1_300/5_通用_60HZ_用H03081036替代</v>
          </cell>
          <cell r="C8484" t="str">
            <v>28.03</v>
          </cell>
        </row>
        <row r="8485">
          <cell r="A8485" t="str">
            <v>H03081068</v>
          </cell>
          <cell r="B8485" t="str">
            <v>电流互感器_LMZ1-3000/5_通用_60HZ_因故淘汰，不再使用</v>
          </cell>
          <cell r="C8485" t="str">
            <v>182.05</v>
          </cell>
        </row>
        <row r="8486">
          <cell r="A8486" t="str">
            <v>H03081071</v>
          </cell>
          <cell r="B8486" t="str">
            <v>电流互感器_LMZ1-0.5-40/5-0.5级-50Hz_通用</v>
          </cell>
          <cell r="C8486" t="str">
            <v>20.51</v>
          </cell>
        </row>
        <row r="8487">
          <cell r="A8487" t="str">
            <v>H03081072</v>
          </cell>
          <cell r="B8487" t="str">
            <v>电流互感器_LMZ1-0.5-40/5-0.5级-60Hz_通用</v>
          </cell>
          <cell r="C8487" t="str">
            <v>26.07</v>
          </cell>
        </row>
        <row r="8488">
          <cell r="A8488" t="str">
            <v>H03081073</v>
          </cell>
          <cell r="B8488" t="str">
            <v>电流互感器_LMZ1-400/5-0.2级_通用_50HZ</v>
          </cell>
          <cell r="C8488" t="str">
            <v>36.75</v>
          </cell>
        </row>
        <row r="8489">
          <cell r="A8489" t="str">
            <v>H03081075</v>
          </cell>
          <cell r="B8489" t="str">
            <v>电流互感器_LMZ1-0.5-400/5-0.5级-60Hz_通用</v>
          </cell>
          <cell r="C8489" t="str">
            <v>28.03</v>
          </cell>
        </row>
        <row r="8490">
          <cell r="A8490" t="str">
            <v>H03081078</v>
          </cell>
          <cell r="B8490" t="str">
            <v>电流互感器_LMZ1-4000/5_通用_60HZ_因故淘汰，不再使用</v>
          </cell>
          <cell r="C8490" t="str">
            <v>214.53</v>
          </cell>
        </row>
        <row r="8491">
          <cell r="A8491" t="str">
            <v>H03081081</v>
          </cell>
          <cell r="B8491" t="str">
            <v>电流互感器_LMZ1-0.5-50/5-0.5级-60Hz_通用</v>
          </cell>
          <cell r="C8491" t="str">
            <v>26.07</v>
          </cell>
        </row>
        <row r="8492">
          <cell r="A8492" t="str">
            <v>H03081084</v>
          </cell>
          <cell r="B8492" t="str">
            <v>电流互感器_LMZ1-0.5-500/5-0.5级-60Hz_通用</v>
          </cell>
          <cell r="C8492" t="str">
            <v>31.45</v>
          </cell>
        </row>
        <row r="8493">
          <cell r="A8493" t="str">
            <v>H03081085</v>
          </cell>
          <cell r="B8493" t="str">
            <v>电流互感器_LMZ1-600/5-0.2级_通用_50HZ</v>
          </cell>
          <cell r="C8493" t="str">
            <v>35.04</v>
          </cell>
        </row>
        <row r="8494">
          <cell r="A8494" t="str">
            <v>H03081087</v>
          </cell>
          <cell r="B8494" t="str">
            <v>电流互感器_LMZ1-0.5-600/5-0.5级-60Hz_通用</v>
          </cell>
          <cell r="C8494" t="str">
            <v>31.45</v>
          </cell>
        </row>
        <row r="8495">
          <cell r="A8495" t="str">
            <v>H03081090</v>
          </cell>
          <cell r="B8495" t="str">
            <v>电流互感器_LMK3-0.66-75/5-0.5级-60Hz_通用</v>
          </cell>
          <cell r="C8495" t="str">
            <v>26.07</v>
          </cell>
        </row>
        <row r="8496">
          <cell r="A8496" t="str">
            <v>H03081093</v>
          </cell>
          <cell r="B8496" t="str">
            <v>电流互感器_LMZ1-0.5-800/5-0.5级-60Hz_通用</v>
          </cell>
          <cell r="C8496" t="str">
            <v>41.02</v>
          </cell>
        </row>
        <row r="8497">
          <cell r="A8497" t="str">
            <v>H03081094</v>
          </cell>
          <cell r="B8497" t="str">
            <v>电流互感器_LMZ1-0.5-5/5-0.5级-50Hz_通用</v>
          </cell>
          <cell r="C8497" t="str">
            <v>20.51</v>
          </cell>
        </row>
        <row r="8498">
          <cell r="A8498" t="str">
            <v>H03081095</v>
          </cell>
          <cell r="B8498" t="str">
            <v>电流互感器_LMZ1-0.5-10/5-0.5级-50Hz_通用</v>
          </cell>
          <cell r="C8498" t="str">
            <v>20.51</v>
          </cell>
        </row>
        <row r="8499">
          <cell r="A8499" t="str">
            <v>H03081096</v>
          </cell>
          <cell r="B8499" t="str">
            <v>电流互感器_LMZ1-0.5-15/5-0.5级-50Hz_通用</v>
          </cell>
          <cell r="C8499" t="str">
            <v>20.51</v>
          </cell>
        </row>
        <row r="8500">
          <cell r="A8500" t="str">
            <v>H03081097</v>
          </cell>
          <cell r="B8500" t="str">
            <v>电流互感器_LMZ1-0.5-20/5-0.5级-50Hz_通用</v>
          </cell>
          <cell r="C8500" t="str">
            <v>20.51</v>
          </cell>
        </row>
        <row r="8501">
          <cell r="A8501" t="str">
            <v>H03081098</v>
          </cell>
          <cell r="B8501" t="str">
            <v>电流互感器_LMK3-2500/5_通用_50HZ_用DK0000920替代</v>
          </cell>
          <cell r="C8501" t="str">
            <v>82.91</v>
          </cell>
        </row>
        <row r="8502">
          <cell r="A8502" t="str">
            <v>H03130001</v>
          </cell>
          <cell r="B8502" t="str">
            <v>电动机断路器_GV2ME01C_0.1-0.16A_施耐德</v>
          </cell>
          <cell r="C8502" t="str">
            <v>114.83</v>
          </cell>
        </row>
        <row r="8503">
          <cell r="A8503" t="str">
            <v>H03130002</v>
          </cell>
          <cell r="B8503" t="str">
            <v>电动机断路器_GV2ME02C_0.16-0.25A_施耐德</v>
          </cell>
          <cell r="C8503" t="str">
            <v>114.83</v>
          </cell>
        </row>
        <row r="8504">
          <cell r="A8504" t="str">
            <v>H03130003</v>
          </cell>
          <cell r="B8504" t="str">
            <v>电动机断路器_GV2ME03C_0.25-0.4A_施耐德</v>
          </cell>
          <cell r="C8504" t="str">
            <v>114.83</v>
          </cell>
        </row>
        <row r="8505">
          <cell r="A8505" t="str">
            <v>H03130004</v>
          </cell>
          <cell r="B8505" t="str">
            <v>电动机断路器_GV2ME04C_0.4-0.63A_施耐德</v>
          </cell>
          <cell r="C8505" t="str">
            <v>111.64</v>
          </cell>
        </row>
        <row r="8506">
          <cell r="A8506" t="str">
            <v>H03130005</v>
          </cell>
          <cell r="B8506" t="str">
            <v>电动机断路器_GV2ME05C_0.63-1A_施耐德</v>
          </cell>
          <cell r="C8506" t="str">
            <v>111.64</v>
          </cell>
        </row>
        <row r="8507">
          <cell r="A8507" t="str">
            <v>H03130006</v>
          </cell>
          <cell r="B8507" t="str">
            <v>电动机断路器_GV2ME06C_1-1.6A_施耐德</v>
          </cell>
          <cell r="C8507" t="str">
            <v>111.64</v>
          </cell>
        </row>
        <row r="8508">
          <cell r="A8508" t="str">
            <v>H03130007</v>
          </cell>
          <cell r="B8508" t="str">
            <v>电动机断路器_GV2ME07C_1.6-2.5A_施耐德</v>
          </cell>
          <cell r="C8508" t="str">
            <v>111.64</v>
          </cell>
        </row>
        <row r="8509">
          <cell r="A8509" t="str">
            <v>H03130008</v>
          </cell>
          <cell r="B8509" t="str">
            <v>电动机断路器_GV2ME08C_2.5-4A_施耐德</v>
          </cell>
          <cell r="C8509" t="str">
            <v>111.64</v>
          </cell>
        </row>
        <row r="8510">
          <cell r="A8510" t="str">
            <v>H03130009</v>
          </cell>
          <cell r="B8510" t="str">
            <v>电动机断路器_GV2ME10C_4-6.3A_施耐德</v>
          </cell>
          <cell r="C8510" t="str">
            <v>111.64</v>
          </cell>
        </row>
        <row r="8511">
          <cell r="A8511" t="str">
            <v>H03130010</v>
          </cell>
          <cell r="B8511" t="str">
            <v>电动机断路器_GV2ME14C_6-10A_施耐德</v>
          </cell>
          <cell r="C8511" t="str">
            <v>111.64</v>
          </cell>
        </row>
        <row r="8512">
          <cell r="A8512" t="str">
            <v>H03130011</v>
          </cell>
          <cell r="B8512" t="str">
            <v>电动机断路器_GV2ME16C_9-14A_施耐德</v>
          </cell>
          <cell r="C8512" t="str">
            <v>115.35</v>
          </cell>
        </row>
        <row r="8513">
          <cell r="A8513" t="str">
            <v>H03130012</v>
          </cell>
          <cell r="B8513" t="str">
            <v>电动机断路器_GV2ME20C_13-18A_施耐德</v>
          </cell>
          <cell r="C8513" t="str">
            <v>119.96</v>
          </cell>
        </row>
        <row r="8514">
          <cell r="A8514" t="str">
            <v>H03130013</v>
          </cell>
          <cell r="B8514" t="str">
            <v>电动机断路器_GV2ME21C_17-23A_施耐德</v>
          </cell>
          <cell r="C8514" t="str">
            <v>129.18</v>
          </cell>
        </row>
        <row r="8515">
          <cell r="A8515" t="str">
            <v>H03130014</v>
          </cell>
          <cell r="B8515" t="str">
            <v>电动机断路器_GV2ME22C_20-25A_施耐德</v>
          </cell>
          <cell r="C8515" t="str">
            <v>137.48</v>
          </cell>
        </row>
        <row r="8516">
          <cell r="A8516" t="str">
            <v>H03130015</v>
          </cell>
          <cell r="B8516" t="str">
            <v>电动机断路器_GV2ME32C_24-32A_施耐德</v>
          </cell>
          <cell r="C8516" t="str">
            <v>140.25</v>
          </cell>
        </row>
        <row r="8517">
          <cell r="A8517" t="str">
            <v>H03130016</v>
          </cell>
          <cell r="B8517" t="str">
            <v>电动机断路器_GV2PM01C_0.1-0.16A_施耐德</v>
          </cell>
          <cell r="C8517" t="str">
            <v>114.81</v>
          </cell>
        </row>
        <row r="8518">
          <cell r="A8518" t="str">
            <v>H03130017</v>
          </cell>
          <cell r="B8518" t="str">
            <v>电动机断路器_GV2PM02C_0.16-0.25A_施耐德</v>
          </cell>
          <cell r="C8518" t="str">
            <v>114.81</v>
          </cell>
        </row>
        <row r="8519">
          <cell r="A8519" t="str">
            <v>H03130018</v>
          </cell>
          <cell r="B8519" t="str">
            <v>电动机断路器_GV2PM03C_0.25-0.4A_施耐德</v>
          </cell>
          <cell r="C8519" t="str">
            <v>93.70</v>
          </cell>
        </row>
        <row r="8520">
          <cell r="A8520" t="str">
            <v>H03130019</v>
          </cell>
          <cell r="B8520" t="str">
            <v>电动机断路器_GV2PM04C_0.4-0.63A_施耐德</v>
          </cell>
          <cell r="C8520" t="str">
            <v>93.70</v>
          </cell>
        </row>
        <row r="8521">
          <cell r="A8521" t="str">
            <v>H03130020</v>
          </cell>
          <cell r="B8521" t="str">
            <v>电动机断路器_GV2PM05C_0.63-1A_施耐德</v>
          </cell>
          <cell r="C8521" t="str">
            <v>93.70</v>
          </cell>
        </row>
        <row r="8522">
          <cell r="A8522" t="str">
            <v>H03130021</v>
          </cell>
          <cell r="B8522" t="str">
            <v>电动机断路器_GV2PM06C_1-1.6A_施耐德</v>
          </cell>
          <cell r="C8522" t="str">
            <v>91.10</v>
          </cell>
        </row>
        <row r="8523">
          <cell r="A8523" t="str">
            <v>H03130022</v>
          </cell>
          <cell r="B8523" t="str">
            <v>电动机断路器_GV2PM07C_1.6-2.5A_施耐德</v>
          </cell>
          <cell r="C8523" t="str">
            <v>93.68</v>
          </cell>
        </row>
        <row r="8524">
          <cell r="A8524" t="str">
            <v>H03130023</v>
          </cell>
          <cell r="B8524" t="str">
            <v>电动机断路器_GV2PM08C_2.5-4A_施耐德</v>
          </cell>
          <cell r="C8524" t="str">
            <v>91.10</v>
          </cell>
        </row>
        <row r="8525">
          <cell r="A8525" t="str">
            <v>H03130024</v>
          </cell>
          <cell r="B8525" t="str">
            <v>电动机断路器_GV2PM10C_4-6.3A_施耐德</v>
          </cell>
          <cell r="C8525" t="str">
            <v>90.93</v>
          </cell>
        </row>
        <row r="8526">
          <cell r="A8526" t="str">
            <v>H03130025</v>
          </cell>
          <cell r="B8526" t="str">
            <v>电动机断路器_GV2PM14C_6-10A_施耐德</v>
          </cell>
          <cell r="C8526" t="str">
            <v>91.10</v>
          </cell>
        </row>
        <row r="8527">
          <cell r="A8527" t="str">
            <v>H03130026</v>
          </cell>
          <cell r="B8527" t="str">
            <v>电动机断路器_GV2PM16C_9-14A_施耐德</v>
          </cell>
          <cell r="C8527" t="str">
            <v>96.66</v>
          </cell>
        </row>
        <row r="8528">
          <cell r="A8528" t="str">
            <v>H03130027</v>
          </cell>
          <cell r="B8528" t="str">
            <v>电动机断路器_GV2PM20C_13-18A_施耐德</v>
          </cell>
          <cell r="C8528" t="str">
            <v>97.67</v>
          </cell>
        </row>
        <row r="8529">
          <cell r="A8529" t="str">
            <v>H03130028</v>
          </cell>
          <cell r="B8529" t="str">
            <v>电动机断路器_GV2PM21C_17-23A_施耐德</v>
          </cell>
          <cell r="C8529" t="str">
            <v>108.21</v>
          </cell>
        </row>
        <row r="8530">
          <cell r="A8530" t="str">
            <v>H03130029</v>
          </cell>
          <cell r="B8530" t="str">
            <v>电动机断路器_GV2PM22C_20-25A_施耐德</v>
          </cell>
          <cell r="C8530" t="str">
            <v>115.25</v>
          </cell>
        </row>
        <row r="8531">
          <cell r="A8531" t="str">
            <v>H03130030</v>
          </cell>
          <cell r="B8531" t="str">
            <v>电动机断路器_GV2PM32C_24-32A_施耐德</v>
          </cell>
          <cell r="C8531" t="str">
            <v>117.51</v>
          </cell>
        </row>
        <row r="8532">
          <cell r="A8532" t="str">
            <v>H03130031</v>
          </cell>
          <cell r="B8532" t="str">
            <v>小型断路器_OSMC32N1C4_施耐德</v>
          </cell>
          <cell r="C8532" t="str">
            <v>27.84</v>
          </cell>
        </row>
        <row r="8533">
          <cell r="A8533" t="str">
            <v>H03130032</v>
          </cell>
          <cell r="B8533" t="str">
            <v>小型断路器_OSMC32N1C6_施耐德</v>
          </cell>
          <cell r="C8533" t="str">
            <v>22.86</v>
          </cell>
        </row>
        <row r="8534">
          <cell r="A8534" t="str">
            <v>H03130033</v>
          </cell>
          <cell r="B8534" t="str">
            <v>小型断路器_OSMC32N1C10_施耐德</v>
          </cell>
          <cell r="C8534" t="str">
            <v>16.75</v>
          </cell>
        </row>
        <row r="8535">
          <cell r="A8535" t="str">
            <v>H03130034</v>
          </cell>
          <cell r="B8535" t="str">
            <v>小型断路器_OSMC32N1C16_施耐德</v>
          </cell>
          <cell r="C8535" t="str">
            <v>16.75</v>
          </cell>
        </row>
        <row r="8536">
          <cell r="A8536" t="str">
            <v>H03130035</v>
          </cell>
          <cell r="B8536" t="str">
            <v>小型断路器_OSMC32N1C32_施耐德</v>
          </cell>
          <cell r="C8536" t="str">
            <v>19.20</v>
          </cell>
        </row>
        <row r="8537">
          <cell r="A8537" t="str">
            <v>H03130036</v>
          </cell>
          <cell r="B8537" t="str">
            <v>小型断路器_OSMC32N2C6_施耐德</v>
          </cell>
          <cell r="C8537" t="str">
            <v>55.04</v>
          </cell>
        </row>
        <row r="8538">
          <cell r="A8538" t="str">
            <v>H03130037</v>
          </cell>
          <cell r="B8538" t="str">
            <v>小型断路器_OSMC32N2C10_施耐德</v>
          </cell>
          <cell r="C8538" t="str">
            <v>41.43</v>
          </cell>
        </row>
        <row r="8539">
          <cell r="A8539" t="str">
            <v>H03130038</v>
          </cell>
          <cell r="B8539" t="str">
            <v>小型断路器_OSMC32N2C16_施耐德</v>
          </cell>
          <cell r="C8539" t="str">
            <v>41.43</v>
          </cell>
        </row>
        <row r="8540">
          <cell r="A8540" t="str">
            <v>H03130039</v>
          </cell>
          <cell r="B8540" t="str">
            <v>小型断路器_OSMC32N2C32_施耐德</v>
          </cell>
          <cell r="C8540" t="str">
            <v>45.15</v>
          </cell>
        </row>
        <row r="8541">
          <cell r="A8541" t="str">
            <v>H03130040</v>
          </cell>
          <cell r="B8541" t="str">
            <v>小型断路器_OSMC32N2C40_施耐德</v>
          </cell>
          <cell r="C8541" t="str">
            <v>55.67</v>
          </cell>
        </row>
        <row r="8542">
          <cell r="A8542" t="str">
            <v>H03130041</v>
          </cell>
          <cell r="B8542" t="str">
            <v>小型断路器_OSMC32N3C16_施耐德</v>
          </cell>
          <cell r="C8542" t="str">
            <v>65.56</v>
          </cell>
        </row>
        <row r="8543">
          <cell r="A8543" t="str">
            <v>H03130044</v>
          </cell>
          <cell r="B8543" t="str">
            <v>电动机断路器_GV3ME80_56-80A_施耐德</v>
          </cell>
          <cell r="C8543" t="str">
            <v>403.01</v>
          </cell>
        </row>
        <row r="8544">
          <cell r="A8544" t="str">
            <v>H03130045</v>
          </cell>
          <cell r="B8544" t="str">
            <v>塑壳断路器_NSC100S3050_施耐德</v>
          </cell>
          <cell r="C8544" t="str">
            <v>178.71</v>
          </cell>
        </row>
        <row r="8545">
          <cell r="A8545" t="str">
            <v>H03130046</v>
          </cell>
          <cell r="B8545" t="str">
            <v>塑壳断路器_NSC100S3060_施耐德</v>
          </cell>
          <cell r="C8545" t="str">
            <v>178.71</v>
          </cell>
        </row>
        <row r="8546">
          <cell r="A8546" t="str">
            <v>H03130047</v>
          </cell>
          <cell r="B8546" t="str">
            <v>塑壳断路器_NSC100S3080_施耐德</v>
          </cell>
          <cell r="C8546" t="str">
            <v>178.71</v>
          </cell>
        </row>
        <row r="8547">
          <cell r="A8547" t="str">
            <v>H03130048</v>
          </cell>
          <cell r="B8547" t="str">
            <v>塑壳断路器_NSC100S3100_施耐德</v>
          </cell>
          <cell r="C8547" t="str">
            <v>178.71</v>
          </cell>
        </row>
        <row r="8548">
          <cell r="A8548" t="str">
            <v>H03130049</v>
          </cell>
          <cell r="B8548" t="str">
            <v>塑壳断路器_NSC160S3100_施耐德</v>
          </cell>
          <cell r="C8548" t="str">
            <v>341.21</v>
          </cell>
        </row>
        <row r="8549">
          <cell r="A8549" t="str">
            <v>H03130050</v>
          </cell>
          <cell r="B8549" t="str">
            <v>塑壳断路器_NSC160S3125_施耐德</v>
          </cell>
          <cell r="C8549" t="str">
            <v>302.84</v>
          </cell>
        </row>
        <row r="8550">
          <cell r="A8550" t="str">
            <v>H03130051</v>
          </cell>
          <cell r="B8550" t="str">
            <v>塑壳断路器_NSC160S3160_施耐德</v>
          </cell>
          <cell r="C8550" t="str">
            <v>326.17</v>
          </cell>
        </row>
        <row r="8551">
          <cell r="A8551" t="str">
            <v>H03130052</v>
          </cell>
          <cell r="B8551" t="str">
            <v>塑壳断路器_NSC250S3200_施耐德</v>
          </cell>
          <cell r="C8551" t="str">
            <v>366.66</v>
          </cell>
        </row>
        <row r="8552">
          <cell r="A8552" t="str">
            <v>H03130053</v>
          </cell>
          <cell r="B8552" t="str">
            <v>塑壳断路器_NSC250S3225_施耐德</v>
          </cell>
          <cell r="C8552" t="str">
            <v>412.75</v>
          </cell>
        </row>
        <row r="8553">
          <cell r="A8553" t="str">
            <v>H03130054</v>
          </cell>
          <cell r="B8553" t="str">
            <v>塑壳断路器_NSC250S3250_施耐德</v>
          </cell>
          <cell r="C8553" t="str">
            <v>366.66</v>
          </cell>
        </row>
        <row r="8554">
          <cell r="A8554" t="str">
            <v>H03130056</v>
          </cell>
          <cell r="B8554" t="str">
            <v>塑壳断路器_NSC400K3350_施耐德</v>
          </cell>
          <cell r="C8554" t="str">
            <v>1549.47</v>
          </cell>
        </row>
        <row r="8555">
          <cell r="A8555" t="str">
            <v>H03130058</v>
          </cell>
          <cell r="B8555" t="str">
            <v>塑壳断路器_NSC630K3500_施耐德</v>
          </cell>
          <cell r="C8555" t="str">
            <v>2210.10</v>
          </cell>
        </row>
        <row r="8556">
          <cell r="A8556" t="str">
            <v>H03130059</v>
          </cell>
          <cell r="B8556" t="str">
            <v>塑壳断路器_NSC630K3630_施耐德</v>
          </cell>
          <cell r="C8556" t="str">
            <v>2489.04</v>
          </cell>
        </row>
        <row r="8557">
          <cell r="A8557" t="str">
            <v>H03130060</v>
          </cell>
          <cell r="B8557" t="str">
            <v>固定式断路器_ME1250A-3P_电动AC220V_垂直联结_上海人民</v>
          </cell>
          <cell r="C8557" t="str">
            <v>3128.73</v>
          </cell>
        </row>
        <row r="8558">
          <cell r="A8558" t="str">
            <v>H03130061</v>
          </cell>
          <cell r="B8558" t="str">
            <v>固定式断路器_ME1600A-3P_电动AC220V_垂直联结_上海人民</v>
          </cell>
          <cell r="C8558" t="str">
            <v>5051.24</v>
          </cell>
        </row>
        <row r="8559">
          <cell r="A8559" t="str">
            <v>H03130062</v>
          </cell>
          <cell r="B8559" t="str">
            <v>固定式断路器_ME2000A-3P_电动AC220V_垂直联结_上海人民</v>
          </cell>
          <cell r="C8559" t="str">
            <v>5992.97</v>
          </cell>
        </row>
        <row r="8560">
          <cell r="A8560" t="str">
            <v>H03130063</v>
          </cell>
          <cell r="B8560" t="str">
            <v>固定式断路器_ME2500A-3P_电动AC220V_垂直联结_上海人民</v>
          </cell>
          <cell r="C8560" t="str">
            <v>6858.71</v>
          </cell>
        </row>
        <row r="8561">
          <cell r="A8561" t="str">
            <v>H03130064</v>
          </cell>
          <cell r="B8561" t="str">
            <v>固定式断路器_ME3200A-3P_电动AC220V_垂直联结_上海人民</v>
          </cell>
          <cell r="C8561" t="str">
            <v>10624.40</v>
          </cell>
        </row>
        <row r="8562">
          <cell r="A8562" t="str">
            <v>H03130065</v>
          </cell>
          <cell r="B8562" t="str">
            <v>固定式断路器_ME4000A-3P_电动AC220V_垂直联结_上海人民</v>
          </cell>
          <cell r="C8562" t="str">
            <v>10504.49</v>
          </cell>
        </row>
        <row r="8563">
          <cell r="A8563" t="str">
            <v>H03130066</v>
          </cell>
          <cell r="B8563" t="str">
            <v>塑壳断路器_NSC100B3015_施耐德</v>
          </cell>
          <cell r="C8563" t="str">
            <v>184.82</v>
          </cell>
        </row>
        <row r="8564">
          <cell r="A8564" t="str">
            <v>H03130067</v>
          </cell>
          <cell r="B8564" t="str">
            <v>塑壳断路器_NSC100B3020_施耐德</v>
          </cell>
          <cell r="C8564" t="str">
            <v>184.82</v>
          </cell>
        </row>
        <row r="8565">
          <cell r="A8565" t="str">
            <v>H03130068</v>
          </cell>
          <cell r="B8565" t="str">
            <v>塑壳断路器_NSC100B3025_施耐德</v>
          </cell>
          <cell r="C8565" t="str">
            <v>184.82</v>
          </cell>
        </row>
        <row r="8566">
          <cell r="A8566" t="str">
            <v>H03130069</v>
          </cell>
          <cell r="B8566" t="str">
            <v>塑壳断路器_NSC100B3030_施耐德</v>
          </cell>
          <cell r="C8566" t="str">
            <v>184.82</v>
          </cell>
        </row>
        <row r="8567">
          <cell r="A8567" t="str">
            <v>H03130070</v>
          </cell>
          <cell r="B8567" t="str">
            <v>塑壳断路器_NSC100B3040_施耐德</v>
          </cell>
          <cell r="C8567" t="str">
            <v>184.82</v>
          </cell>
        </row>
        <row r="8568">
          <cell r="A8568" t="str">
            <v>H03130071</v>
          </cell>
          <cell r="B8568" t="str">
            <v>塑壳断路器_NSC100B3050_施耐德</v>
          </cell>
          <cell r="C8568" t="str">
            <v>184.96</v>
          </cell>
        </row>
        <row r="8569">
          <cell r="A8569" t="str">
            <v>H03130072</v>
          </cell>
          <cell r="B8569" t="str">
            <v>塑壳断路器_NSC100B3060_施耐德</v>
          </cell>
          <cell r="C8569" t="str">
            <v>184.96</v>
          </cell>
        </row>
        <row r="8570">
          <cell r="A8570" t="str">
            <v>H03130073</v>
          </cell>
          <cell r="B8570" t="str">
            <v>塑壳断路器_NSC100B3075_施耐德</v>
          </cell>
          <cell r="C8570" t="str">
            <v>184.82</v>
          </cell>
        </row>
        <row r="8571">
          <cell r="A8571" t="str">
            <v>H03130074</v>
          </cell>
          <cell r="B8571" t="str">
            <v>塑壳断路器_NSC100B3080_施耐德</v>
          </cell>
          <cell r="C8571" t="str">
            <v>184.96</v>
          </cell>
        </row>
        <row r="8572">
          <cell r="A8572" t="str">
            <v>H03130075</v>
          </cell>
          <cell r="B8572" t="str">
            <v>塑壳断路器_NSC100B3100_施耐德</v>
          </cell>
          <cell r="C8572" t="str">
            <v>184.96</v>
          </cell>
        </row>
        <row r="8573">
          <cell r="A8573" t="str">
            <v>H03130076</v>
          </cell>
          <cell r="B8573" t="str">
            <v>塑壳断路器_NSC100S3015_施耐德</v>
          </cell>
          <cell r="C8573" t="str">
            <v>195.86</v>
          </cell>
        </row>
        <row r="8574">
          <cell r="A8574" t="str">
            <v>H03130077</v>
          </cell>
          <cell r="B8574" t="str">
            <v>塑壳断路器_NSC100S3020_施耐德</v>
          </cell>
          <cell r="C8574" t="str">
            <v>225.56</v>
          </cell>
        </row>
        <row r="8575">
          <cell r="A8575" t="str">
            <v>H03130078</v>
          </cell>
          <cell r="B8575" t="str">
            <v>塑壳断路器_NSC100S3025_施耐德</v>
          </cell>
          <cell r="C8575" t="str">
            <v>201.31</v>
          </cell>
        </row>
        <row r="8576">
          <cell r="A8576" t="str">
            <v>H03130079</v>
          </cell>
          <cell r="B8576" t="str">
            <v>塑壳断路器_NSC100S3030_施耐德</v>
          </cell>
          <cell r="C8576" t="str">
            <v>201.31</v>
          </cell>
        </row>
        <row r="8577">
          <cell r="A8577" t="str">
            <v>H03130080</v>
          </cell>
          <cell r="B8577" t="str">
            <v>塑壳断路器_NSC100S3040_施耐德</v>
          </cell>
          <cell r="C8577" t="str">
            <v>201.31</v>
          </cell>
        </row>
        <row r="8578">
          <cell r="A8578" t="str">
            <v>H03130081</v>
          </cell>
          <cell r="B8578" t="str">
            <v>塑壳断路器_NSC100S3075_施耐德</v>
          </cell>
          <cell r="C8578" t="str">
            <v>201.31</v>
          </cell>
        </row>
        <row r="8579">
          <cell r="A8579" t="str">
            <v>H03130089</v>
          </cell>
          <cell r="B8579" t="str">
            <v>小型断路器_OSMC32N1C1_施耐德</v>
          </cell>
          <cell r="C8579" t="str">
            <v>36.50</v>
          </cell>
        </row>
        <row r="8580">
          <cell r="A8580" t="str">
            <v>H03130090</v>
          </cell>
          <cell r="B8580" t="str">
            <v>小型断路器_OSMC32N1C2_施耐德</v>
          </cell>
          <cell r="C8580" t="str">
            <v>27.84</v>
          </cell>
        </row>
        <row r="8581">
          <cell r="A8581" t="str">
            <v>H03130091</v>
          </cell>
          <cell r="B8581" t="str">
            <v>小型断路器_OSMC32N1C20_施耐德</v>
          </cell>
          <cell r="C8581" t="str">
            <v>16.75</v>
          </cell>
        </row>
        <row r="8582">
          <cell r="A8582" t="str">
            <v>H03130092</v>
          </cell>
          <cell r="B8582" t="str">
            <v>小型断路器_OSMC32N1C25_施耐德</v>
          </cell>
          <cell r="C8582" t="str">
            <v>19.20</v>
          </cell>
        </row>
        <row r="8583">
          <cell r="A8583" t="str">
            <v>H03130093</v>
          </cell>
          <cell r="B8583" t="str">
            <v>小型断路器_OSMC32N1C3_施耐德</v>
          </cell>
          <cell r="C8583" t="str">
            <v>28.31</v>
          </cell>
        </row>
        <row r="8584">
          <cell r="A8584" t="str">
            <v>H03130094</v>
          </cell>
          <cell r="B8584" t="str">
            <v>小型断路器_OSMC32N1C40_施耐德</v>
          </cell>
          <cell r="C8584" t="str">
            <v>25.38</v>
          </cell>
        </row>
        <row r="8585">
          <cell r="A8585" t="str">
            <v>H03130095</v>
          </cell>
          <cell r="B8585" t="str">
            <v>小型断路器_OSMC32N1C50_施耐德</v>
          </cell>
          <cell r="C8585" t="str">
            <v>27.84</v>
          </cell>
        </row>
        <row r="8586">
          <cell r="A8586" t="str">
            <v>H03130096</v>
          </cell>
          <cell r="B8586" t="str">
            <v>小型断路器_OSMC32N1C63_施耐德</v>
          </cell>
          <cell r="C8586" t="str">
            <v>30.29</v>
          </cell>
        </row>
        <row r="8587">
          <cell r="A8587" t="str">
            <v>H03130097</v>
          </cell>
          <cell r="B8587" t="str">
            <v>小型断路器_OSMC32N1D1_施耐德</v>
          </cell>
          <cell r="C8587" t="str">
            <v>42.14</v>
          </cell>
        </row>
        <row r="8588">
          <cell r="A8588" t="str">
            <v>H03130098</v>
          </cell>
          <cell r="B8588" t="str">
            <v>小型断路器_OSMC32N1D10_施耐德</v>
          </cell>
          <cell r="C8588" t="str">
            <v>22.86</v>
          </cell>
        </row>
        <row r="8589">
          <cell r="A8589" t="str">
            <v>H03130099</v>
          </cell>
          <cell r="B8589" t="str">
            <v>小型断路器_OSMC32N1D16_施耐德</v>
          </cell>
          <cell r="C8589" t="str">
            <v>22.86</v>
          </cell>
        </row>
        <row r="8590">
          <cell r="A8590" t="str">
            <v>H03130100</v>
          </cell>
          <cell r="B8590" t="str">
            <v>小型断路器_OSMC32N1D2_施耐德</v>
          </cell>
          <cell r="C8590" t="str">
            <v>39.64</v>
          </cell>
        </row>
        <row r="8591">
          <cell r="A8591" t="str">
            <v>H03130101</v>
          </cell>
          <cell r="B8591" t="str">
            <v>小型断路器_OSMC32N1D20_施耐德</v>
          </cell>
          <cell r="C8591" t="str">
            <v>23.65</v>
          </cell>
        </row>
        <row r="8592">
          <cell r="A8592" t="str">
            <v>H03130102</v>
          </cell>
          <cell r="B8592" t="str">
            <v>小型断路器_OSMC32N1D25_施耐德</v>
          </cell>
          <cell r="C8592" t="str">
            <v>27.09</v>
          </cell>
        </row>
        <row r="8593">
          <cell r="A8593" t="str">
            <v>H03130103</v>
          </cell>
          <cell r="B8593" t="str">
            <v>小型断路器_OSMC32N1D3_施耐德</v>
          </cell>
          <cell r="C8593" t="str">
            <v>39.64</v>
          </cell>
        </row>
        <row r="8594">
          <cell r="A8594" t="str">
            <v>H03130104</v>
          </cell>
          <cell r="B8594" t="str">
            <v>小型断路器_OSMC32N1D32_施耐德</v>
          </cell>
          <cell r="C8594" t="str">
            <v>26.64</v>
          </cell>
        </row>
        <row r="8595">
          <cell r="A8595" t="str">
            <v>H03130105</v>
          </cell>
          <cell r="B8595" t="str">
            <v>小型断路器_OSMC32N1D4_施耐德</v>
          </cell>
          <cell r="C8595" t="str">
            <v>39.64</v>
          </cell>
        </row>
        <row r="8596">
          <cell r="A8596" t="str">
            <v>H03130106</v>
          </cell>
          <cell r="B8596" t="str">
            <v>小型断路器_OSMC32N1D40_施耐德</v>
          </cell>
          <cell r="C8596" t="str">
            <v>33.95</v>
          </cell>
        </row>
        <row r="8597">
          <cell r="A8597" t="str">
            <v>H03130107</v>
          </cell>
          <cell r="B8597" t="str">
            <v>小型断路器_OSMC32N1D50_施耐德</v>
          </cell>
          <cell r="C8597" t="str">
            <v>35.86</v>
          </cell>
        </row>
        <row r="8598">
          <cell r="A8598" t="str">
            <v>H03130108</v>
          </cell>
          <cell r="B8598" t="str">
            <v>小型断路器_OSMC32N1D6_施耐德</v>
          </cell>
          <cell r="C8598" t="str">
            <v>27.84</v>
          </cell>
        </row>
        <row r="8599">
          <cell r="A8599" t="str">
            <v>H03130109</v>
          </cell>
          <cell r="B8599" t="str">
            <v>小型断路器_OSMC32N1D63_施耐德</v>
          </cell>
          <cell r="C8599" t="str">
            <v>40.85</v>
          </cell>
        </row>
        <row r="8600">
          <cell r="A8600" t="str">
            <v>H03130110</v>
          </cell>
          <cell r="B8600" t="str">
            <v>小型断路器_OSMC32N2C1_施耐德</v>
          </cell>
          <cell r="C8600" t="str">
            <v>76.21</v>
          </cell>
        </row>
        <row r="8601">
          <cell r="A8601" t="str">
            <v>H03130111</v>
          </cell>
          <cell r="B8601" t="str">
            <v>小型断路器_OSMC32N2C2_施耐德</v>
          </cell>
          <cell r="C8601" t="str">
            <v>64.36</v>
          </cell>
        </row>
        <row r="8602">
          <cell r="A8602" t="str">
            <v>H03130112</v>
          </cell>
          <cell r="B8602" t="str">
            <v>小型断路器_OSMC32N2C20_施耐德</v>
          </cell>
          <cell r="C8602" t="str">
            <v>41.43</v>
          </cell>
        </row>
        <row r="8603">
          <cell r="A8603" t="str">
            <v>H03130113</v>
          </cell>
          <cell r="B8603" t="str">
            <v>小型断路器_OSMC32N2C25_施耐德</v>
          </cell>
          <cell r="C8603" t="str">
            <v>45.15</v>
          </cell>
        </row>
        <row r="8604">
          <cell r="A8604" t="str">
            <v>H03130114</v>
          </cell>
          <cell r="B8604" t="str">
            <v>小型断路器_OSMC32N2C3_施耐德</v>
          </cell>
          <cell r="C8604" t="str">
            <v>65.44</v>
          </cell>
        </row>
        <row r="8605">
          <cell r="A8605" t="str">
            <v>H03130115</v>
          </cell>
          <cell r="B8605" t="str">
            <v>小型断路器_OSMC32N2C4_施耐德</v>
          </cell>
          <cell r="C8605" t="str">
            <v>64.36</v>
          </cell>
        </row>
        <row r="8606">
          <cell r="A8606" t="str">
            <v>H03130116</v>
          </cell>
          <cell r="B8606" t="str">
            <v>小型断路器_OSMC32N2C50_施耐德</v>
          </cell>
          <cell r="C8606" t="str">
            <v>63.10</v>
          </cell>
        </row>
        <row r="8607">
          <cell r="A8607" t="str">
            <v>H03130117</v>
          </cell>
          <cell r="B8607" t="str">
            <v>小型断路器_OSMC32N2C63_施耐德</v>
          </cell>
          <cell r="C8607" t="str">
            <v>67.38</v>
          </cell>
        </row>
        <row r="8608">
          <cell r="A8608" t="str">
            <v>H03130118</v>
          </cell>
          <cell r="B8608" t="str">
            <v>小型断路器_OSMC32N2D1_施耐德</v>
          </cell>
          <cell r="C8608" t="str">
            <v>96.19</v>
          </cell>
        </row>
        <row r="8609">
          <cell r="A8609" t="str">
            <v>H03130119</v>
          </cell>
          <cell r="B8609" t="str">
            <v>小型断路器_OSMC32N2D10_施耐德</v>
          </cell>
          <cell r="C8609" t="str">
            <v>55.04</v>
          </cell>
        </row>
        <row r="8610">
          <cell r="A8610" t="str">
            <v>H03130120</v>
          </cell>
          <cell r="B8610" t="str">
            <v>小型断路器_OSMC32N2D16_施耐德</v>
          </cell>
          <cell r="C8610" t="str">
            <v>55.04</v>
          </cell>
        </row>
        <row r="8611">
          <cell r="A8611" t="str">
            <v>H03130121</v>
          </cell>
          <cell r="B8611" t="str">
            <v>小型断路器_OSMC32N2D2_施耐德</v>
          </cell>
          <cell r="C8611" t="str">
            <v>89.97</v>
          </cell>
        </row>
        <row r="8612">
          <cell r="A8612" t="str">
            <v>H03130122</v>
          </cell>
          <cell r="B8612" t="str">
            <v>小型断路器_OSMC32N2D20_施耐德</v>
          </cell>
          <cell r="C8612" t="str">
            <v>55.04</v>
          </cell>
        </row>
        <row r="8613">
          <cell r="A8613" t="str">
            <v>H03130123</v>
          </cell>
          <cell r="B8613" t="str">
            <v>小型断路器_OSMC32N2D25_施耐德</v>
          </cell>
          <cell r="C8613" t="str">
            <v>63.52</v>
          </cell>
        </row>
        <row r="8614">
          <cell r="A8614" t="str">
            <v>H03130124</v>
          </cell>
          <cell r="B8614" t="str">
            <v>小型断路器_OSMC32N2D3_施耐德</v>
          </cell>
          <cell r="C8614" t="str">
            <v>89.97</v>
          </cell>
        </row>
        <row r="8615">
          <cell r="A8615" t="str">
            <v>H03130125</v>
          </cell>
          <cell r="B8615" t="str">
            <v>小型断路器_OSMC32N2D32_施耐德</v>
          </cell>
          <cell r="C8615" t="str">
            <v>62.47</v>
          </cell>
        </row>
        <row r="8616">
          <cell r="A8616" t="str">
            <v>H03130126</v>
          </cell>
          <cell r="B8616" t="str">
            <v>小型断路器_OSMC32N2D4_施耐德</v>
          </cell>
          <cell r="C8616" t="str">
            <v>88.47</v>
          </cell>
        </row>
        <row r="8617">
          <cell r="A8617" t="str">
            <v>H03130127</v>
          </cell>
          <cell r="B8617" t="str">
            <v>小型断路器_OSMC32N2D40_施耐德</v>
          </cell>
          <cell r="C8617" t="str">
            <v>72.30</v>
          </cell>
        </row>
        <row r="8618">
          <cell r="A8618" t="str">
            <v>H03130128</v>
          </cell>
          <cell r="B8618" t="str">
            <v>小型断路器_OSMC32N2D50_施耐德</v>
          </cell>
          <cell r="C8618" t="str">
            <v>82.41</v>
          </cell>
        </row>
        <row r="8619">
          <cell r="A8619" t="str">
            <v>H03130129</v>
          </cell>
          <cell r="B8619" t="str">
            <v>小型断路器_OSMC32N2D6_施耐德</v>
          </cell>
          <cell r="C8619" t="str">
            <v>69.92</v>
          </cell>
        </row>
        <row r="8620">
          <cell r="A8620" t="str">
            <v>H03130130</v>
          </cell>
          <cell r="B8620" t="str">
            <v>小型断路器_OSMC32N2D63_施耐德</v>
          </cell>
          <cell r="C8620" t="str">
            <v>96.19</v>
          </cell>
        </row>
        <row r="8621">
          <cell r="A8621" t="str">
            <v>H03130131</v>
          </cell>
          <cell r="B8621" t="str">
            <v>小型断路器_OSMC32N3C1_施耐德</v>
          </cell>
          <cell r="C8621" t="str">
            <v>109.50</v>
          </cell>
        </row>
        <row r="8622">
          <cell r="A8622" t="str">
            <v>H03130132</v>
          </cell>
          <cell r="B8622" t="str">
            <v>小型断路器_OSMC32N3C10_施耐德</v>
          </cell>
          <cell r="C8622" t="str">
            <v>65.56</v>
          </cell>
        </row>
        <row r="8623">
          <cell r="A8623" t="str">
            <v>H03130133</v>
          </cell>
          <cell r="B8623" t="str">
            <v>小型断路器_OSMC32N3C2_施耐德</v>
          </cell>
          <cell r="C8623" t="str">
            <v>95.28</v>
          </cell>
        </row>
        <row r="8624">
          <cell r="A8624" t="str">
            <v>H03130134</v>
          </cell>
          <cell r="B8624" t="str">
            <v>小型断路器_OSMC32N3C20_施耐德</v>
          </cell>
          <cell r="C8624" t="str">
            <v>65.56</v>
          </cell>
        </row>
        <row r="8625">
          <cell r="A8625" t="str">
            <v>H03130135</v>
          </cell>
          <cell r="B8625" t="str">
            <v>小型断路器_OSMC32N3C25_施耐德</v>
          </cell>
          <cell r="C8625" t="str">
            <v>71.10</v>
          </cell>
        </row>
        <row r="8626">
          <cell r="A8626" t="str">
            <v>H03130136</v>
          </cell>
          <cell r="B8626" t="str">
            <v>小型断路器_OSMC32N3C3_施耐德</v>
          </cell>
          <cell r="C8626" t="str">
            <v>96.89</v>
          </cell>
        </row>
        <row r="8627">
          <cell r="A8627" t="str">
            <v>H03130137</v>
          </cell>
          <cell r="B8627" t="str">
            <v>小型断路器_OSMC32N3C32_施耐德</v>
          </cell>
          <cell r="C8627" t="str">
            <v>71.10</v>
          </cell>
        </row>
        <row r="8628">
          <cell r="A8628" t="str">
            <v>H03130138</v>
          </cell>
          <cell r="B8628" t="str">
            <v>小型断路器_OSMC32N3C4_施耐德</v>
          </cell>
          <cell r="C8628" t="str">
            <v>95.28</v>
          </cell>
        </row>
        <row r="8629">
          <cell r="A8629" t="str">
            <v>H03130139</v>
          </cell>
          <cell r="B8629" t="str">
            <v>小型断路器_OSMC32N3C40_施耐德</v>
          </cell>
          <cell r="C8629" t="str">
            <v>84.70</v>
          </cell>
        </row>
        <row r="8630">
          <cell r="A8630" t="str">
            <v>H03130140</v>
          </cell>
          <cell r="B8630" t="str">
            <v>小型断路器_OSMC32N3C50_施耐德</v>
          </cell>
          <cell r="C8630" t="str">
            <v>95.28</v>
          </cell>
        </row>
        <row r="8631">
          <cell r="A8631" t="str">
            <v>H03130141</v>
          </cell>
          <cell r="B8631" t="str">
            <v>小型断路器_OSMC32N3C6_施耐德</v>
          </cell>
          <cell r="C8631" t="str">
            <v>81.68</v>
          </cell>
        </row>
        <row r="8632">
          <cell r="A8632" t="str">
            <v>H03130142</v>
          </cell>
          <cell r="B8632" t="str">
            <v>小型断路器_OSMC32N3C63_施耐德</v>
          </cell>
          <cell r="C8632" t="str">
            <v>102.02</v>
          </cell>
        </row>
        <row r="8633">
          <cell r="A8633" t="str">
            <v>H03130143</v>
          </cell>
          <cell r="B8633" t="str">
            <v>小型断路器_OSMC32N3D1_施耐德</v>
          </cell>
          <cell r="C8633" t="str">
            <v>137.16</v>
          </cell>
        </row>
        <row r="8634">
          <cell r="A8634" t="str">
            <v>H03130144</v>
          </cell>
          <cell r="B8634" t="str">
            <v>小型断路器_OSMC32N3D10_施耐德</v>
          </cell>
          <cell r="C8634" t="str">
            <v>84.70</v>
          </cell>
        </row>
        <row r="8635">
          <cell r="A8635" t="str">
            <v>H03130145</v>
          </cell>
          <cell r="B8635" t="str">
            <v>小型断路器_OSMC32N3D16_施耐德</v>
          </cell>
          <cell r="C8635" t="str">
            <v>84.70</v>
          </cell>
        </row>
        <row r="8636">
          <cell r="A8636" t="str">
            <v>H03130146</v>
          </cell>
          <cell r="B8636" t="str">
            <v>小型断路器_OSMC32N3D2_施耐德</v>
          </cell>
          <cell r="C8636" t="str">
            <v>130.83</v>
          </cell>
        </row>
        <row r="8637">
          <cell r="A8637" t="str">
            <v>H03130147</v>
          </cell>
          <cell r="B8637" t="str">
            <v>小型断路器_OSMC32N3D20_施耐德</v>
          </cell>
          <cell r="C8637" t="str">
            <v>84.70</v>
          </cell>
        </row>
        <row r="8638">
          <cell r="A8638" t="str">
            <v>H03130148</v>
          </cell>
          <cell r="B8638" t="str">
            <v>小型断路器_OSMC32N3D25_施耐德</v>
          </cell>
          <cell r="C8638" t="str">
            <v>91.56</v>
          </cell>
        </row>
        <row r="8639">
          <cell r="A8639" t="str">
            <v>H03130149</v>
          </cell>
          <cell r="B8639" t="str">
            <v>小型断路器_OSMC32N3D3_施耐德</v>
          </cell>
          <cell r="C8639" t="str">
            <v>130.83</v>
          </cell>
        </row>
        <row r="8640">
          <cell r="A8640" t="str">
            <v>H03130150</v>
          </cell>
          <cell r="B8640" t="str">
            <v>小型断路器_OSMC32N3D32_施耐德</v>
          </cell>
          <cell r="C8640" t="str">
            <v>91.56</v>
          </cell>
        </row>
        <row r="8641">
          <cell r="A8641" t="str">
            <v>H03130151</v>
          </cell>
          <cell r="B8641" t="str">
            <v>小型断路器_OSMC32N3D4_施耐德</v>
          </cell>
          <cell r="C8641" t="str">
            <v>130.83</v>
          </cell>
        </row>
        <row r="8642">
          <cell r="A8642" t="str">
            <v>H03130152</v>
          </cell>
          <cell r="B8642" t="str">
            <v>小型断路器_OSMC32N3D40_施耐德</v>
          </cell>
          <cell r="C8642" t="str">
            <v>95.28</v>
          </cell>
        </row>
        <row r="8643">
          <cell r="A8643" t="str">
            <v>H03130153</v>
          </cell>
          <cell r="B8643" t="str">
            <v>小型断路器_OSMC32N3D50_施耐德</v>
          </cell>
          <cell r="C8643" t="str">
            <v>108.25</v>
          </cell>
        </row>
        <row r="8644">
          <cell r="A8644" t="str">
            <v>H03130154</v>
          </cell>
          <cell r="B8644" t="str">
            <v>小型断路器_OSMC32N3D6_施耐德</v>
          </cell>
          <cell r="C8644" t="str">
            <v>95.28</v>
          </cell>
        </row>
        <row r="8645">
          <cell r="A8645" t="str">
            <v>H03130155</v>
          </cell>
          <cell r="B8645" t="str">
            <v>小型断路器_OSMC32N3D63_施耐德</v>
          </cell>
          <cell r="C8645" t="str">
            <v>125.00</v>
          </cell>
        </row>
        <row r="8646">
          <cell r="A8646" t="str">
            <v>H03130156</v>
          </cell>
          <cell r="B8646" t="str">
            <v>小型断路器_OSMC32N4C1_施耐德</v>
          </cell>
          <cell r="C8646" t="str">
            <v>146.52</v>
          </cell>
        </row>
        <row r="8647">
          <cell r="A8647" t="str">
            <v>H03130157</v>
          </cell>
          <cell r="B8647" t="str">
            <v>小型断路器_OSMC32N4C10_施耐德</v>
          </cell>
          <cell r="C8647" t="str">
            <v>89.97</v>
          </cell>
        </row>
        <row r="8648">
          <cell r="A8648" t="str">
            <v>H03130158</v>
          </cell>
          <cell r="B8648" t="str">
            <v>小型断路器_OSMC32N4C16_施耐德</v>
          </cell>
          <cell r="C8648" t="str">
            <v>89.97</v>
          </cell>
        </row>
        <row r="8649">
          <cell r="A8649" t="str">
            <v>H03130159</v>
          </cell>
          <cell r="B8649" t="str">
            <v>小型断路器_OSMC32N4C2_施耐德</v>
          </cell>
          <cell r="C8649" t="str">
            <v>130.83</v>
          </cell>
        </row>
        <row r="8650">
          <cell r="A8650" t="str">
            <v>H03130160</v>
          </cell>
          <cell r="B8650" t="str">
            <v>小型断路器_OSMC32N4C20_施耐德</v>
          </cell>
          <cell r="C8650" t="str">
            <v>89.97</v>
          </cell>
        </row>
        <row r="8651">
          <cell r="A8651" t="str">
            <v>H03130161</v>
          </cell>
          <cell r="B8651" t="str">
            <v>小型断路器_OSMC32N4C25_施耐德</v>
          </cell>
          <cell r="C8651" t="str">
            <v>95.28</v>
          </cell>
        </row>
        <row r="8652">
          <cell r="A8652" t="str">
            <v>H03130162</v>
          </cell>
          <cell r="B8652" t="str">
            <v>小型断路器_OSMC32N4C3_施耐德</v>
          </cell>
          <cell r="C8652" t="str">
            <v>130.83</v>
          </cell>
        </row>
        <row r="8653">
          <cell r="A8653" t="str">
            <v>H03130163</v>
          </cell>
          <cell r="B8653" t="str">
            <v>小型断路器_OSMC32N4C32_施耐德</v>
          </cell>
          <cell r="C8653" t="str">
            <v>96.89</v>
          </cell>
        </row>
        <row r="8654">
          <cell r="A8654" t="str">
            <v>H03130164</v>
          </cell>
          <cell r="B8654" t="str">
            <v>小型断路器_OSMC32N4C4_施耐德</v>
          </cell>
          <cell r="C8654" t="str">
            <v>130.83</v>
          </cell>
        </row>
        <row r="8655">
          <cell r="A8655" t="str">
            <v>H03130165</v>
          </cell>
          <cell r="B8655" t="str">
            <v>小型断路器_OSMC32N4C40_施耐德</v>
          </cell>
          <cell r="C8655" t="str">
            <v>111.91</v>
          </cell>
        </row>
        <row r="8656">
          <cell r="A8656" t="str">
            <v>H03130166</v>
          </cell>
          <cell r="B8656" t="str">
            <v>小型断路器_OSMC32N4C50_施耐德</v>
          </cell>
          <cell r="C8656" t="str">
            <v>125.57</v>
          </cell>
        </row>
        <row r="8657">
          <cell r="A8657" t="str">
            <v>H03130167</v>
          </cell>
          <cell r="B8657" t="str">
            <v>小型断路器_OSMC32N4C6_施耐德</v>
          </cell>
          <cell r="C8657" t="str">
            <v>110.66</v>
          </cell>
        </row>
        <row r="8658">
          <cell r="A8658" t="str">
            <v>H03130168</v>
          </cell>
          <cell r="B8658" t="str">
            <v>小型断路器_OSMC32N4C63_施耐德</v>
          </cell>
          <cell r="C8658" t="str">
            <v>137.74</v>
          </cell>
        </row>
        <row r="8659">
          <cell r="A8659" t="str">
            <v>H03130169</v>
          </cell>
          <cell r="B8659" t="str">
            <v>小型断路器_OSMC32N4D1_施耐德</v>
          </cell>
          <cell r="C8659" t="str">
            <v>168.55</v>
          </cell>
        </row>
        <row r="8660">
          <cell r="A8660" t="str">
            <v>H03130170</v>
          </cell>
          <cell r="B8660" t="str">
            <v>小型断路器_OSMC32N4D10_施耐德</v>
          </cell>
          <cell r="C8660" t="str">
            <v>127.69</v>
          </cell>
        </row>
        <row r="8661">
          <cell r="A8661" t="str">
            <v>H03130171</v>
          </cell>
          <cell r="B8661" t="str">
            <v>小型断路器_OSMC32N4D16_施耐德</v>
          </cell>
          <cell r="C8661" t="str">
            <v>127.69</v>
          </cell>
        </row>
        <row r="8662">
          <cell r="A8662" t="str">
            <v>H03130172</v>
          </cell>
          <cell r="B8662" t="str">
            <v>小型断路器_OSMC32N4D2_施耐德</v>
          </cell>
          <cell r="C8662" t="str">
            <v>162.27</v>
          </cell>
        </row>
        <row r="8663">
          <cell r="A8663" t="str">
            <v>H03130173</v>
          </cell>
          <cell r="B8663" t="str">
            <v>小型断路器_OSMC32N4D20_施耐德</v>
          </cell>
          <cell r="C8663" t="str">
            <v>127.69</v>
          </cell>
        </row>
        <row r="8664">
          <cell r="A8664" t="str">
            <v>H03130174</v>
          </cell>
          <cell r="B8664" t="str">
            <v>小型断路器_OSMC32N4D25_施耐德</v>
          </cell>
          <cell r="C8664" t="str">
            <v>126.99</v>
          </cell>
        </row>
        <row r="8665">
          <cell r="A8665" t="str">
            <v>H03130175</v>
          </cell>
          <cell r="B8665" t="str">
            <v>小型断路器_OSMC32N4D3_施耐德</v>
          </cell>
          <cell r="C8665" t="str">
            <v>162.27</v>
          </cell>
        </row>
        <row r="8666">
          <cell r="A8666" t="str">
            <v>H03130176</v>
          </cell>
          <cell r="B8666" t="str">
            <v>小型断路器_OSMC32N4D32_施耐德</v>
          </cell>
          <cell r="C8666" t="str">
            <v>130.83</v>
          </cell>
        </row>
        <row r="8667">
          <cell r="A8667" t="str">
            <v>H03130177</v>
          </cell>
          <cell r="B8667" t="str">
            <v>小型断路器_OSMC32N4D4_施耐德</v>
          </cell>
          <cell r="C8667" t="str">
            <v>162.27</v>
          </cell>
        </row>
        <row r="8668">
          <cell r="A8668" t="str">
            <v>H03130178</v>
          </cell>
          <cell r="B8668" t="str">
            <v>小型断路器_OSMC32N4D40_施耐德</v>
          </cell>
          <cell r="C8668" t="str">
            <v>137.74</v>
          </cell>
        </row>
        <row r="8669">
          <cell r="A8669" t="str">
            <v>H03130179</v>
          </cell>
          <cell r="B8669" t="str">
            <v>小型断路器_OSMC32N4D50_施耐德</v>
          </cell>
          <cell r="C8669" t="str">
            <v>155.23</v>
          </cell>
        </row>
        <row r="8670">
          <cell r="A8670" t="str">
            <v>H03130180</v>
          </cell>
          <cell r="B8670" t="str">
            <v>小型断路器_OSMC32N4D6_施耐德</v>
          </cell>
          <cell r="C8670" t="str">
            <v>137.74</v>
          </cell>
        </row>
        <row r="8671">
          <cell r="A8671" t="str">
            <v>H03130181</v>
          </cell>
          <cell r="B8671" t="str">
            <v>小型断路器_OSMC32N4D63_施耐德</v>
          </cell>
          <cell r="C8671" t="str">
            <v>181.74</v>
          </cell>
        </row>
        <row r="8672">
          <cell r="A8672" t="str">
            <v>H03130182</v>
          </cell>
          <cell r="B8672" t="str">
            <v>附件-断路器相间隔板_NSC100FASB2_施耐德</v>
          </cell>
          <cell r="C8672" t="str">
            <v>24.49</v>
          </cell>
        </row>
        <row r="8673">
          <cell r="A8673" t="str">
            <v>H03130183</v>
          </cell>
          <cell r="B8673" t="str">
            <v>附件-断路器相间隔板_NSC250FASB20_施耐德</v>
          </cell>
          <cell r="C8673" t="str">
            <v>24.49</v>
          </cell>
        </row>
        <row r="8674">
          <cell r="A8674" t="str">
            <v>H03130184</v>
          </cell>
          <cell r="B8674" t="str">
            <v>相间隔板_NSC630FASB2_施耐德_因故淘汰，不再使用</v>
          </cell>
          <cell r="C8674" t="str">
            <v>83.89</v>
          </cell>
        </row>
        <row r="8675">
          <cell r="A8675" t="str">
            <v>H03130185</v>
          </cell>
          <cell r="B8675" t="str">
            <v>附件-断路器辅助触头_NSC100AUX_施耐德</v>
          </cell>
          <cell r="C8675" t="str">
            <v>60.30</v>
          </cell>
        </row>
        <row r="8676">
          <cell r="A8676" t="str">
            <v>H03130186</v>
          </cell>
          <cell r="B8676" t="str">
            <v>附件-断路器辅助触头_NSC250AUX0_施耐德</v>
          </cell>
          <cell r="C8676" t="str">
            <v>67.72</v>
          </cell>
        </row>
        <row r="8677">
          <cell r="A8677" t="str">
            <v>H03130187</v>
          </cell>
          <cell r="B8677" t="str">
            <v>附件-断路器辅助触头_NSC630AUX_施耐德</v>
          </cell>
          <cell r="C8677" t="str">
            <v>95.99</v>
          </cell>
        </row>
        <row r="8678">
          <cell r="A8678" t="str">
            <v>H03130190</v>
          </cell>
          <cell r="B8678" t="str">
            <v>小型断路器_C65N-3P-C6A_施耐德</v>
          </cell>
          <cell r="C8678" t="str">
            <v>82.61</v>
          </cell>
        </row>
        <row r="8679">
          <cell r="A8679" t="str">
            <v>H03130194</v>
          </cell>
          <cell r="B8679" t="str">
            <v>小型断路器_C65N-3P-C4A_施耐德</v>
          </cell>
          <cell r="C8679" t="str">
            <v>112.81</v>
          </cell>
        </row>
        <row r="8680">
          <cell r="A8680" t="str">
            <v>H03130198</v>
          </cell>
          <cell r="B8680" t="str">
            <v>小型断路器_C65N-3P-C50A_施耐德</v>
          </cell>
          <cell r="C8680" t="str">
            <v>112.81</v>
          </cell>
        </row>
        <row r="8681">
          <cell r="A8681" t="str">
            <v>H03130199</v>
          </cell>
          <cell r="B8681" t="str">
            <v>小型断路器_C65N-3P-C32A_施耐德</v>
          </cell>
          <cell r="C8681" t="str">
            <v>76.94</v>
          </cell>
        </row>
        <row r="8682">
          <cell r="A8682" t="str">
            <v>H03130200</v>
          </cell>
          <cell r="B8682" t="str">
            <v>附件-断路器分励脱扣器_DW17-ME1250A_上海人民</v>
          </cell>
          <cell r="C8682" t="str">
            <v>367.61</v>
          </cell>
        </row>
        <row r="8683">
          <cell r="A8683" t="str">
            <v>H03130202</v>
          </cell>
          <cell r="B8683" t="str">
            <v>塑壳断路器_NS800N-3P-800A_施耐德</v>
          </cell>
          <cell r="C8683" t="str">
            <v>5534.51</v>
          </cell>
        </row>
        <row r="8684">
          <cell r="A8684" t="str">
            <v>H03130205</v>
          </cell>
          <cell r="B8684" t="str">
            <v>电动机断路器_GV3P40_25-40A_施耐德</v>
          </cell>
          <cell r="C8684" t="str">
            <v>327.40</v>
          </cell>
        </row>
        <row r="8685">
          <cell r="A8685" t="str">
            <v>H03130206</v>
          </cell>
          <cell r="B8685" t="str">
            <v>电动机断路器_GV3P65_48-65A_施耐德</v>
          </cell>
          <cell r="C8685" t="str">
            <v>367.70</v>
          </cell>
        </row>
        <row r="8686">
          <cell r="A8686" t="str">
            <v>H03130207</v>
          </cell>
          <cell r="B8686" t="str">
            <v>小型断路器_C65N-1P-C16A_施耐德</v>
          </cell>
          <cell r="C8686" t="str">
            <v>17.16</v>
          </cell>
        </row>
        <row r="8687">
          <cell r="A8687" t="str">
            <v>H03130208</v>
          </cell>
          <cell r="B8687" t="str">
            <v>小型断路器_NC100H-1P-C80A_施耐德</v>
          </cell>
          <cell r="C8687" t="str">
            <v>78.43</v>
          </cell>
        </row>
        <row r="8688">
          <cell r="A8688" t="str">
            <v>H03130209</v>
          </cell>
          <cell r="B8688" t="str">
            <v>抽屉式断路器_ME2500A-3P_电动AC220V_上海人民</v>
          </cell>
          <cell r="C8688" t="str">
            <v>9165.38</v>
          </cell>
        </row>
        <row r="8689">
          <cell r="A8689" t="str">
            <v>H03139001</v>
          </cell>
          <cell r="B8689" t="str">
            <v>附件-电动机断路器辅助触头_GV3-A01_施耐德</v>
          </cell>
          <cell r="C8689" t="str">
            <v>25.33</v>
          </cell>
        </row>
        <row r="8690">
          <cell r="A8690" t="str">
            <v>H03139002</v>
          </cell>
          <cell r="B8690" t="str">
            <v>附件-电动机断路器辅助触头_GV-AE1_施耐德</v>
          </cell>
          <cell r="C8690" t="str">
            <v>9.21</v>
          </cell>
        </row>
        <row r="8691">
          <cell r="A8691" t="str">
            <v>H03139003</v>
          </cell>
          <cell r="B8691" t="str">
            <v>附件-电动机断路器辅助触头_GV-AE11_施耐德</v>
          </cell>
          <cell r="C8691" t="str">
            <v>17.66</v>
          </cell>
        </row>
        <row r="8692">
          <cell r="A8692" t="str">
            <v>H03139004</v>
          </cell>
          <cell r="B8692" t="str">
            <v>附件-电动机断路器辅助触头_GV-AN11_施耐德</v>
          </cell>
          <cell r="C8692" t="str">
            <v>17.66</v>
          </cell>
        </row>
        <row r="8693">
          <cell r="A8693" t="str">
            <v>H03139005</v>
          </cell>
          <cell r="B8693" t="str">
            <v>附件-电动机断路器辅助触头_GV-AN20_施耐德</v>
          </cell>
          <cell r="C8693" t="str">
            <v>17.66</v>
          </cell>
        </row>
        <row r="8694">
          <cell r="A8694" t="str">
            <v>H03139006</v>
          </cell>
          <cell r="B8694" t="str">
            <v>附件-电动机断路器辅助触头_GV3A02_施耐德</v>
          </cell>
          <cell r="C8694" t="str">
            <v>26.05</v>
          </cell>
        </row>
        <row r="8695">
          <cell r="A8695" t="str">
            <v>H03139013</v>
          </cell>
          <cell r="B8695" t="str">
            <v>塑壳断路器_NSC400K3320Z_施耐德</v>
          </cell>
          <cell r="C8695" t="str">
            <v>1201.67</v>
          </cell>
        </row>
        <row r="8696">
          <cell r="A8696" t="str">
            <v>H03139014</v>
          </cell>
          <cell r="B8696" t="str">
            <v>塑壳断路器_NSC400K3350Z_施耐德</v>
          </cell>
          <cell r="C8696" t="str">
            <v>1353.32</v>
          </cell>
        </row>
        <row r="8697">
          <cell r="A8697" t="str">
            <v>H03139015</v>
          </cell>
          <cell r="B8697" t="str">
            <v>塑壳断路器_NSC400K3400K_施耐德</v>
          </cell>
          <cell r="C8697" t="str">
            <v>1201.67</v>
          </cell>
        </row>
        <row r="8698">
          <cell r="A8698" t="str">
            <v>H03139016</v>
          </cell>
          <cell r="B8698" t="str">
            <v>附件-断路器辅助触头_NSC4AUX_施耐德</v>
          </cell>
          <cell r="C8698" t="str">
            <v>78.84</v>
          </cell>
        </row>
        <row r="8699">
          <cell r="A8699" t="str">
            <v>H03139017</v>
          </cell>
          <cell r="B8699" t="str">
            <v>附件-断路器辅助触头_NSC4AUX2_施耐德</v>
          </cell>
          <cell r="C8699" t="str">
            <v>184.10</v>
          </cell>
        </row>
        <row r="8700">
          <cell r="A8700" t="str">
            <v>H03139018</v>
          </cell>
          <cell r="B8700" t="str">
            <v>相间隔板_NSC4FASB2_施耐德_(一组两个)</v>
          </cell>
          <cell r="C8700" t="str">
            <v>26.03</v>
          </cell>
        </row>
        <row r="8701">
          <cell r="A8701" t="str">
            <v>H03139019</v>
          </cell>
          <cell r="B8701" t="str">
            <v>断路器_MT2000A_施耐德_因故淘汰，不再使用</v>
          </cell>
          <cell r="C8701" t="str">
            <v>24809.27</v>
          </cell>
        </row>
        <row r="8702">
          <cell r="A8702" t="str">
            <v>H03139021</v>
          </cell>
          <cell r="B8702" t="str">
            <v>附件-电动机断路器辅助触头_GV-AE20_施耐德</v>
          </cell>
          <cell r="C8702" t="str">
            <v>17.66</v>
          </cell>
        </row>
        <row r="8703">
          <cell r="A8703" t="str">
            <v>H03139022</v>
          </cell>
          <cell r="B8703" t="str">
            <v>塑壳断路器_NSE160N4160EL_接地故障漏电保护_施耐德</v>
          </cell>
          <cell r="C8703" t="str">
            <v>1327.45</v>
          </cell>
        </row>
        <row r="8704">
          <cell r="A8704" t="str">
            <v>H03139023</v>
          </cell>
          <cell r="B8704" t="str">
            <v>断路器500A带漏电保护_施耐德_因故淘汰，不再使用</v>
          </cell>
          <cell r="C8704" t="str">
            <v>5643.42</v>
          </cell>
        </row>
        <row r="8705">
          <cell r="A8705" t="str">
            <v>H03139024</v>
          </cell>
          <cell r="B8705" t="str">
            <v>塑壳断路器_CDM1-400-3P-500A_德力西</v>
          </cell>
          <cell r="C8705" t="str">
            <v>585.47</v>
          </cell>
        </row>
        <row r="8706">
          <cell r="A8706" t="str">
            <v>H03139025</v>
          </cell>
          <cell r="B8706" t="str">
            <v>电动机断路器_DZ108-20_1.6-2.5A_德力西</v>
          </cell>
          <cell r="C8706" t="str">
            <v>44.87</v>
          </cell>
        </row>
        <row r="8707">
          <cell r="A8707" t="str">
            <v>H03139026</v>
          </cell>
          <cell r="B8707" t="str">
            <v>电动机断路器_DZ108-20_2.5-4A_德力西</v>
          </cell>
          <cell r="C8707" t="str">
            <v>44.87</v>
          </cell>
        </row>
        <row r="8708">
          <cell r="A8708" t="str">
            <v>H03139027</v>
          </cell>
          <cell r="B8708" t="str">
            <v>电动机断路器_DZ108-20_4-6.3A_德力西</v>
          </cell>
          <cell r="C8708" t="str">
            <v>44.87</v>
          </cell>
        </row>
        <row r="8709">
          <cell r="A8709" t="str">
            <v>H03139028</v>
          </cell>
          <cell r="B8709" t="str">
            <v>电动机断路器_DZ108-20_6.3-10A_德力西</v>
          </cell>
          <cell r="C8709" t="str">
            <v>44.87</v>
          </cell>
        </row>
        <row r="8710">
          <cell r="A8710" t="str">
            <v>H03139029</v>
          </cell>
          <cell r="B8710" t="str">
            <v>电动机断路器_DZ108-20_14-20A_德力西</v>
          </cell>
          <cell r="C8710" t="str">
            <v>44.87</v>
          </cell>
        </row>
        <row r="8711">
          <cell r="A8711" t="str">
            <v>H03139030</v>
          </cell>
          <cell r="B8711" t="str">
            <v>塑壳断路器_CDM1-400-3P-250A_德力西</v>
          </cell>
          <cell r="C8711" t="str">
            <v>585.47</v>
          </cell>
        </row>
        <row r="8712">
          <cell r="A8712" t="str">
            <v>H03139031</v>
          </cell>
          <cell r="B8712" t="str">
            <v>塑壳断路器_CDM1-63-3P-50A_德力西</v>
          </cell>
          <cell r="C8712" t="str">
            <v>66.67</v>
          </cell>
        </row>
        <row r="8713">
          <cell r="A8713" t="str">
            <v>H03139032</v>
          </cell>
          <cell r="B8713" t="str">
            <v>小型断路器_DZ47L-1P-D16A_德力西</v>
          </cell>
          <cell r="C8713" t="str">
            <v>7.69</v>
          </cell>
        </row>
        <row r="8714">
          <cell r="A8714" t="str">
            <v>H03139033</v>
          </cell>
          <cell r="B8714" t="str">
            <v>小型断路器_DZ47L-1P-D10A_德力西</v>
          </cell>
          <cell r="C8714" t="str">
            <v>7.69</v>
          </cell>
        </row>
        <row r="8715">
          <cell r="A8715" t="str">
            <v>H03139034</v>
          </cell>
          <cell r="B8715" t="str">
            <v>小型断路器_DZ47L-1P-D6A_德力西</v>
          </cell>
          <cell r="C8715" t="str">
            <v>8.12</v>
          </cell>
        </row>
        <row r="8716">
          <cell r="A8716" t="str">
            <v>H0314</v>
          </cell>
          <cell r="B8716" t="str">
            <v>用H03069007替代_端子式中间继电器_3990-16013-310002…</v>
          </cell>
          <cell r="C8716" t="str">
            <v>47.48</v>
          </cell>
        </row>
        <row r="8717">
          <cell r="A8717" t="str">
            <v>H03140001</v>
          </cell>
          <cell r="B8717" t="str">
            <v>中间继电器_RXM2AB2BD_24VDC_不含底座_施耐德</v>
          </cell>
          <cell r="C8717" t="str">
            <v>21.13</v>
          </cell>
        </row>
        <row r="8718">
          <cell r="A8718" t="str">
            <v>H03140002</v>
          </cell>
          <cell r="B8718" t="str">
            <v>中间继电器_RXM4AB2BD_24VDC_不含底座_施耐德</v>
          </cell>
          <cell r="C8718" t="str">
            <v>22.63</v>
          </cell>
        </row>
        <row r="8719">
          <cell r="A8719" t="str">
            <v>H03140003</v>
          </cell>
          <cell r="B8719" t="str">
            <v>中间继电器_RXM2AB2F7_120VAC_不含底座_施耐德</v>
          </cell>
          <cell r="C8719" t="str">
            <v>33.85</v>
          </cell>
        </row>
        <row r="8720">
          <cell r="A8720" t="str">
            <v>H03140004</v>
          </cell>
          <cell r="B8720" t="str">
            <v>中间继电器_RXM4AB2F7_120VAC_不含底座_施耐德</v>
          </cell>
          <cell r="C8720" t="str">
            <v>34.71</v>
          </cell>
        </row>
        <row r="8721">
          <cell r="A8721" t="str">
            <v>H03140005</v>
          </cell>
          <cell r="B8721" t="str">
            <v>中间继电器_RXM2AB2P7_230VAC_不含底座_施耐德</v>
          </cell>
          <cell r="C8721" t="str">
            <v>24.91</v>
          </cell>
        </row>
        <row r="8722">
          <cell r="A8722" t="str">
            <v>H03140006</v>
          </cell>
          <cell r="B8722" t="str">
            <v>中间继电器_RXM4AB2P7_230VAC_不含底座_施耐德</v>
          </cell>
          <cell r="C8722" t="str">
            <v>25.67</v>
          </cell>
        </row>
        <row r="8723">
          <cell r="A8723" t="str">
            <v>H03140007</v>
          </cell>
          <cell r="B8723" t="str">
            <v>中间继电器_DRM270024LT_24VDC_不含底座_魏德米勒</v>
          </cell>
          <cell r="C8723" t="str">
            <v>10.49</v>
          </cell>
        </row>
        <row r="8724">
          <cell r="A8724" t="str">
            <v>H03140008</v>
          </cell>
          <cell r="B8724" t="str">
            <v>中间继电器_DRM270615LT_115VAC_不含底座_魏德米勒</v>
          </cell>
          <cell r="C8724" t="str">
            <v>12.11</v>
          </cell>
        </row>
        <row r="8725">
          <cell r="A8725" t="str">
            <v>H03140009</v>
          </cell>
          <cell r="B8725" t="str">
            <v>中间继电器_DRM270730LT_230VAC_不含底座_魏德米勒</v>
          </cell>
          <cell r="C8725" t="str">
            <v>10.75</v>
          </cell>
        </row>
        <row r="8726">
          <cell r="A8726" t="str">
            <v>H03140010</v>
          </cell>
          <cell r="B8726" t="str">
            <v>中间继电器_DRM570024LT_24VDC_不含底座_魏德米勒</v>
          </cell>
          <cell r="C8726" t="str">
            <v>10.74</v>
          </cell>
        </row>
        <row r="8727">
          <cell r="A8727" t="str">
            <v>H03140011</v>
          </cell>
          <cell r="B8727" t="str">
            <v>中间继电器_DRM570615LT_115VAC_不含底座_魏德米勒</v>
          </cell>
          <cell r="C8727" t="str">
            <v>12.86</v>
          </cell>
        </row>
        <row r="8728">
          <cell r="A8728" t="str">
            <v>H03140012</v>
          </cell>
          <cell r="B8728" t="str">
            <v>中间继电器_DRM570730LT_230VAC_不含底座_魏德米勒</v>
          </cell>
          <cell r="C8728" t="str">
            <v>11.39</v>
          </cell>
        </row>
        <row r="8729">
          <cell r="A8729" t="str">
            <v>H03140013</v>
          </cell>
          <cell r="B8729" t="str">
            <v>热过载继电器_3UA5940-2D_20-32A_西门子</v>
          </cell>
          <cell r="C8729" t="str">
            <v>73.50</v>
          </cell>
        </row>
        <row r="8730">
          <cell r="A8730" t="str">
            <v>H03140014</v>
          </cell>
          <cell r="B8730" t="str">
            <v>热过载继电器_3UA5940-2M_32-45A_西门子</v>
          </cell>
          <cell r="C8730" t="str">
            <v>82.05</v>
          </cell>
        </row>
        <row r="8731">
          <cell r="A8731" t="str">
            <v>H03140015</v>
          </cell>
          <cell r="B8731" t="str">
            <v>热过载继电器_3UA5940-2T_40-57A_西门子</v>
          </cell>
          <cell r="C8731" t="str">
            <v>82.05</v>
          </cell>
        </row>
        <row r="8732">
          <cell r="A8732" t="str">
            <v>H03140016</v>
          </cell>
          <cell r="B8732" t="str">
            <v>热过载继电器_3UA6240-2H_55-80A_西门子</v>
          </cell>
          <cell r="C8732" t="str">
            <v>175.21</v>
          </cell>
        </row>
        <row r="8733">
          <cell r="A8733" t="str">
            <v>H03140017</v>
          </cell>
          <cell r="B8733" t="str">
            <v>热过载继电器_3UA6240-2X_80-110A_西门子</v>
          </cell>
          <cell r="C8733" t="str">
            <v>175.21</v>
          </cell>
        </row>
        <row r="8734">
          <cell r="A8734" t="str">
            <v>H03140018</v>
          </cell>
          <cell r="B8734" t="str">
            <v>热过载继电器_3UA6240-3H_90-120A_西门子</v>
          </cell>
          <cell r="C8734" t="str">
            <v>193.16</v>
          </cell>
        </row>
        <row r="8735">
          <cell r="A8735" t="str">
            <v>H03140019</v>
          </cell>
          <cell r="B8735" t="str">
            <v>热过载继电器_3UA6240-3J_110-135A_西门子</v>
          </cell>
          <cell r="C8735" t="str">
            <v>189.60</v>
          </cell>
        </row>
        <row r="8736">
          <cell r="A8736" t="str">
            <v>H03140020</v>
          </cell>
          <cell r="B8736" t="str">
            <v>热过载继电器_3UA6240-3L_135-160A_西门子</v>
          </cell>
          <cell r="C8736" t="str">
            <v>209.40</v>
          </cell>
        </row>
        <row r="8737">
          <cell r="A8737" t="str">
            <v>H03140021</v>
          </cell>
          <cell r="B8737" t="str">
            <v>热过载继电器_3UA6240-3M_150-180A_西门子</v>
          </cell>
          <cell r="C8737" t="str">
            <v>209.40</v>
          </cell>
        </row>
        <row r="8738">
          <cell r="A8738" t="str">
            <v>H03140022</v>
          </cell>
          <cell r="B8738" t="str">
            <v>热过载继电器_3UA6640-2K_80-125A_西门子</v>
          </cell>
          <cell r="C8738" t="str">
            <v>618.03</v>
          </cell>
        </row>
        <row r="8739">
          <cell r="A8739" t="str">
            <v>H03140023</v>
          </cell>
          <cell r="B8739" t="str">
            <v>热过载继电器_3UA6640-3B_125-200A_西门子</v>
          </cell>
          <cell r="C8739" t="str">
            <v>707.69</v>
          </cell>
        </row>
        <row r="8740">
          <cell r="A8740" t="str">
            <v>H03140024</v>
          </cell>
          <cell r="B8740" t="str">
            <v>热过载继电器_3UA6640-3C_160-250A_西门子</v>
          </cell>
          <cell r="C8740" t="str">
            <v>677.78</v>
          </cell>
        </row>
        <row r="8741">
          <cell r="A8741" t="str">
            <v>H03140025</v>
          </cell>
          <cell r="B8741" t="str">
            <v>热过载继电器_3UA6640-3D_200-320A_西门子</v>
          </cell>
          <cell r="C8741" t="str">
            <v>677.79</v>
          </cell>
        </row>
        <row r="8742">
          <cell r="A8742" t="str">
            <v>H03140026</v>
          </cell>
          <cell r="B8742" t="str">
            <v>热过载继电器_3UA6640-3E_250-400A_西门子</v>
          </cell>
          <cell r="C8742" t="str">
            <v>671.79</v>
          </cell>
        </row>
        <row r="8743">
          <cell r="A8743" t="str">
            <v>H03140027</v>
          </cell>
          <cell r="B8743" t="str">
            <v>热过载继电器_3UA68_320-500A_西门子</v>
          </cell>
          <cell r="C8743" t="str">
            <v>3942.62</v>
          </cell>
        </row>
        <row r="8744">
          <cell r="A8744" t="str">
            <v>H03140046</v>
          </cell>
          <cell r="B8744" t="str">
            <v>热过载继电器_LR9D5369_90-150A_施耐德</v>
          </cell>
          <cell r="C8744" t="str">
            <v>721.85</v>
          </cell>
        </row>
        <row r="8745">
          <cell r="A8745" t="str">
            <v>H03140047</v>
          </cell>
          <cell r="B8745" t="str">
            <v>热过载继电器_LR9F5357_30-50A_施耐德</v>
          </cell>
          <cell r="C8745" t="str">
            <v>758.55</v>
          </cell>
        </row>
        <row r="8746">
          <cell r="A8746" t="str">
            <v>H03140048</v>
          </cell>
          <cell r="B8746" t="str">
            <v>热过载继电器_LR9F5363_48-80A_施耐德</v>
          </cell>
          <cell r="C8746" t="str">
            <v>606.84</v>
          </cell>
        </row>
        <row r="8747">
          <cell r="A8747" t="str">
            <v>H03140049</v>
          </cell>
          <cell r="B8747" t="str">
            <v>热过载继电器_LR9F5367_60-100A_施耐德</v>
          </cell>
          <cell r="C8747" t="str">
            <v>606.84</v>
          </cell>
        </row>
        <row r="8748">
          <cell r="A8748" t="str">
            <v>H03140050</v>
          </cell>
          <cell r="B8748" t="str">
            <v>热过载继电器_LR9F5369_90-150A_施耐德</v>
          </cell>
          <cell r="C8748" t="str">
            <v>710.35</v>
          </cell>
        </row>
        <row r="8749">
          <cell r="A8749" t="str">
            <v>H03140051</v>
          </cell>
          <cell r="B8749" t="str">
            <v>热过载继电器_LR9F5371_132-220A_施耐德</v>
          </cell>
          <cell r="C8749" t="str">
            <v>839.72</v>
          </cell>
        </row>
        <row r="8750">
          <cell r="A8750" t="str">
            <v>H03140052</v>
          </cell>
          <cell r="B8750" t="str">
            <v>热过载继电器_LR9F7375_200-330A_施耐德</v>
          </cell>
          <cell r="C8750" t="str">
            <v>1097.99</v>
          </cell>
        </row>
        <row r="8751">
          <cell r="A8751" t="str">
            <v>H03140053</v>
          </cell>
          <cell r="B8751" t="str">
            <v>热过载继电器_LR9F7379_300-500A_施耐德</v>
          </cell>
          <cell r="C8751" t="str">
            <v>1421.20</v>
          </cell>
        </row>
        <row r="8752">
          <cell r="A8752" t="str">
            <v>H03140054</v>
          </cell>
          <cell r="B8752" t="str">
            <v>热过载继电器_LR9F7381_380-630A_施耐德</v>
          </cell>
          <cell r="C8752" t="str">
            <v>1544.02</v>
          </cell>
        </row>
        <row r="8753">
          <cell r="A8753" t="str">
            <v>H03140055</v>
          </cell>
          <cell r="B8753" t="str">
            <v>热过载继电器_LRD01C_0.1-0.16A_施耐德</v>
          </cell>
          <cell r="C8753" t="str">
            <v>51.12</v>
          </cell>
        </row>
        <row r="8754">
          <cell r="A8754" t="str">
            <v>H03140056</v>
          </cell>
          <cell r="B8754" t="str">
            <v>热过载继电器_LRD02C_0.16-0.25A_施耐德</v>
          </cell>
          <cell r="C8754" t="str">
            <v>51.12</v>
          </cell>
        </row>
        <row r="8755">
          <cell r="A8755" t="str">
            <v>H03140057</v>
          </cell>
          <cell r="B8755" t="str">
            <v>热过载继电器_LRD03C_0.25-0.4A_施耐德</v>
          </cell>
          <cell r="C8755" t="str">
            <v>51.12</v>
          </cell>
        </row>
        <row r="8756">
          <cell r="A8756" t="str">
            <v>H03140058</v>
          </cell>
          <cell r="B8756" t="str">
            <v>热过载继电器_LRD04C_0.4-0.63A_施耐德</v>
          </cell>
          <cell r="C8756" t="str">
            <v>51.12</v>
          </cell>
        </row>
        <row r="8757">
          <cell r="A8757" t="str">
            <v>H03140059</v>
          </cell>
          <cell r="B8757" t="str">
            <v>热过载继电器_LRD05C_0.63-1A_施耐德</v>
          </cell>
          <cell r="C8757" t="str">
            <v>49.70</v>
          </cell>
        </row>
        <row r="8758">
          <cell r="A8758" t="str">
            <v>H03140060</v>
          </cell>
          <cell r="B8758" t="str">
            <v>热过载继电器_LRD06C_1-1.6A_施耐德</v>
          </cell>
          <cell r="C8758" t="str">
            <v>49.70</v>
          </cell>
        </row>
        <row r="8759">
          <cell r="A8759" t="str">
            <v>H03140061</v>
          </cell>
          <cell r="B8759" t="str">
            <v>热过载继电器_LRD07C_1.6-2.5A_施耐德</v>
          </cell>
          <cell r="C8759" t="str">
            <v>49.70</v>
          </cell>
        </row>
        <row r="8760">
          <cell r="A8760" t="str">
            <v>H03140062</v>
          </cell>
          <cell r="B8760" t="str">
            <v>热过载继电器_LRD08C_2.5-4A_施耐德</v>
          </cell>
          <cell r="C8760" t="str">
            <v>49.70</v>
          </cell>
        </row>
        <row r="8761">
          <cell r="A8761" t="str">
            <v>H03140063</v>
          </cell>
          <cell r="B8761" t="str">
            <v>热过载继电器_LRD10C_4-6A_施耐德</v>
          </cell>
          <cell r="C8761" t="str">
            <v>49.70</v>
          </cell>
        </row>
        <row r="8762">
          <cell r="A8762" t="str">
            <v>H03140064</v>
          </cell>
          <cell r="B8762" t="str">
            <v>热过载继电器_LRD12C_5.5-8A_施耐德</v>
          </cell>
          <cell r="C8762" t="str">
            <v>49.70</v>
          </cell>
        </row>
        <row r="8763">
          <cell r="A8763" t="str">
            <v>H03140065</v>
          </cell>
          <cell r="B8763" t="str">
            <v>热过载继电器_LRD14C_7-10A_施耐德</v>
          </cell>
          <cell r="C8763" t="str">
            <v>49.70</v>
          </cell>
        </row>
        <row r="8764">
          <cell r="A8764" t="str">
            <v>H03140066</v>
          </cell>
          <cell r="B8764" t="str">
            <v>热过载继电器_LRD16C_9-13A_施耐德</v>
          </cell>
          <cell r="C8764" t="str">
            <v>49.70</v>
          </cell>
        </row>
        <row r="8765">
          <cell r="A8765" t="str">
            <v>H03140067</v>
          </cell>
          <cell r="B8765" t="str">
            <v>热过载继电器_LRD22C_16-24A_施耐德</v>
          </cell>
          <cell r="C8765" t="str">
            <v>53.46</v>
          </cell>
        </row>
        <row r="8766">
          <cell r="A8766" t="str">
            <v>H03140068</v>
          </cell>
          <cell r="B8766" t="str">
            <v>热过载继电器_LRD32C_23-32A_施耐德</v>
          </cell>
          <cell r="C8766" t="str">
            <v>56.48</v>
          </cell>
        </row>
        <row r="8767">
          <cell r="A8767" t="str">
            <v>H03140069</v>
          </cell>
          <cell r="B8767" t="str">
            <v>热过载继电器_LRD3322C_17-25A_施耐德</v>
          </cell>
          <cell r="C8767" t="str">
            <v>68.02</v>
          </cell>
        </row>
        <row r="8768">
          <cell r="A8768" t="str">
            <v>H03140070</v>
          </cell>
          <cell r="B8768" t="str">
            <v>热过载继电器_LRD3353C_23-32A_施耐德</v>
          </cell>
          <cell r="C8768" t="str">
            <v>135.96</v>
          </cell>
        </row>
        <row r="8769">
          <cell r="A8769" t="str">
            <v>H03140071</v>
          </cell>
          <cell r="B8769" t="str">
            <v>热过载继电器_LRD3355C_30-40A_施耐德</v>
          </cell>
          <cell r="C8769" t="str">
            <v>149.41</v>
          </cell>
        </row>
        <row r="8770">
          <cell r="A8770" t="str">
            <v>H03140072</v>
          </cell>
          <cell r="B8770" t="str">
            <v>热过载继电器_LRD3357C_37-50A_施耐德</v>
          </cell>
          <cell r="C8770" t="str">
            <v>129.99</v>
          </cell>
        </row>
        <row r="8771">
          <cell r="A8771" t="str">
            <v>H03140073</v>
          </cell>
          <cell r="B8771" t="str">
            <v>热过载继电器_LRD3359C_48-65A_施耐德</v>
          </cell>
          <cell r="C8771" t="str">
            <v>178.68</v>
          </cell>
        </row>
        <row r="8772">
          <cell r="A8772" t="str">
            <v>H03140074</v>
          </cell>
          <cell r="B8772" t="str">
            <v>热过载继电器_LRD3361C_55-70A_施耐德</v>
          </cell>
          <cell r="C8772" t="str">
            <v>132.84</v>
          </cell>
        </row>
        <row r="8773">
          <cell r="A8773" t="str">
            <v>H03140075</v>
          </cell>
          <cell r="B8773" t="str">
            <v>热过载继电器_LRD3363C_63-80A_施耐德</v>
          </cell>
          <cell r="C8773" t="str">
            <v>110.32</v>
          </cell>
        </row>
        <row r="8774">
          <cell r="A8774" t="str">
            <v>H03140076</v>
          </cell>
          <cell r="B8774" t="str">
            <v>热过载继电器_LRD3365C_80-104A_施耐德</v>
          </cell>
          <cell r="C8774" t="str">
            <v>166.92</v>
          </cell>
        </row>
        <row r="8775">
          <cell r="A8775" t="str">
            <v>H03140077</v>
          </cell>
          <cell r="B8775" t="str">
            <v>热过载继电器_LRD35C_30-38A_施耐德</v>
          </cell>
          <cell r="C8775" t="str">
            <v>56.48</v>
          </cell>
        </row>
        <row r="8776">
          <cell r="A8776" t="str">
            <v>H03140078</v>
          </cell>
          <cell r="B8776" t="str">
            <v>热过载继电器_LRD4365_80-104A_施耐德</v>
          </cell>
          <cell r="C8776" t="str">
            <v>242.65</v>
          </cell>
        </row>
        <row r="8777">
          <cell r="A8777" t="str">
            <v>H03140079</v>
          </cell>
          <cell r="B8777" t="str">
            <v>热过载继电器_LRD4367_95-120A_施耐德</v>
          </cell>
          <cell r="C8777" t="str">
            <v>247.73</v>
          </cell>
        </row>
        <row r="8778">
          <cell r="A8778" t="str">
            <v>H03140080</v>
          </cell>
          <cell r="B8778" t="str">
            <v>热过载继电器_LRD4369_110-140A_施耐德</v>
          </cell>
          <cell r="C8778" t="str">
            <v>252.35</v>
          </cell>
        </row>
        <row r="8779">
          <cell r="A8779" t="str">
            <v>H03140081</v>
          </cell>
          <cell r="B8779" t="str">
            <v>时间继电器_REXL2TMF7_120VAC_不含底座_施耐德</v>
          </cell>
          <cell r="C8779" t="str">
            <v>108.54</v>
          </cell>
        </row>
        <row r="8780">
          <cell r="A8780" t="str">
            <v>H03140082</v>
          </cell>
          <cell r="B8780" t="str">
            <v>时间继电器_REXL2TMP7_230VAC_不含底座_施耐德</v>
          </cell>
          <cell r="C8780" t="str">
            <v>65.36</v>
          </cell>
        </row>
        <row r="8781">
          <cell r="A8781" t="str">
            <v>H03140083</v>
          </cell>
          <cell r="B8781" t="str">
            <v>时间继电器_REXL2TMBD_24VDC_不含底座_施耐德</v>
          </cell>
          <cell r="C8781" t="str">
            <v>74.39</v>
          </cell>
        </row>
        <row r="8782">
          <cell r="A8782" t="str">
            <v>H03140084</v>
          </cell>
          <cell r="B8782" t="str">
            <v>时间继电器_REXL4TMF7_120VAC_不含底座_施耐德</v>
          </cell>
          <cell r="C8782" t="str">
            <v>116.74</v>
          </cell>
        </row>
        <row r="8783">
          <cell r="A8783" t="str">
            <v>H03140085</v>
          </cell>
          <cell r="B8783" t="str">
            <v>热过载继电器_3UA5940-2P_50-63A_西门子</v>
          </cell>
          <cell r="C8783" t="str">
            <v>82.05</v>
          </cell>
        </row>
        <row r="8784">
          <cell r="A8784" t="str">
            <v>H03140088</v>
          </cell>
          <cell r="B8784" t="str">
            <v>中间继电器_DRM270524LT_24VAC_不含底座_魏德米勒</v>
          </cell>
          <cell r="C8784" t="str">
            <v>12.11</v>
          </cell>
        </row>
        <row r="8785">
          <cell r="A8785" t="str">
            <v>H03140089</v>
          </cell>
          <cell r="B8785" t="str">
            <v>中间继电器_DRM570524LT_24VAC_不含底座_魏德米勒</v>
          </cell>
          <cell r="C8785" t="str">
            <v>12.25</v>
          </cell>
        </row>
        <row r="8786">
          <cell r="A8786" t="str">
            <v>H03140092</v>
          </cell>
          <cell r="B8786" t="str">
            <v>中间继电器_MY2NJ_24VDC_不含底座_通用</v>
          </cell>
          <cell r="C8786" t="str">
            <v>13.25</v>
          </cell>
        </row>
        <row r="8787">
          <cell r="A8787" t="str">
            <v>H03140098</v>
          </cell>
          <cell r="B8787" t="str">
            <v>时间继电器_H3Y-2-AC220V-60S_欧姆龙_用Q980002020替代</v>
          </cell>
          <cell r="C8787" t="str">
            <v>68.38</v>
          </cell>
        </row>
        <row r="8788">
          <cell r="A8788" t="str">
            <v>H03147001</v>
          </cell>
          <cell r="B8788" t="str">
            <v>时间继电器_JSS21_110VAC_含底座_数显_无锡瑞莱</v>
          </cell>
          <cell r="C8788" t="str">
            <v>70.52</v>
          </cell>
        </row>
        <row r="8789">
          <cell r="A8789" t="str">
            <v>H03147002</v>
          </cell>
          <cell r="B8789" t="str">
            <v>时间继电器_JSS21-R_220VAC_含底座_数显_无锡瑞莱</v>
          </cell>
          <cell r="C8789" t="str">
            <v>70.51</v>
          </cell>
        </row>
        <row r="8790">
          <cell r="A8790" t="str">
            <v>H03150001</v>
          </cell>
          <cell r="B8790" t="str">
            <v>软起动器_ATS48D17Y_标准7.5kW_110-230VAC_施耐德</v>
          </cell>
          <cell r="C8790" t="str">
            <v>3192.52</v>
          </cell>
        </row>
        <row r="8791">
          <cell r="A8791" t="str">
            <v>H03150002</v>
          </cell>
          <cell r="B8791" t="str">
            <v>软起动器_ATS48D22Y_标准11kW_110-230VAC_施耐德</v>
          </cell>
          <cell r="C8791" t="str">
            <v>3192.52</v>
          </cell>
        </row>
        <row r="8792">
          <cell r="A8792" t="str">
            <v>H03150003</v>
          </cell>
          <cell r="B8792" t="str">
            <v>软起动器_ATS48D32Y_标准15kW_110-230VAC_施耐德</v>
          </cell>
          <cell r="C8792" t="str">
            <v>3392.95</v>
          </cell>
        </row>
        <row r="8793">
          <cell r="A8793" t="str">
            <v>H03150004</v>
          </cell>
          <cell r="B8793" t="str">
            <v>软起动器_ATS48D38Y_标准18.5kW_110-230VAC_施耐德</v>
          </cell>
          <cell r="C8793" t="str">
            <v>3790.94</v>
          </cell>
        </row>
        <row r="8794">
          <cell r="A8794" t="str">
            <v>H03150005</v>
          </cell>
          <cell r="B8794" t="str">
            <v>软起动器_ATS48D47Y_标准22kW_110-230VAC_施耐德</v>
          </cell>
          <cell r="C8794" t="str">
            <v>4337.82</v>
          </cell>
        </row>
        <row r="8795">
          <cell r="A8795" t="str">
            <v>H03150006</v>
          </cell>
          <cell r="B8795" t="str">
            <v>软起动器_ATS48D62Y_标准30kW_110-230VAC_施耐德</v>
          </cell>
          <cell r="C8795" t="str">
            <v>4987.78</v>
          </cell>
        </row>
        <row r="8796">
          <cell r="A8796" t="str">
            <v>H03150007</v>
          </cell>
          <cell r="B8796" t="str">
            <v>软起动器_ATS48D75Y_标准37kW_110-230VAC_施耐德</v>
          </cell>
          <cell r="C8796" t="str">
            <v>5534.66</v>
          </cell>
        </row>
        <row r="8797">
          <cell r="A8797" t="str">
            <v>H03150008</v>
          </cell>
          <cell r="B8797" t="str">
            <v>软起动器_ATS48D88Y_标准45kW_110-230VAC_施耐德</v>
          </cell>
          <cell r="C8797" t="str">
            <v>6184.62</v>
          </cell>
        </row>
        <row r="8798">
          <cell r="A8798" t="str">
            <v>H03150009</v>
          </cell>
          <cell r="B8798" t="str">
            <v>软起动器_ATS48C11Y_标准55kW_110-230VAC_施耐德</v>
          </cell>
          <cell r="C8798" t="str">
            <v>6682.82</v>
          </cell>
        </row>
        <row r="8799">
          <cell r="A8799" t="str">
            <v>H03150010</v>
          </cell>
          <cell r="B8799" t="str">
            <v>软起动器_ATS48C14Y_标准75kW_110-230VAC_施耐德</v>
          </cell>
          <cell r="C8799" t="str">
            <v>7129.49</v>
          </cell>
        </row>
        <row r="8800">
          <cell r="A8800" t="str">
            <v>H03150011</v>
          </cell>
          <cell r="B8800" t="str">
            <v>软起动器_ATS48C17Y_标准90kW_110-230VAC_施耐德</v>
          </cell>
          <cell r="C8800" t="str">
            <v>8329.19</v>
          </cell>
        </row>
        <row r="8801">
          <cell r="A8801" t="str">
            <v>H03150012</v>
          </cell>
          <cell r="B8801" t="str">
            <v>软起动器_ATS48C21Y_标准110kW_110-230VAC_施耐德</v>
          </cell>
          <cell r="C8801" t="str">
            <v>9122.31</v>
          </cell>
        </row>
        <row r="8802">
          <cell r="A8802" t="str">
            <v>H03150013</v>
          </cell>
          <cell r="B8802" t="str">
            <v>软起动器_ATS48C25Y_标准132kW_110-230VAC_施耐德</v>
          </cell>
          <cell r="C8802" t="str">
            <v>9872.48</v>
          </cell>
        </row>
        <row r="8803">
          <cell r="A8803" t="str">
            <v>H03150014</v>
          </cell>
          <cell r="B8803" t="str">
            <v>软起动器_ATS48C32Y_标准160kW_110-230VAC_施耐德</v>
          </cell>
          <cell r="C8803" t="str">
            <v>10900.38</v>
          </cell>
        </row>
        <row r="8804">
          <cell r="A8804" t="str">
            <v>H03150015</v>
          </cell>
          <cell r="B8804" t="str">
            <v>软起动器_ATS48C41Y_标准220kW_110-230VAC_施耐德</v>
          </cell>
          <cell r="C8804" t="str">
            <v>12821.62</v>
          </cell>
        </row>
        <row r="8805">
          <cell r="A8805" t="str">
            <v>H03150016</v>
          </cell>
          <cell r="B8805" t="str">
            <v>软起动器_ATS48C48Y_标准250kW_110-230VAC_施耐德</v>
          </cell>
          <cell r="C8805" t="str">
            <v>16025.60</v>
          </cell>
        </row>
        <row r="8806">
          <cell r="A8806" t="str">
            <v>H03150017</v>
          </cell>
          <cell r="B8806" t="str">
            <v>软起动器_ATS48C59Y_标准315kW_110-230VAC_施耐德</v>
          </cell>
          <cell r="C8806" t="str">
            <v>27117.82</v>
          </cell>
        </row>
        <row r="8807">
          <cell r="A8807" t="str">
            <v>H03150018</v>
          </cell>
          <cell r="B8807" t="str">
            <v>软起动器_ATS48C66Y_标准355kW_110-230VAC_施耐德</v>
          </cell>
          <cell r="C8807" t="str">
            <v>27117.82</v>
          </cell>
        </row>
        <row r="8808">
          <cell r="A8808" t="str">
            <v>H03150019</v>
          </cell>
          <cell r="B8808" t="str">
            <v>软起动器_ATS48C79Y_标准400kW_110-230VAC_施耐德</v>
          </cell>
          <cell r="C8808" t="str">
            <v>31658.93</v>
          </cell>
        </row>
        <row r="8809">
          <cell r="A8809" t="str">
            <v>H03150020</v>
          </cell>
          <cell r="B8809" t="str">
            <v>软起动器_ATS48M10Y_标准500kW_110-230VAC_施耐德</v>
          </cell>
          <cell r="C8809" t="str">
            <v>54493.33</v>
          </cell>
        </row>
        <row r="8810">
          <cell r="A8810" t="str">
            <v>H03150021</v>
          </cell>
          <cell r="B8810" t="str">
            <v>软起动器_ATS48M12Y_标准630kW_110-230VAC_施耐德</v>
          </cell>
          <cell r="C8810" t="str">
            <v>73800.00</v>
          </cell>
        </row>
        <row r="8811">
          <cell r="A8811" t="str">
            <v>H03150022</v>
          </cell>
          <cell r="B8811" t="str">
            <v>软起动器_ATS48D17Q_标准7.5kW_220-415VAC_施耐德</v>
          </cell>
          <cell r="C8811" t="str">
            <v>2900.47</v>
          </cell>
        </row>
        <row r="8812">
          <cell r="A8812" t="str">
            <v>H03150023</v>
          </cell>
          <cell r="B8812" t="str">
            <v>软起动器_ATS48D22Q_220-415VAC_标准_施耐德</v>
          </cell>
          <cell r="C8812" t="str">
            <v>2900.47</v>
          </cell>
        </row>
        <row r="8813">
          <cell r="A8813" t="str">
            <v>H03150024</v>
          </cell>
          <cell r="B8813" t="str">
            <v>软起动器_ATS48D32Q_标准15kW_220-415VAC_施耐德</v>
          </cell>
          <cell r="C8813" t="str">
            <v>3086.58</v>
          </cell>
        </row>
        <row r="8814">
          <cell r="A8814" t="str">
            <v>H03150025</v>
          </cell>
          <cell r="B8814" t="str">
            <v>软起动器_ATS48D38Q_标准18.5kW_220-415VAC_施耐德</v>
          </cell>
          <cell r="C8814" t="str">
            <v>3444.49</v>
          </cell>
        </row>
        <row r="8815">
          <cell r="A8815" t="str">
            <v>H03150026</v>
          </cell>
          <cell r="B8815" t="str">
            <v>软起动器_ATS48D47Q_标准22kW_220-415VAC_施耐德</v>
          </cell>
          <cell r="C8815" t="str">
            <v>3942.69</v>
          </cell>
        </row>
        <row r="8816">
          <cell r="A8816" t="str">
            <v>H03150027</v>
          </cell>
          <cell r="B8816" t="str">
            <v>软起动器_ATS48D62Q_标准30kW_220-415VAC_施耐德</v>
          </cell>
          <cell r="C8816" t="str">
            <v>4535.38</v>
          </cell>
        </row>
        <row r="8817">
          <cell r="A8817" t="str">
            <v>H03150028</v>
          </cell>
          <cell r="B8817" t="str">
            <v>软起动器_ATS48D75Q_标准37kW_220-415VAC_施耐德</v>
          </cell>
          <cell r="C8817" t="str">
            <v>5033.59</v>
          </cell>
        </row>
        <row r="8818">
          <cell r="A8818" t="str">
            <v>H03150029</v>
          </cell>
          <cell r="B8818" t="str">
            <v>软起动器_ATS48D88Q_标准45kW_220-415VAC_施耐德</v>
          </cell>
          <cell r="C8818" t="str">
            <v>5620.56</v>
          </cell>
        </row>
        <row r="8819">
          <cell r="A8819" t="str">
            <v>H03150030</v>
          </cell>
          <cell r="B8819" t="str">
            <v>软起动器_ATS48C11Q_标准55kW_220-415VAC_施耐德</v>
          </cell>
          <cell r="C8819" t="str">
            <v>6075.81</v>
          </cell>
        </row>
        <row r="8820">
          <cell r="A8820" t="str">
            <v>H03150031</v>
          </cell>
          <cell r="B8820" t="str">
            <v>软起动器_ATS48C14Q_标准75kW_220-415VAC_施耐德</v>
          </cell>
          <cell r="C8820" t="str">
            <v>6485.26</v>
          </cell>
        </row>
        <row r="8821">
          <cell r="A8821" t="str">
            <v>H03150032</v>
          </cell>
          <cell r="B8821" t="str">
            <v>软起动器_ATS48C17Q_标准90kW_220-415VAC_施耐德</v>
          </cell>
          <cell r="C8821" t="str">
            <v>7567.56</v>
          </cell>
        </row>
        <row r="8822">
          <cell r="A8822" t="str">
            <v>H03150033</v>
          </cell>
          <cell r="B8822" t="str">
            <v>软起动器_ATS48C21Q_标准110kW_220-415VAC_施耐德</v>
          </cell>
          <cell r="C8822" t="str">
            <v>8294.83</v>
          </cell>
        </row>
        <row r="8823">
          <cell r="A8823" t="str">
            <v>H03150034</v>
          </cell>
          <cell r="B8823" t="str">
            <v>软起动器_ATS48C25Q_标准132kW_220-415VAC_施耐德</v>
          </cell>
          <cell r="C8823" t="str">
            <v>8973.42</v>
          </cell>
        </row>
        <row r="8824">
          <cell r="A8824" t="str">
            <v>H03150035</v>
          </cell>
          <cell r="B8824" t="str">
            <v>软起动器_ATS48C32Q_标准160kW_220-415VAC_施耐德</v>
          </cell>
          <cell r="C8824" t="str">
            <v>9906.84</v>
          </cell>
        </row>
        <row r="8825">
          <cell r="A8825" t="str">
            <v>H03150036</v>
          </cell>
          <cell r="B8825" t="str">
            <v>软起动器_ATS48C41Q_标准220kW_220-415VAC_施耐德</v>
          </cell>
          <cell r="C8825" t="str">
            <v>11656.28</v>
          </cell>
        </row>
        <row r="8826">
          <cell r="A8826" t="str">
            <v>H03150037</v>
          </cell>
          <cell r="B8826" t="str">
            <v>软起动器_ATS48C48Q_标准250kW_220-415VAC_施耐德</v>
          </cell>
          <cell r="C8826" t="str">
            <v>14568.21</v>
          </cell>
        </row>
        <row r="8827">
          <cell r="A8827" t="str">
            <v>H03150038</v>
          </cell>
          <cell r="B8827" t="str">
            <v>软起动器_ATS48C59Q_标准315kW_220-415VAC_施耐德</v>
          </cell>
          <cell r="C8827" t="str">
            <v>20589.62</v>
          </cell>
        </row>
        <row r="8828">
          <cell r="A8828" t="str">
            <v>H03150039</v>
          </cell>
          <cell r="B8828" t="str">
            <v>软起动器_ATS48C66Q_标准355kW_220-415VAC_施耐德</v>
          </cell>
          <cell r="C8828" t="str">
            <v>24652.56</v>
          </cell>
        </row>
        <row r="8829">
          <cell r="A8829" t="str">
            <v>H03150040</v>
          </cell>
          <cell r="B8829" t="str">
            <v>软起动器_ATS48C79Q_标准400kW_220-415VAC_施耐德</v>
          </cell>
          <cell r="C8829" t="str">
            <v>28781.37</v>
          </cell>
        </row>
        <row r="8830">
          <cell r="A8830" t="str">
            <v>H03150041</v>
          </cell>
          <cell r="B8830" t="str">
            <v>软起动器_ATS48M10Q_标准500kW_220-415VAC_施耐德</v>
          </cell>
          <cell r="C8830" t="str">
            <v>49537.78</v>
          </cell>
        </row>
        <row r="8831">
          <cell r="A8831" t="str">
            <v>H03150042</v>
          </cell>
          <cell r="B8831" t="str">
            <v>软起动器_ATS48M12Q_标准630kW_220-415VAC_施耐德</v>
          </cell>
          <cell r="C8831" t="str">
            <v>67093.33</v>
          </cell>
        </row>
        <row r="8832">
          <cell r="A8832" t="str">
            <v>H03150043</v>
          </cell>
          <cell r="B8832" t="str">
            <v>因故淘汰，不再使用_软起动器_PST30-600-70_标准15kW_100-…</v>
          </cell>
          <cell r="C8832" t="str">
            <v>5175.21</v>
          </cell>
        </row>
        <row r="8833">
          <cell r="A8833" t="str">
            <v>H03150044</v>
          </cell>
          <cell r="B8833" t="str">
            <v>因故淘汰，不再使用_软起动器_PST37-600-70_标准18.5kW_10…</v>
          </cell>
          <cell r="C8833" t="str">
            <v>5103.28</v>
          </cell>
        </row>
        <row r="8834">
          <cell r="A8834" t="str">
            <v>H03150045</v>
          </cell>
          <cell r="B8834" t="str">
            <v>因故淘汰，不再使用_软起动器_PST44-600-70_标准22kW_100-…</v>
          </cell>
          <cell r="C8834" t="str">
            <v>5591.45</v>
          </cell>
        </row>
        <row r="8835">
          <cell r="A8835" t="str">
            <v>H03150046</v>
          </cell>
          <cell r="B8835" t="str">
            <v>因故淘汰，不再使用_软起动器_PST50-600-70_标准25kW_100-…</v>
          </cell>
          <cell r="C8835" t="str">
            <v>7009.92</v>
          </cell>
        </row>
        <row r="8836">
          <cell r="A8836" t="str">
            <v>H03150047</v>
          </cell>
          <cell r="B8836" t="str">
            <v>因故淘汰，不再使用_软起动器_PST60-600-70_标准30kW_100-…</v>
          </cell>
          <cell r="C8836" t="str">
            <v>7532.48</v>
          </cell>
        </row>
        <row r="8837">
          <cell r="A8837" t="str">
            <v>H03150048</v>
          </cell>
          <cell r="B8837" t="str">
            <v>因故淘汰，不再使用_软起动器_PST72-600-70_标准37kW_100-…</v>
          </cell>
          <cell r="C8837" t="str">
            <v>7595.73</v>
          </cell>
        </row>
        <row r="8838">
          <cell r="A8838" t="str">
            <v>H03150049</v>
          </cell>
          <cell r="B8838" t="str">
            <v>因故淘汰，不再使用_软起动器_PST85-600-70_标准45kW_100-…</v>
          </cell>
          <cell r="C8838" t="str">
            <v>8469.23</v>
          </cell>
        </row>
        <row r="8839">
          <cell r="A8839" t="str">
            <v>H03150050</v>
          </cell>
          <cell r="B8839" t="str">
            <v>因故淘汰，不再使用_软起动器_PST105-600-70_标准55kW_100…</v>
          </cell>
          <cell r="C8839" t="str">
            <v>8680.34</v>
          </cell>
        </row>
        <row r="8840">
          <cell r="A8840" t="str">
            <v>H03150051</v>
          </cell>
          <cell r="B8840" t="str">
            <v>因故淘汰，不再使用_软起动器_PST142-600-70_标准75kW_100…</v>
          </cell>
          <cell r="C8840" t="str">
            <v>9288.03</v>
          </cell>
        </row>
        <row r="8841">
          <cell r="A8841" t="str">
            <v>H03150052</v>
          </cell>
          <cell r="B8841" t="str">
            <v>因故淘汰，不再使用_软起动器_PST175-600-70_标准90kW_100…</v>
          </cell>
          <cell r="C8841" t="str">
            <v>11936.75</v>
          </cell>
        </row>
        <row r="8842">
          <cell r="A8842" t="str">
            <v>H03150053</v>
          </cell>
          <cell r="B8842" t="str">
            <v>因故淘汰，不再使用_软起动器_PST210-600-70_标准110kW_10…</v>
          </cell>
          <cell r="C8842" t="str">
            <v>11793.16</v>
          </cell>
        </row>
        <row r="8843">
          <cell r="A8843" t="str">
            <v>H03150054</v>
          </cell>
          <cell r="B8843" t="str">
            <v>因故淘汰，不再使用_软起动器_PST250-600-70_标准132kW_10…</v>
          </cell>
          <cell r="C8843" t="str">
            <v>14168.38</v>
          </cell>
        </row>
        <row r="8844">
          <cell r="A8844" t="str">
            <v>H03150055</v>
          </cell>
          <cell r="B8844" t="str">
            <v>因故淘汰，不再使用_软起动器_PST300-600-70_标准160kW_10…</v>
          </cell>
          <cell r="C8844" t="str">
            <v>15724.36</v>
          </cell>
        </row>
        <row r="8845">
          <cell r="A8845" t="str">
            <v>H03150056</v>
          </cell>
          <cell r="B8845" t="str">
            <v>软起动器_PSTB370-600-70_标准200kW_100-250VAC_…</v>
          </cell>
          <cell r="C8845" t="str">
            <v>17879.49</v>
          </cell>
        </row>
        <row r="8846">
          <cell r="A8846" t="str">
            <v>H03150057</v>
          </cell>
          <cell r="B8846" t="str">
            <v>软起动器_PSTB470-600-70_标准250kW_100-250VAC_…</v>
          </cell>
          <cell r="C8846" t="str">
            <v>21796.58</v>
          </cell>
        </row>
        <row r="8847">
          <cell r="A8847" t="str">
            <v>H03150058</v>
          </cell>
          <cell r="B8847" t="str">
            <v>软起动器_PSTB570-600-70_标准315kW_100-250VAC_…</v>
          </cell>
          <cell r="C8847" t="str">
            <v>34175.21</v>
          </cell>
        </row>
        <row r="8848">
          <cell r="A8848" t="str">
            <v>H03150059</v>
          </cell>
          <cell r="B8848" t="str">
            <v>软起动器_PSTB720-600-70_标准400kW_100-250VAC_…</v>
          </cell>
          <cell r="C8848" t="str">
            <v>41892.31</v>
          </cell>
        </row>
        <row r="8849">
          <cell r="A8849" t="str">
            <v>H03150060</v>
          </cell>
          <cell r="B8849" t="str">
            <v>软起动器_PSTB840-600-70_标准450kW_100-250VAC_…</v>
          </cell>
          <cell r="C8849" t="str">
            <v>52063.76</v>
          </cell>
        </row>
        <row r="8850">
          <cell r="A8850" t="str">
            <v>H03150061</v>
          </cell>
          <cell r="B8850" t="str">
            <v>软起动器_PSTB1050-600-70_标准560kW_100-250VAC…</v>
          </cell>
          <cell r="C8850" t="str">
            <v>58839.45</v>
          </cell>
        </row>
        <row r="8851">
          <cell r="A8851" t="str">
            <v>H03150062</v>
          </cell>
          <cell r="B8851" t="str">
            <v>因故淘汰，不再使用_软起动器_PST30-690-70_标准15kW_100-…</v>
          </cell>
          <cell r="C8851" t="str">
            <v>6681.85</v>
          </cell>
        </row>
        <row r="8852">
          <cell r="A8852" t="str">
            <v>H03150063</v>
          </cell>
          <cell r="B8852" t="str">
            <v>因故淘汰，不再使用_软起动器_PST37-690-70_标准18.5kW_10…</v>
          </cell>
          <cell r="C8852" t="str">
            <v>7289.76</v>
          </cell>
        </row>
        <row r="8853">
          <cell r="A8853" t="str">
            <v>H03150064</v>
          </cell>
          <cell r="B8853" t="str">
            <v>因故淘汰，不再使用_软起动器_PST44-690-70_标准22kW_100-…</v>
          </cell>
          <cell r="C8853" t="str">
            <v>8203.72</v>
          </cell>
        </row>
        <row r="8854">
          <cell r="A8854" t="str">
            <v>H03150065</v>
          </cell>
          <cell r="B8854" t="str">
            <v>因故淘汰，不再使用_软起动器_PST50-690-70_标准25kW_100-…</v>
          </cell>
          <cell r="C8854" t="str">
            <v>8829.36</v>
          </cell>
        </row>
        <row r="8855">
          <cell r="A8855" t="str">
            <v>H03150066</v>
          </cell>
          <cell r="B8855" t="str">
            <v>因故淘汰，不再使用_软起动器_PST60-690-70_标准30kW_100-…</v>
          </cell>
          <cell r="C8855" t="str">
            <v>9319.44</v>
          </cell>
        </row>
        <row r="8856">
          <cell r="A8856" t="str">
            <v>H03150067</v>
          </cell>
          <cell r="B8856" t="str">
            <v>因故淘汰，不再使用_软起动器_PST72-690-70_标准37kW_100-…</v>
          </cell>
          <cell r="C8856" t="str">
            <v>10132.26</v>
          </cell>
        </row>
        <row r="8857">
          <cell r="A8857" t="str">
            <v>H03150068</v>
          </cell>
          <cell r="B8857" t="str">
            <v>因故淘汰，不再使用_软起动器_PST85-690-70_标准45kW_100-…</v>
          </cell>
          <cell r="C8857" t="str">
            <v>11180.73</v>
          </cell>
        </row>
        <row r="8858">
          <cell r="A8858" t="str">
            <v>H03150069</v>
          </cell>
          <cell r="B8858" t="str">
            <v>因故淘汰，不再使用_软起动器_PST105-690-70_标准55kW_100…</v>
          </cell>
          <cell r="C8858" t="str">
            <v>12613.97</v>
          </cell>
        </row>
        <row r="8859">
          <cell r="A8859" t="str">
            <v>H03150070</v>
          </cell>
          <cell r="B8859" t="str">
            <v>因故淘汰，不再使用_软起动器_PST142-690-70_标准75kW_100…</v>
          </cell>
          <cell r="C8859" t="str">
            <v>13203.11</v>
          </cell>
        </row>
        <row r="8860">
          <cell r="A8860" t="str">
            <v>H03150071</v>
          </cell>
          <cell r="B8860" t="str">
            <v>因故淘汰，不再使用_软起动器_PST175-690-70_标准90kW_100…</v>
          </cell>
          <cell r="C8860" t="str">
            <v>15597.75</v>
          </cell>
        </row>
        <row r="8861">
          <cell r="A8861" t="str">
            <v>H03150072</v>
          </cell>
          <cell r="B8861" t="str">
            <v>因故淘汰，不再使用_软起动器_PST210-690-70_标准110kW_10…</v>
          </cell>
          <cell r="C8861" t="str">
            <v>16801.07</v>
          </cell>
        </row>
        <row r="8862">
          <cell r="A8862" t="str">
            <v>H03150073</v>
          </cell>
          <cell r="B8862" t="str">
            <v>因故淘汰，不再使用_软起动器_PST250-690-70_标准132kW_10…</v>
          </cell>
          <cell r="C8862" t="str">
            <v>19370.26</v>
          </cell>
        </row>
        <row r="8863">
          <cell r="A8863" t="str">
            <v>H03150074</v>
          </cell>
          <cell r="B8863" t="str">
            <v>因故淘汰，不再使用_软起动器_PST300-690-70_标准160kW_10…</v>
          </cell>
          <cell r="C8863" t="str">
            <v>19490.28</v>
          </cell>
        </row>
        <row r="8864">
          <cell r="A8864" t="str">
            <v>H03150075</v>
          </cell>
          <cell r="B8864" t="str">
            <v>因故淘汰，不再使用_软起动器_PSTB370-690-70_标准200kW_1…</v>
          </cell>
          <cell r="C8864" t="str">
            <v>28510.46</v>
          </cell>
        </row>
        <row r="8865">
          <cell r="A8865" t="str">
            <v>H03150076</v>
          </cell>
          <cell r="B8865" t="str">
            <v>因故淘汰，不再使用_软起动器_PSTB470-690-70_标准250kW_1…</v>
          </cell>
          <cell r="C8865" t="str">
            <v>40189.09</v>
          </cell>
        </row>
        <row r="8866">
          <cell r="A8866" t="str">
            <v>H03150077</v>
          </cell>
          <cell r="B8866" t="str">
            <v>因故淘汰，不再使用_软起动器_PSTB570-690-70_标准315kW_1…</v>
          </cell>
          <cell r="C8866" t="str">
            <v>49316.68</v>
          </cell>
        </row>
        <row r="8867">
          <cell r="A8867" t="str">
            <v>H03150078</v>
          </cell>
          <cell r="B8867" t="str">
            <v>因故淘汰，不再使用_软起动器_PSTB720-690-70_标准400kW_1…</v>
          </cell>
          <cell r="C8867" t="str">
            <v>59873.32</v>
          </cell>
        </row>
        <row r="8868">
          <cell r="A8868" t="str">
            <v>H03150079</v>
          </cell>
          <cell r="B8868" t="str">
            <v>因故淘汰，不再使用_软起动器_PSTB840-690-70_标准450kW_1…</v>
          </cell>
          <cell r="C8868" t="str">
            <v>58427.35</v>
          </cell>
        </row>
        <row r="8869">
          <cell r="A8869" t="str">
            <v>H03150080</v>
          </cell>
          <cell r="B8869" t="str">
            <v>因故淘汰，不再使用_软起动器_PSTB1050-690-70_标准560kW_…</v>
          </cell>
          <cell r="C8869" t="str">
            <v>58839.45</v>
          </cell>
        </row>
        <row r="8870">
          <cell r="A8870" t="str">
            <v>H03150082</v>
          </cell>
          <cell r="B8870" t="str">
            <v>软起动器_150F251NBD_标准110kW_100-240VAC_AB</v>
          </cell>
          <cell r="C8870" t="str">
            <v>10238.46</v>
          </cell>
        </row>
        <row r="8871">
          <cell r="A8871" t="str">
            <v>H03150083</v>
          </cell>
          <cell r="B8871" t="str">
            <v>软起动器_150F361NBD_标准160kW_100-240VAC_AB</v>
          </cell>
          <cell r="C8871" t="str">
            <v>11535.90</v>
          </cell>
        </row>
        <row r="8872">
          <cell r="A8872" t="str">
            <v>H03150084</v>
          </cell>
          <cell r="B8872" t="str">
            <v>软启动器_150C85NBD_AB_因故淘汰，不再使用</v>
          </cell>
          <cell r="C8872" t="str">
            <v>6923.08</v>
          </cell>
        </row>
        <row r="8873">
          <cell r="A8873" t="str">
            <v>H03159001</v>
          </cell>
          <cell r="B8873" t="str">
            <v>仪表卡_PAXCDC30_红狮</v>
          </cell>
          <cell r="C8873" t="str">
            <v>762.74</v>
          </cell>
        </row>
        <row r="8874">
          <cell r="A8874" t="str">
            <v>H03159002</v>
          </cell>
          <cell r="B8874" t="str">
            <v>DEVICENET-MODBUS连接电缆_VW3A8306R30_AB</v>
          </cell>
          <cell r="C8874" t="str">
            <v>8777.91</v>
          </cell>
        </row>
        <row r="8875">
          <cell r="A8875" t="str">
            <v>H03160001</v>
          </cell>
          <cell r="B8875" t="str">
            <v>色环电阻_300Ω_深圳捷科</v>
          </cell>
          <cell r="C8875" t="str">
            <v>0.09</v>
          </cell>
        </row>
        <row r="8876">
          <cell r="A8876" t="str">
            <v>H04020001</v>
          </cell>
          <cell r="B8876" t="str">
            <v>电流表_6L2-100/5A_50Hz_指针式_通用</v>
          </cell>
          <cell r="C8876" t="str">
            <v>17.09</v>
          </cell>
        </row>
        <row r="8877">
          <cell r="A8877" t="str">
            <v>H04021001</v>
          </cell>
          <cell r="B8877" t="str">
            <v>电流表_42L6-100/5A_50Hz_指针式_通用</v>
          </cell>
          <cell r="C8877" t="str">
            <v>16.24</v>
          </cell>
        </row>
        <row r="8878">
          <cell r="A8878" t="str">
            <v>H04021002</v>
          </cell>
          <cell r="B8878" t="str">
            <v>电流表_42L6-1000/5A_50Hz_指针式_通用</v>
          </cell>
          <cell r="C8878" t="str">
            <v>21.37</v>
          </cell>
        </row>
        <row r="8879">
          <cell r="A8879" t="str">
            <v>H04021003</v>
          </cell>
          <cell r="B8879" t="str">
            <v>电流表_42L6-150/5A_50Hz_指针式_通用</v>
          </cell>
          <cell r="C8879" t="str">
            <v>16.24</v>
          </cell>
        </row>
        <row r="8880">
          <cell r="A8880" t="str">
            <v>H04021004</v>
          </cell>
          <cell r="B8880" t="str">
            <v>电流表_42L6-1500/5A_50Hz_指针式_通用</v>
          </cell>
          <cell r="C8880" t="str">
            <v>21.37</v>
          </cell>
        </row>
        <row r="8881">
          <cell r="A8881" t="str">
            <v>H04021005</v>
          </cell>
          <cell r="B8881" t="str">
            <v>电流表_42L6-200/5A_50Hz_指针式_通用</v>
          </cell>
          <cell r="C8881" t="str">
            <v>16.24</v>
          </cell>
        </row>
        <row r="8882">
          <cell r="A8882" t="str">
            <v>H04021006</v>
          </cell>
          <cell r="B8882" t="str">
            <v>电流表_42L6-2000/5A_50Hz_指针式_通用</v>
          </cell>
          <cell r="C8882" t="str">
            <v>21.37</v>
          </cell>
        </row>
        <row r="8883">
          <cell r="A8883" t="str">
            <v>H04021007</v>
          </cell>
          <cell r="B8883" t="str">
            <v>电流表_42L6-250/5A_50Hz_指针式_通用</v>
          </cell>
          <cell r="C8883" t="str">
            <v>16.24</v>
          </cell>
        </row>
        <row r="8884">
          <cell r="A8884" t="str">
            <v>H04021008</v>
          </cell>
          <cell r="B8884" t="str">
            <v>电流表_42L6-300/5A_50Hz_指针式_通用</v>
          </cell>
          <cell r="C8884" t="str">
            <v>16.24</v>
          </cell>
        </row>
        <row r="8885">
          <cell r="A8885" t="str">
            <v>H04021009</v>
          </cell>
          <cell r="B8885" t="str">
            <v>电流表_42L6-3000/5A_50Hz_指针式_通用</v>
          </cell>
          <cell r="C8885" t="str">
            <v>21.37</v>
          </cell>
        </row>
        <row r="8886">
          <cell r="A8886" t="str">
            <v>H04021010</v>
          </cell>
          <cell r="B8886" t="str">
            <v>电流表_42L6-400/5A_50Hz_指针式_通用</v>
          </cell>
          <cell r="C8886" t="str">
            <v>16.24</v>
          </cell>
        </row>
        <row r="8887">
          <cell r="A8887" t="str">
            <v>H04021011</v>
          </cell>
          <cell r="B8887" t="str">
            <v>电流表_42L6-4000/5A_50Hz_指针式_通用</v>
          </cell>
          <cell r="C8887" t="str">
            <v>21.37</v>
          </cell>
        </row>
        <row r="8888">
          <cell r="A8888" t="str">
            <v>H04021012</v>
          </cell>
          <cell r="B8888" t="str">
            <v>电流表_42L6-50/5A_50Hz_指针式_通用</v>
          </cell>
          <cell r="C8888" t="str">
            <v>16.24</v>
          </cell>
        </row>
        <row r="8889">
          <cell r="A8889" t="str">
            <v>H04021013</v>
          </cell>
          <cell r="B8889" t="str">
            <v>电流表_42L6-500/5A_50Hz_指针式_通用</v>
          </cell>
          <cell r="C8889" t="str">
            <v>16.24</v>
          </cell>
        </row>
        <row r="8890">
          <cell r="A8890" t="str">
            <v>H04021014</v>
          </cell>
          <cell r="B8890" t="str">
            <v>电流表_42L6-600/5A_50Hz_指针式_通用</v>
          </cell>
          <cell r="C8890" t="str">
            <v>16.24</v>
          </cell>
        </row>
        <row r="8891">
          <cell r="A8891" t="str">
            <v>H04021015</v>
          </cell>
          <cell r="B8891" t="str">
            <v>电流表_42L6-75/5A_50Hz_指针式_通用</v>
          </cell>
          <cell r="C8891" t="str">
            <v>16.24</v>
          </cell>
        </row>
        <row r="8892">
          <cell r="A8892" t="str">
            <v>H04021016</v>
          </cell>
          <cell r="B8892" t="str">
            <v>电流表_42L6-800/5A_50Hz_指针式_通用</v>
          </cell>
          <cell r="C8892" t="str">
            <v>16.24</v>
          </cell>
        </row>
        <row r="8893">
          <cell r="A8893" t="str">
            <v>H04021017</v>
          </cell>
          <cell r="B8893" t="str">
            <v>电流表_6L2-100/5A_通用_50HZ_用H04020001替代</v>
          </cell>
          <cell r="C8893" t="str">
            <v>17.09</v>
          </cell>
        </row>
        <row r="8894">
          <cell r="A8894" t="str">
            <v>H04021018</v>
          </cell>
          <cell r="B8894" t="str">
            <v>电流表_6L2-1000/5A_50Hz_指针式_通用</v>
          </cell>
          <cell r="C8894" t="str">
            <v>29.91</v>
          </cell>
        </row>
        <row r="8895">
          <cell r="A8895" t="str">
            <v>H04021019</v>
          </cell>
          <cell r="B8895" t="str">
            <v>电流表_6L2-150/5A_50Hz_指针式_通用</v>
          </cell>
          <cell r="C8895" t="str">
            <v>17.09</v>
          </cell>
        </row>
        <row r="8896">
          <cell r="A8896" t="str">
            <v>H04021020</v>
          </cell>
          <cell r="B8896" t="str">
            <v>电流表_6L2-1500/5A_50Hz_指针式_通用</v>
          </cell>
          <cell r="C8896" t="str">
            <v>29.91</v>
          </cell>
        </row>
        <row r="8897">
          <cell r="A8897" t="str">
            <v>H04021021</v>
          </cell>
          <cell r="B8897" t="str">
            <v>电流表_6L2-200/5A_50Hz_指针式_通用</v>
          </cell>
          <cell r="C8897" t="str">
            <v>17.09</v>
          </cell>
        </row>
        <row r="8898">
          <cell r="A8898" t="str">
            <v>H04021022</v>
          </cell>
          <cell r="B8898" t="str">
            <v>电流表_6L2-2000/5A_50Hz_指针式_通用</v>
          </cell>
          <cell r="C8898" t="str">
            <v>21.37</v>
          </cell>
        </row>
        <row r="8899">
          <cell r="A8899" t="str">
            <v>H04021023</v>
          </cell>
          <cell r="B8899" t="str">
            <v>电流表_6L2-250/5A_50Hz_指针式_通用</v>
          </cell>
          <cell r="C8899" t="str">
            <v>17.09</v>
          </cell>
        </row>
        <row r="8900">
          <cell r="A8900" t="str">
            <v>H04021024</v>
          </cell>
          <cell r="B8900" t="str">
            <v>电流表_6L2-300/5A_50Hz_指针式_通用</v>
          </cell>
          <cell r="C8900" t="str">
            <v>17.09</v>
          </cell>
        </row>
        <row r="8901">
          <cell r="A8901" t="str">
            <v>H04021025</v>
          </cell>
          <cell r="B8901" t="str">
            <v>电流表_6L2-3000/5A_50Hz_指针式_通用</v>
          </cell>
          <cell r="C8901" t="str">
            <v>29.91</v>
          </cell>
        </row>
        <row r="8902">
          <cell r="A8902" t="str">
            <v>H04021026</v>
          </cell>
          <cell r="B8902" t="str">
            <v>电流表_6L2-400/5A_50Hz_指针式_通用</v>
          </cell>
          <cell r="C8902" t="str">
            <v>17.09</v>
          </cell>
        </row>
        <row r="8903">
          <cell r="A8903" t="str">
            <v>H04021027</v>
          </cell>
          <cell r="B8903" t="str">
            <v>电流表_6L2-4000/5A_50Hz_指针式_通用</v>
          </cell>
          <cell r="C8903" t="str">
            <v>21.37</v>
          </cell>
        </row>
        <row r="8904">
          <cell r="A8904" t="str">
            <v>H04021028</v>
          </cell>
          <cell r="B8904" t="str">
            <v>电流表_6L2-50/5A_50Hz_指针式_通用</v>
          </cell>
          <cell r="C8904" t="str">
            <v>17.09</v>
          </cell>
        </row>
        <row r="8905">
          <cell r="A8905" t="str">
            <v>H04021029</v>
          </cell>
          <cell r="B8905" t="str">
            <v>电流表_6L2-500/5A_50Hz_指针式_通用</v>
          </cell>
          <cell r="C8905" t="str">
            <v>17.09</v>
          </cell>
        </row>
        <row r="8906">
          <cell r="A8906" t="str">
            <v>H04021030</v>
          </cell>
          <cell r="B8906" t="str">
            <v>电流表_6L2-600/5A_50Hz_指针式_通用</v>
          </cell>
          <cell r="C8906" t="str">
            <v>17.09</v>
          </cell>
        </row>
        <row r="8907">
          <cell r="A8907" t="str">
            <v>H04021031</v>
          </cell>
          <cell r="B8907" t="str">
            <v>电流表_6L2-75/5A_50Hz_指针式_通用</v>
          </cell>
          <cell r="C8907" t="str">
            <v>17.09</v>
          </cell>
        </row>
        <row r="8908">
          <cell r="A8908" t="str">
            <v>H04021032</v>
          </cell>
          <cell r="B8908" t="str">
            <v>电流表_6L2-800/5A_50Hz_指针式_通用</v>
          </cell>
          <cell r="C8908" t="str">
            <v>17.09</v>
          </cell>
        </row>
        <row r="8909">
          <cell r="A8909" t="str">
            <v>H04021033</v>
          </cell>
          <cell r="B8909" t="str">
            <v>电流表_99T1-100/5A_50Hz_指针式_通用</v>
          </cell>
          <cell r="C8909" t="str">
            <v>21.37</v>
          </cell>
        </row>
        <row r="8910">
          <cell r="A8910" t="str">
            <v>H04021034</v>
          </cell>
          <cell r="B8910" t="str">
            <v>电流表_99T1-10A_50Hz_指针式_通用</v>
          </cell>
          <cell r="C8910" t="str">
            <v>21.37</v>
          </cell>
        </row>
        <row r="8911">
          <cell r="A8911" t="str">
            <v>H04021035</v>
          </cell>
          <cell r="B8911" t="str">
            <v>电流表_99T1-150/5A_50Hz_指针式_通用</v>
          </cell>
          <cell r="C8911" t="str">
            <v>21.37</v>
          </cell>
        </row>
        <row r="8912">
          <cell r="A8912" t="str">
            <v>H04021036</v>
          </cell>
          <cell r="B8912" t="str">
            <v>电流表_99T1-15A_50Hz_指针式_通用</v>
          </cell>
          <cell r="C8912" t="str">
            <v>21.37</v>
          </cell>
        </row>
        <row r="8913">
          <cell r="A8913" t="str">
            <v>H04021037</v>
          </cell>
          <cell r="B8913" t="str">
            <v>电流表_99T1-200/5A_50Hz_指针式_通用</v>
          </cell>
          <cell r="C8913" t="str">
            <v>21.37</v>
          </cell>
        </row>
        <row r="8914">
          <cell r="A8914" t="str">
            <v>H04021038</v>
          </cell>
          <cell r="B8914" t="str">
            <v>电流表_99T1-20A_50Hz_指针式_通用</v>
          </cell>
          <cell r="C8914" t="str">
            <v>21.37</v>
          </cell>
        </row>
        <row r="8915">
          <cell r="A8915" t="str">
            <v>H04021039</v>
          </cell>
          <cell r="B8915" t="str">
            <v>电流表_99T1-250/5A_50Hz_指针式_通用</v>
          </cell>
          <cell r="C8915" t="str">
            <v>21.37</v>
          </cell>
        </row>
        <row r="8916">
          <cell r="A8916" t="str">
            <v>H04021040</v>
          </cell>
          <cell r="B8916" t="str">
            <v>电流表_99T1-300/5A_50Hz_指针式_通用</v>
          </cell>
          <cell r="C8916" t="str">
            <v>21.37</v>
          </cell>
        </row>
        <row r="8917">
          <cell r="A8917" t="str">
            <v>H04021041</v>
          </cell>
          <cell r="B8917" t="str">
            <v>电流表_99T1-30A_50Hz_指针式_通用</v>
          </cell>
          <cell r="C8917" t="str">
            <v>21.37</v>
          </cell>
        </row>
        <row r="8918">
          <cell r="A8918" t="str">
            <v>H04021042</v>
          </cell>
          <cell r="B8918" t="str">
            <v>电流表_99T1-400/5A_50Hz_指针式_通用</v>
          </cell>
          <cell r="C8918" t="str">
            <v>21.37</v>
          </cell>
        </row>
        <row r="8919">
          <cell r="A8919" t="str">
            <v>H04021043</v>
          </cell>
          <cell r="B8919" t="str">
            <v>电流表_99T1-40A_50Hz_指针式_通用</v>
          </cell>
          <cell r="C8919" t="str">
            <v>21.37</v>
          </cell>
        </row>
        <row r="8920">
          <cell r="A8920" t="str">
            <v>H04021044</v>
          </cell>
          <cell r="B8920" t="str">
            <v>电流表_99T1-50/5A_50Hz_指针式_通用</v>
          </cell>
          <cell r="C8920" t="str">
            <v>21.37</v>
          </cell>
        </row>
        <row r="8921">
          <cell r="A8921" t="str">
            <v>H04021045</v>
          </cell>
          <cell r="B8921" t="str">
            <v>电流表_99T1-500/5A_50Hz_指针式_通用</v>
          </cell>
          <cell r="C8921" t="str">
            <v>21.37</v>
          </cell>
        </row>
        <row r="8922">
          <cell r="A8922" t="str">
            <v>H04021047</v>
          </cell>
          <cell r="B8922" t="str">
            <v>电流表_99T1-5A_50Hz_指针式_通用</v>
          </cell>
          <cell r="C8922" t="str">
            <v>21.37</v>
          </cell>
        </row>
        <row r="8923">
          <cell r="A8923" t="str">
            <v>H04021048</v>
          </cell>
          <cell r="B8923" t="str">
            <v>电流表_99T1-600/5A_50Hz_指针式_通用</v>
          </cell>
          <cell r="C8923" t="str">
            <v>21.37</v>
          </cell>
        </row>
        <row r="8924">
          <cell r="A8924" t="str">
            <v>H04021049</v>
          </cell>
          <cell r="B8924" t="str">
            <v>电流表_99T1-75/5A_50Hz_指针式_通用</v>
          </cell>
          <cell r="C8924" t="str">
            <v>21.37</v>
          </cell>
        </row>
        <row r="8925">
          <cell r="A8925" t="str">
            <v>H04021050</v>
          </cell>
          <cell r="B8925" t="str">
            <v>电流表_99T1-800/5A_50Hz_指针式_通用</v>
          </cell>
          <cell r="C8925" t="str">
            <v>29.91</v>
          </cell>
        </row>
        <row r="8926">
          <cell r="A8926" t="str">
            <v>H04021051</v>
          </cell>
          <cell r="B8926" t="str">
            <v>电流表_6L2-150/5A_60Hz_指针式_通用</v>
          </cell>
          <cell r="C8926" t="str">
            <v>21.37</v>
          </cell>
        </row>
        <row r="8927">
          <cell r="A8927" t="str">
            <v>H04021052</v>
          </cell>
          <cell r="B8927" t="str">
            <v>电流表_6L2-20A_50Hz_指针式_通用</v>
          </cell>
          <cell r="C8927" t="str">
            <v>17.09</v>
          </cell>
        </row>
        <row r="8928">
          <cell r="A8928" t="str">
            <v>H04021054</v>
          </cell>
          <cell r="B8928" t="str">
            <v>仪表_BTA-7002-C-4</v>
          </cell>
          <cell r="C8928" t="str">
            <v>940.17</v>
          </cell>
        </row>
        <row r="8929">
          <cell r="A8929" t="str">
            <v>H04021055</v>
          </cell>
          <cell r="B8929" t="str">
            <v>电流表_42L6-100/5A_60Hz_指针式_通用</v>
          </cell>
          <cell r="C8929" t="str">
            <v>21.37</v>
          </cell>
        </row>
        <row r="8930">
          <cell r="A8930" t="str">
            <v>H04021056</v>
          </cell>
          <cell r="B8930" t="str">
            <v>电流表_42L6-1000/5A_60Hz_指针式_通用</v>
          </cell>
          <cell r="C8930" t="str">
            <v>25.64</v>
          </cell>
        </row>
        <row r="8931">
          <cell r="A8931" t="str">
            <v>H04021057</v>
          </cell>
          <cell r="B8931" t="str">
            <v>电流表_42L6-150/5A_60Hz_指针式_通用</v>
          </cell>
          <cell r="C8931" t="str">
            <v>21.37</v>
          </cell>
        </row>
        <row r="8932">
          <cell r="A8932" t="str">
            <v>H04021058</v>
          </cell>
          <cell r="B8932" t="str">
            <v>电流表_42L6-1500/5A_60Hz_指针式_通用</v>
          </cell>
          <cell r="C8932" t="str">
            <v>25.64</v>
          </cell>
        </row>
        <row r="8933">
          <cell r="A8933" t="str">
            <v>H04021059</v>
          </cell>
          <cell r="B8933" t="str">
            <v>电流表_42L6-200/5A_60Hz_指针式_通用</v>
          </cell>
          <cell r="C8933" t="str">
            <v>21.37</v>
          </cell>
        </row>
        <row r="8934">
          <cell r="A8934" t="str">
            <v>H04021060</v>
          </cell>
          <cell r="B8934" t="str">
            <v>电流表_42L6-2000/5A_60Hz_指针式_通用</v>
          </cell>
          <cell r="C8934" t="str">
            <v>25.64</v>
          </cell>
        </row>
        <row r="8935">
          <cell r="A8935" t="str">
            <v>H04021061</v>
          </cell>
          <cell r="B8935" t="str">
            <v>电流表_42L6-250/5A-60Hz_指针式_通用</v>
          </cell>
          <cell r="C8935" t="str">
            <v>21.37</v>
          </cell>
        </row>
        <row r="8936">
          <cell r="A8936" t="str">
            <v>H04021062</v>
          </cell>
          <cell r="B8936" t="str">
            <v>电流表_42L6-30/5A_50Hz_指针式_通用</v>
          </cell>
          <cell r="C8936" t="str">
            <v>16.24</v>
          </cell>
        </row>
        <row r="8937">
          <cell r="A8937" t="str">
            <v>H04021063</v>
          </cell>
          <cell r="B8937" t="str">
            <v>电流表_42L6-30/5A_60Hz_指针式_通用</v>
          </cell>
          <cell r="C8937" t="str">
            <v>21.37</v>
          </cell>
        </row>
        <row r="8938">
          <cell r="A8938" t="str">
            <v>H04021064</v>
          </cell>
          <cell r="B8938" t="str">
            <v>电流表_42L6-300/5A_60Hz_指针式_通用</v>
          </cell>
          <cell r="C8938" t="str">
            <v>21.37</v>
          </cell>
        </row>
        <row r="8939">
          <cell r="A8939" t="str">
            <v>H04021065</v>
          </cell>
          <cell r="B8939" t="str">
            <v>电流表_42L6-3000/5A_60Hz_指针式_通用</v>
          </cell>
          <cell r="C8939" t="str">
            <v>21.37</v>
          </cell>
        </row>
        <row r="8940">
          <cell r="A8940" t="str">
            <v>H04021066</v>
          </cell>
          <cell r="B8940" t="str">
            <v>电流表_42L6-40/5A_50Hz_指针式_通用</v>
          </cell>
          <cell r="C8940" t="str">
            <v>16.24</v>
          </cell>
        </row>
        <row r="8941">
          <cell r="A8941" t="str">
            <v>H04021067</v>
          </cell>
          <cell r="B8941" t="str">
            <v>电流表_42L6_40/5A_通用_60HZ</v>
          </cell>
          <cell r="C8941" t="str">
            <v>16.24</v>
          </cell>
        </row>
        <row r="8942">
          <cell r="A8942" t="str">
            <v>H04021068</v>
          </cell>
          <cell r="B8942" t="str">
            <v>电流表_42L6-400/5A_60Hz_指针式_通用</v>
          </cell>
          <cell r="C8942" t="str">
            <v>21.37</v>
          </cell>
        </row>
        <row r="8943">
          <cell r="A8943" t="str">
            <v>H04021069</v>
          </cell>
          <cell r="B8943" t="str">
            <v>电流表_42L6-4000/5A_60Hz_指针式_通用</v>
          </cell>
          <cell r="C8943" t="str">
            <v>21.37</v>
          </cell>
        </row>
        <row r="8944">
          <cell r="A8944" t="str">
            <v>H04021070</v>
          </cell>
          <cell r="B8944" t="str">
            <v>电流表_42L6-50/5A_60Hz_指针式_通用</v>
          </cell>
          <cell r="C8944" t="str">
            <v>21.37</v>
          </cell>
        </row>
        <row r="8945">
          <cell r="A8945" t="str">
            <v>H04021071</v>
          </cell>
          <cell r="B8945" t="str">
            <v>电流表_42L6-500/5A_60Hz_指针式_通用</v>
          </cell>
          <cell r="C8945" t="str">
            <v>21.37</v>
          </cell>
        </row>
        <row r="8946">
          <cell r="A8946" t="str">
            <v>H04021072</v>
          </cell>
          <cell r="B8946" t="str">
            <v>电流表_42L6-600/5A_60Hz_指针式_通用</v>
          </cell>
          <cell r="C8946" t="str">
            <v>21.37</v>
          </cell>
        </row>
        <row r="8947">
          <cell r="A8947" t="str">
            <v>H04021073</v>
          </cell>
          <cell r="B8947" t="str">
            <v>电流表_42L6-75/5A_60Hz_指针式_通用</v>
          </cell>
          <cell r="C8947" t="str">
            <v>21.37</v>
          </cell>
        </row>
        <row r="8948">
          <cell r="A8948" t="str">
            <v>H04021074</v>
          </cell>
          <cell r="B8948" t="str">
            <v>电流表_42L6-800/5A_60Hz_指针式_通用</v>
          </cell>
          <cell r="C8948" t="str">
            <v>21.37</v>
          </cell>
        </row>
        <row r="8949">
          <cell r="A8949" t="str">
            <v>H04021075</v>
          </cell>
          <cell r="B8949" t="str">
            <v>电流表_6L2-100/5A_60Hz_指针式_通用</v>
          </cell>
          <cell r="C8949" t="str">
            <v>21.37</v>
          </cell>
        </row>
        <row r="8950">
          <cell r="A8950" t="str">
            <v>H04021076</v>
          </cell>
          <cell r="B8950" t="str">
            <v>电流表_6L2-1000/5A_60Hz_指针式_通用</v>
          </cell>
          <cell r="C8950" t="str">
            <v>29.91</v>
          </cell>
        </row>
        <row r="8951">
          <cell r="A8951" t="str">
            <v>H04021077</v>
          </cell>
          <cell r="B8951" t="str">
            <v>电流表_6L2-1500/5A_60Hz_指针式_通用</v>
          </cell>
          <cell r="C8951" t="str">
            <v>25.64</v>
          </cell>
        </row>
        <row r="8952">
          <cell r="A8952" t="str">
            <v>H04021078</v>
          </cell>
          <cell r="B8952" t="str">
            <v>电流表_6L2-200/5A_60Hz_指针式_通用</v>
          </cell>
          <cell r="C8952" t="str">
            <v>21.37</v>
          </cell>
        </row>
        <row r="8953">
          <cell r="A8953" t="str">
            <v>H04021079</v>
          </cell>
          <cell r="B8953" t="str">
            <v>电流表_6L2-2000/5A_60Hz_指针式_通用</v>
          </cell>
          <cell r="C8953" t="str">
            <v>21.37</v>
          </cell>
        </row>
        <row r="8954">
          <cell r="A8954" t="str">
            <v>H04021080</v>
          </cell>
          <cell r="B8954" t="str">
            <v>电流表_6L2-20A_60Hz_指针式_通用</v>
          </cell>
          <cell r="C8954" t="str">
            <v>21.37</v>
          </cell>
        </row>
        <row r="8955">
          <cell r="A8955" t="str">
            <v>H04021081</v>
          </cell>
          <cell r="B8955" t="str">
            <v>电流表_6L2-250/5A_60Hz_指针式_通用</v>
          </cell>
          <cell r="C8955" t="str">
            <v>21.37</v>
          </cell>
        </row>
        <row r="8956">
          <cell r="A8956" t="str">
            <v>H04021082</v>
          </cell>
          <cell r="B8956" t="str">
            <v>电流表_6L2-30/5A_50Hz_指针式_通用</v>
          </cell>
          <cell r="C8956" t="str">
            <v>17.09</v>
          </cell>
        </row>
        <row r="8957">
          <cell r="A8957" t="str">
            <v>H04021083</v>
          </cell>
          <cell r="B8957" t="str">
            <v>电流表_6L2-30/5A_60Hz_指针式_通用</v>
          </cell>
          <cell r="C8957" t="str">
            <v>21.37</v>
          </cell>
        </row>
        <row r="8958">
          <cell r="A8958" t="str">
            <v>H04021084</v>
          </cell>
          <cell r="B8958" t="str">
            <v>电流表_6L2-300/5A_60Hz_指针式_通用</v>
          </cell>
          <cell r="C8958" t="str">
            <v>21.37</v>
          </cell>
        </row>
        <row r="8959">
          <cell r="A8959" t="str">
            <v>H04021085</v>
          </cell>
          <cell r="B8959" t="str">
            <v>电流表_6L2-3000/5A_60Hz_指针式_通用</v>
          </cell>
          <cell r="C8959" t="str">
            <v>29.91</v>
          </cell>
        </row>
        <row r="8960">
          <cell r="A8960" t="str">
            <v>H04021086</v>
          </cell>
          <cell r="B8960" t="str">
            <v>电流表_6L2-40/5A_50Hz_指针式_通用</v>
          </cell>
          <cell r="C8960" t="str">
            <v>17.09</v>
          </cell>
        </row>
        <row r="8961">
          <cell r="A8961" t="str">
            <v>H04021087</v>
          </cell>
          <cell r="B8961" t="str">
            <v>电流表_6L2-40/5A_60Hz_指针式_通用</v>
          </cell>
          <cell r="C8961" t="str">
            <v>17.09</v>
          </cell>
        </row>
        <row r="8962">
          <cell r="A8962" t="str">
            <v>H04021088</v>
          </cell>
          <cell r="B8962" t="str">
            <v>电流表_6L2-400/5A_60Hz_指针式_通用</v>
          </cell>
          <cell r="C8962" t="str">
            <v>21.37</v>
          </cell>
        </row>
        <row r="8963">
          <cell r="A8963" t="str">
            <v>H04021089</v>
          </cell>
          <cell r="B8963" t="str">
            <v>电流表_6L2-4000/5A_60Hz_指针式_通用</v>
          </cell>
          <cell r="C8963" t="str">
            <v>21.37</v>
          </cell>
        </row>
        <row r="8964">
          <cell r="A8964" t="str">
            <v>H04021090</v>
          </cell>
          <cell r="B8964" t="str">
            <v>电流表_6L2-50/5A_60Hz_指针式_通用</v>
          </cell>
          <cell r="C8964" t="str">
            <v>21.37</v>
          </cell>
        </row>
        <row r="8965">
          <cell r="A8965" t="str">
            <v>H04021091</v>
          </cell>
          <cell r="B8965" t="str">
            <v>电流表_6L2-500/5A_60Hz_指针式_通用</v>
          </cell>
          <cell r="C8965" t="str">
            <v>21.37</v>
          </cell>
        </row>
        <row r="8966">
          <cell r="A8966" t="str">
            <v>H04021092</v>
          </cell>
          <cell r="B8966" t="str">
            <v>电流表_6L2-600/5A_60Hz_指针式_通用</v>
          </cell>
          <cell r="C8966" t="str">
            <v>21.37</v>
          </cell>
        </row>
        <row r="8967">
          <cell r="A8967" t="str">
            <v>H04021093</v>
          </cell>
          <cell r="B8967" t="str">
            <v>电流表_6L2-75/5A_60Hz_指针式_通用</v>
          </cell>
          <cell r="C8967" t="str">
            <v>21.37</v>
          </cell>
        </row>
        <row r="8968">
          <cell r="A8968" t="str">
            <v>H04021094</v>
          </cell>
          <cell r="B8968" t="str">
            <v>电流表_6L2-800/5A_60Hz_指针式_通用</v>
          </cell>
          <cell r="C8968" t="str">
            <v>24.79</v>
          </cell>
        </row>
        <row r="8969">
          <cell r="A8969" t="str">
            <v>H04021095</v>
          </cell>
          <cell r="B8969" t="str">
            <v>电流表_99T1-100/5A_60Hz_指针式_通用</v>
          </cell>
          <cell r="C8969" t="str">
            <v>25.64</v>
          </cell>
        </row>
        <row r="8970">
          <cell r="A8970" t="str">
            <v>H04021096</v>
          </cell>
          <cell r="B8970" t="str">
            <v>电流表_99T1-10A_60Hz_指针式_通用</v>
          </cell>
          <cell r="C8970" t="str">
            <v>25.64</v>
          </cell>
        </row>
        <row r="8971">
          <cell r="A8971" t="str">
            <v>H04021097</v>
          </cell>
          <cell r="B8971" t="str">
            <v>电流表_99T1-150/5A_60Hz_指针式_通用</v>
          </cell>
          <cell r="C8971" t="str">
            <v>25.64</v>
          </cell>
        </row>
        <row r="8972">
          <cell r="A8972" t="str">
            <v>H04021098</v>
          </cell>
          <cell r="B8972" t="str">
            <v>电流表_99T1-15A_60Hz_指针式_通用</v>
          </cell>
          <cell r="C8972" t="str">
            <v>25.64</v>
          </cell>
        </row>
        <row r="8973">
          <cell r="A8973" t="str">
            <v>H04021099</v>
          </cell>
          <cell r="B8973" t="str">
            <v>电流表_99T1-200/5A_60Hz_指针式_通用</v>
          </cell>
          <cell r="C8973" t="str">
            <v>25.64</v>
          </cell>
        </row>
        <row r="8974">
          <cell r="A8974" t="str">
            <v>H04021100</v>
          </cell>
          <cell r="B8974" t="str">
            <v>电流表_99T1-20A_60Hz_指针式_通用</v>
          </cell>
          <cell r="C8974" t="str">
            <v>25.64</v>
          </cell>
        </row>
        <row r="8975">
          <cell r="A8975" t="str">
            <v>H04021101</v>
          </cell>
          <cell r="B8975" t="str">
            <v>电流表_99T1-250/5A_60Hz_指针式_通用</v>
          </cell>
          <cell r="C8975" t="str">
            <v>25.64</v>
          </cell>
        </row>
        <row r="8976">
          <cell r="A8976" t="str">
            <v>H04021102</v>
          </cell>
          <cell r="B8976" t="str">
            <v>电流表_99T1-30/5A_50Hz_指针式_通用</v>
          </cell>
          <cell r="C8976" t="str">
            <v>21.37</v>
          </cell>
        </row>
        <row r="8977">
          <cell r="A8977" t="str">
            <v>H04021103</v>
          </cell>
          <cell r="B8977" t="str">
            <v>电流表_99T1-30/5A_60Hz_指针式_通用</v>
          </cell>
          <cell r="C8977" t="str">
            <v>25.64</v>
          </cell>
        </row>
        <row r="8978">
          <cell r="A8978" t="str">
            <v>H04021104</v>
          </cell>
          <cell r="B8978" t="str">
            <v>电流表_99T1-300/5A_60Hz_指针式_通用</v>
          </cell>
          <cell r="C8978" t="str">
            <v>25.64</v>
          </cell>
        </row>
        <row r="8979">
          <cell r="A8979" t="str">
            <v>H04021106</v>
          </cell>
          <cell r="B8979" t="str">
            <v>电流表_99T1-40/5A_50Hz_指针式_通用</v>
          </cell>
          <cell r="C8979" t="str">
            <v>21.37</v>
          </cell>
        </row>
        <row r="8980">
          <cell r="A8980" t="str">
            <v>H04021107</v>
          </cell>
          <cell r="B8980" t="str">
            <v>电流表_99T1-40/5A_60Hz_指针式_通用</v>
          </cell>
          <cell r="C8980" t="str">
            <v>25.64</v>
          </cell>
        </row>
        <row r="8981">
          <cell r="A8981" t="str">
            <v>H04021108</v>
          </cell>
          <cell r="B8981" t="str">
            <v>电流表_99T1-400/5A_60Hz_指针式_通用</v>
          </cell>
          <cell r="C8981" t="str">
            <v>25.64</v>
          </cell>
        </row>
        <row r="8982">
          <cell r="A8982" t="str">
            <v>H04021110</v>
          </cell>
          <cell r="B8982" t="str">
            <v>电流表_99T1-50/5A_60Hz_指针式_通用</v>
          </cell>
          <cell r="C8982" t="str">
            <v>25.64</v>
          </cell>
        </row>
        <row r="8983">
          <cell r="A8983" t="str">
            <v>H04021111</v>
          </cell>
          <cell r="B8983" t="str">
            <v>电流表_99T1-500/5A_60Hz_指针式_通用</v>
          </cell>
          <cell r="C8983" t="str">
            <v>25.64</v>
          </cell>
        </row>
        <row r="8984">
          <cell r="A8984" t="str">
            <v>H04021112</v>
          </cell>
          <cell r="B8984" t="str">
            <v>电流表_99T1-50A_60Hz_指针式_通用</v>
          </cell>
          <cell r="C8984" t="str">
            <v>25.64</v>
          </cell>
        </row>
        <row r="8985">
          <cell r="A8985" t="str">
            <v>H04021113</v>
          </cell>
          <cell r="B8985" t="str">
            <v>电流表_99T1-5A_60Hz_指针式_通用</v>
          </cell>
          <cell r="C8985" t="str">
            <v>25.64</v>
          </cell>
        </row>
        <row r="8986">
          <cell r="A8986" t="str">
            <v>H04021114</v>
          </cell>
          <cell r="B8986" t="str">
            <v>电流表_99T1-600/5A_60Hz_指针式_通用</v>
          </cell>
          <cell r="C8986" t="str">
            <v>25.64</v>
          </cell>
        </row>
        <row r="8987">
          <cell r="A8987" t="str">
            <v>H04021115</v>
          </cell>
          <cell r="B8987" t="str">
            <v>电流表_99T1-75/5A_60Hz_指针式_通用</v>
          </cell>
          <cell r="C8987" t="str">
            <v>25.64</v>
          </cell>
        </row>
        <row r="8988">
          <cell r="A8988" t="str">
            <v>H04021116</v>
          </cell>
          <cell r="B8988" t="str">
            <v>电流表_99T1-800/5A_60Hz_指针式_通用</v>
          </cell>
          <cell r="C8988" t="str">
            <v>29.91</v>
          </cell>
        </row>
        <row r="8989">
          <cell r="A8989" t="str">
            <v>H04021117</v>
          </cell>
          <cell r="B8989" t="str">
            <v>电流表_6L2-5/5A_50Hz_指针式_通用</v>
          </cell>
          <cell r="C8989" t="str">
            <v>17.09</v>
          </cell>
        </row>
        <row r="8990">
          <cell r="A8990" t="str">
            <v>H04021119</v>
          </cell>
          <cell r="B8990" t="str">
            <v>电流表_6L2-10A_50Hz_指针式_通用</v>
          </cell>
          <cell r="C8990" t="str">
            <v>17.09</v>
          </cell>
        </row>
        <row r="8991">
          <cell r="A8991" t="str">
            <v>H04021120</v>
          </cell>
          <cell r="B8991" t="str">
            <v>电流表_42L6-2500/5A-50Hz_指针式_通用</v>
          </cell>
          <cell r="C8991" t="str">
            <v>21.37</v>
          </cell>
        </row>
        <row r="8992">
          <cell r="A8992" t="str">
            <v>H04031001</v>
          </cell>
          <cell r="B8992" t="str">
            <v>电压表_6L2-450V_指针式_通用</v>
          </cell>
          <cell r="C8992" t="str">
            <v>17.09</v>
          </cell>
        </row>
        <row r="8993">
          <cell r="A8993" t="str">
            <v>H04031002</v>
          </cell>
          <cell r="B8993" t="str">
            <v>电压表_6L2-500V_指针式_通用</v>
          </cell>
          <cell r="C8993" t="str">
            <v>17.09</v>
          </cell>
        </row>
        <row r="8994">
          <cell r="A8994" t="str">
            <v>H04031003</v>
          </cell>
          <cell r="B8994" t="str">
            <v>电压表_6L2-600V_指针式_通用</v>
          </cell>
          <cell r="C8994" t="str">
            <v>17.09</v>
          </cell>
        </row>
        <row r="8995">
          <cell r="A8995" t="str">
            <v>H04031004</v>
          </cell>
          <cell r="B8995" t="str">
            <v>电压表_6L2-800V_指针式_通用</v>
          </cell>
          <cell r="C8995" t="str">
            <v>17.09</v>
          </cell>
        </row>
        <row r="8996">
          <cell r="A8996" t="str">
            <v>H04031005</v>
          </cell>
          <cell r="B8996" t="str">
            <v>电压表_42L6-450V_指针式_通用</v>
          </cell>
          <cell r="C8996" t="str">
            <v>16.24</v>
          </cell>
        </row>
        <row r="8997">
          <cell r="A8997" t="str">
            <v>H04031006</v>
          </cell>
          <cell r="B8997" t="str">
            <v>电压表_42L6-500V_指针式_通用</v>
          </cell>
          <cell r="C8997" t="str">
            <v>16.24</v>
          </cell>
        </row>
        <row r="8998">
          <cell r="A8998" t="str">
            <v>H04031007</v>
          </cell>
          <cell r="B8998" t="str">
            <v>电压表_42L6-600V_指针式_通用</v>
          </cell>
          <cell r="C8998" t="str">
            <v>16.24</v>
          </cell>
        </row>
        <row r="8999">
          <cell r="A8999" t="str">
            <v>H04031008</v>
          </cell>
          <cell r="B8999" t="str">
            <v>电压表_42L6-800V_指针式_通用</v>
          </cell>
          <cell r="C8999" t="str">
            <v>16.24</v>
          </cell>
        </row>
        <row r="9000">
          <cell r="A9000" t="str">
            <v>H04040059</v>
          </cell>
          <cell r="B9000" t="str">
            <v>椭圆齿轮流量计_LC-B15.2/BELZ-1_通用</v>
          </cell>
          <cell r="C9000" t="str">
            <v>4103.85</v>
          </cell>
        </row>
        <row r="9001">
          <cell r="A9001" t="str">
            <v>H04050016</v>
          </cell>
          <cell r="B9001" t="str">
            <v>压力表_Y-100_0-1.6MPa_配表弯/表阀_通用</v>
          </cell>
          <cell r="C9001" t="str">
            <v>36.87</v>
          </cell>
        </row>
        <row r="9002">
          <cell r="A9002" t="str">
            <v>H04060008</v>
          </cell>
          <cell r="B9002" t="str">
            <v>温度显示仪_XMTD-7001-Ⅱ_220VAC_浙江余姚</v>
          </cell>
          <cell r="C9002" t="str">
            <v>385.34</v>
          </cell>
        </row>
        <row r="9003">
          <cell r="A9003" t="str">
            <v>H04060021</v>
          </cell>
          <cell r="B9003" t="str">
            <v>温度显示仪_XMZD-22_220VAC_浙江余姚</v>
          </cell>
          <cell r="C9003" t="str">
            <v>136.35</v>
          </cell>
        </row>
        <row r="9004">
          <cell r="A9004" t="str">
            <v>H04060022</v>
          </cell>
          <cell r="B9004" t="str">
            <v>速度仪表_HB48-AC110V_南京山武</v>
          </cell>
          <cell r="C9004" t="str">
            <v>213.89</v>
          </cell>
        </row>
        <row r="9005">
          <cell r="A9005" t="str">
            <v>H04060023</v>
          </cell>
          <cell r="B9005" t="str">
            <v>温度控制仪_XMT-700W_220VAC_浙江余姚</v>
          </cell>
          <cell r="C9005" t="str">
            <v>229.71</v>
          </cell>
        </row>
        <row r="9006">
          <cell r="A9006" t="str">
            <v>H04060024</v>
          </cell>
          <cell r="B9006" t="str">
            <v>温度控制仪表_XMT-700W/AC110V_余姚</v>
          </cell>
          <cell r="C9006" t="str">
            <v>294.87</v>
          </cell>
        </row>
        <row r="9007">
          <cell r="A9007" t="str">
            <v>H04060025</v>
          </cell>
          <cell r="B9007" t="str">
            <v>温度显示仪_XMZD-22_24VDC_浙江余姚</v>
          </cell>
          <cell r="C9007" t="str">
            <v>157.52</v>
          </cell>
        </row>
        <row r="9008">
          <cell r="A9008" t="str">
            <v>H04060026</v>
          </cell>
          <cell r="B9008" t="str">
            <v>智能仪表_XMD-7A062/DC24V_余姚</v>
          </cell>
          <cell r="C9008" t="str">
            <v>683.76</v>
          </cell>
        </row>
        <row r="9009">
          <cell r="A9009" t="str">
            <v>H04090001</v>
          </cell>
          <cell r="B9009" t="str">
            <v>通用数字测量仪_220VAC_通用</v>
          </cell>
          <cell r="C9009" t="str">
            <v>726.50</v>
          </cell>
        </row>
        <row r="9010">
          <cell r="A9010" t="str">
            <v>H04090002</v>
          </cell>
          <cell r="B9010" t="str">
            <v>通用数字测量仪_110VAC_通用</v>
          </cell>
          <cell r="C9010" t="str">
            <v>829.06</v>
          </cell>
        </row>
        <row r="9011">
          <cell r="A9011" t="str">
            <v>H04110002</v>
          </cell>
          <cell r="B9011" t="str">
            <v>频率表_6C2_0-120Hz_0-10V_指针式_上海精英</v>
          </cell>
          <cell r="C9011" t="str">
            <v>42.74</v>
          </cell>
        </row>
        <row r="9012">
          <cell r="A9012" t="str">
            <v>H04110003</v>
          </cell>
          <cell r="B9012" t="str">
            <v>频率表_6C2_0-120Hz_0-5V_指针式_上海精英</v>
          </cell>
          <cell r="C9012" t="str">
            <v>42.74</v>
          </cell>
        </row>
        <row r="9013">
          <cell r="A9013" t="str">
            <v>H04110004</v>
          </cell>
          <cell r="B9013" t="str">
            <v>频率表_6C2_0-50Hz_0-5V_指针式_上海精英</v>
          </cell>
          <cell r="C9013" t="str">
            <v>42.74</v>
          </cell>
        </row>
        <row r="9014">
          <cell r="A9014" t="str">
            <v>H04110006</v>
          </cell>
          <cell r="B9014" t="str">
            <v>频率表_6L2_0-120Hz_4-20mA_指针式_上海精英</v>
          </cell>
          <cell r="C9014" t="str">
            <v>42.74</v>
          </cell>
        </row>
        <row r="9015">
          <cell r="A9015" t="str">
            <v>H04110007</v>
          </cell>
          <cell r="B9015" t="str">
            <v>频率表_99T1_0-120Hz_0-5V_指针式_上海精英</v>
          </cell>
          <cell r="C9015" t="str">
            <v>51.28</v>
          </cell>
        </row>
        <row r="9016">
          <cell r="A9016" t="str">
            <v>H04110008</v>
          </cell>
          <cell r="B9016" t="str">
            <v>频率表_42C2_0-120Hz_0-5V_指针式_上海精英</v>
          </cell>
          <cell r="C9016" t="str">
            <v>51.28</v>
          </cell>
        </row>
        <row r="9017">
          <cell r="A9017" t="str">
            <v>H04120001</v>
          </cell>
          <cell r="B9017" t="str">
            <v>温度显示仪_XMZD-22/AC110V_余姚</v>
          </cell>
          <cell r="C9017" t="str">
            <v>162.39</v>
          </cell>
        </row>
        <row r="9018">
          <cell r="A9018" t="str">
            <v>H04120002</v>
          </cell>
          <cell r="B9018" t="str">
            <v>压力显示仪_XMZD-75_24VDC_浙江余姚</v>
          </cell>
          <cell r="C9018" t="str">
            <v>247.89</v>
          </cell>
        </row>
        <row r="9019">
          <cell r="A9019" t="str">
            <v>H04140002</v>
          </cell>
          <cell r="B9019" t="str">
            <v>称重仪表_CB920X_珠海志美</v>
          </cell>
          <cell r="C9019" t="str">
            <v>2136.75</v>
          </cell>
        </row>
        <row r="9020">
          <cell r="A9020" t="str">
            <v>H04140003</v>
          </cell>
          <cell r="B9020" t="str">
            <v>称重仪表_PT650D+BCD_珠海志美</v>
          </cell>
          <cell r="C9020" t="str">
            <v>1367.52</v>
          </cell>
        </row>
        <row r="9021">
          <cell r="A9021" t="str">
            <v>H04140004</v>
          </cell>
          <cell r="B9021" t="str">
            <v>称重仪表_PT650D+BCD+OC_珠海志美</v>
          </cell>
          <cell r="C9021" t="str">
            <v>1623.93</v>
          </cell>
        </row>
        <row r="9022">
          <cell r="A9022" t="str">
            <v>H04140006</v>
          </cell>
          <cell r="B9022" t="str">
            <v>称重控制仪表_PTPN1500</v>
          </cell>
          <cell r="C9022" t="str">
            <v>5400.00</v>
          </cell>
        </row>
        <row r="9023">
          <cell r="A9023" t="str">
            <v>H04140010</v>
          </cell>
          <cell r="B9023" t="str">
            <v>称重控制仪表_PT650D+RS232串口_珠海志美</v>
          </cell>
          <cell r="C9023" t="str">
            <v>2222.22</v>
          </cell>
        </row>
        <row r="9024">
          <cell r="A9024" t="str">
            <v>H04150002</v>
          </cell>
          <cell r="B9024" t="str">
            <v>电能表_DTS833_通用</v>
          </cell>
          <cell r="C9024" t="str">
            <v>247.86</v>
          </cell>
        </row>
        <row r="9025">
          <cell r="A9025" t="str">
            <v>H04150003</v>
          </cell>
          <cell r="B9025" t="str">
            <v>电能表_TM9P_施耐德</v>
          </cell>
          <cell r="C9025" t="str">
            <v>1183.18</v>
          </cell>
        </row>
        <row r="9026">
          <cell r="A9026" t="str">
            <v>H04970001</v>
          </cell>
          <cell r="B9026" t="str">
            <v>称重仪表_F805A-FB_尤尼帕斯</v>
          </cell>
          <cell r="C9026" t="str">
            <v>17829.06</v>
          </cell>
        </row>
        <row r="9027">
          <cell r="A9027" t="str">
            <v>H04980001</v>
          </cell>
          <cell r="B9027" t="str">
            <v>电脑水分测定仪_LDS-1F_上海青浦</v>
          </cell>
          <cell r="C9027" t="str">
            <v>769.23</v>
          </cell>
        </row>
        <row r="9028">
          <cell r="A9028" t="str">
            <v>H04980002</v>
          </cell>
          <cell r="B9028" t="str">
            <v>在线水分测定仪_LDS_3H_上海青浦</v>
          </cell>
          <cell r="C9028" t="str">
            <v>3230.77</v>
          </cell>
        </row>
        <row r="9029">
          <cell r="A9029" t="str">
            <v>H04990007</v>
          </cell>
          <cell r="B9029" t="str">
            <v>熔断器座_RT18-32_铭熔</v>
          </cell>
          <cell r="C9029" t="str">
            <v>11.54</v>
          </cell>
        </row>
        <row r="9030">
          <cell r="A9030" t="str">
            <v>H04990008</v>
          </cell>
          <cell r="B9030" t="str">
            <v>温度控制仪_XT-N-II_220VAC_双通道_浙江余姚</v>
          </cell>
          <cell r="C9030" t="str">
            <v>373.47</v>
          </cell>
        </row>
        <row r="9031">
          <cell r="A9031" t="str">
            <v>H04990009</v>
          </cell>
          <cell r="B9031" t="str">
            <v>累时器_ ZYC03_AC110V</v>
          </cell>
          <cell r="C9031" t="str">
            <v>102.57</v>
          </cell>
        </row>
        <row r="9032">
          <cell r="A9032" t="str">
            <v>H04990010</v>
          </cell>
          <cell r="B9032" t="str">
            <v>仪表_HR-WP-XC801-02-17-T</v>
          </cell>
          <cell r="C9032" t="str">
            <v>333.33</v>
          </cell>
        </row>
        <row r="9033">
          <cell r="A9033" t="str">
            <v>H04990011</v>
          </cell>
          <cell r="B9033" t="str">
            <v>温度控制仪_XMD-7A062_220VAC_浙江余姚</v>
          </cell>
          <cell r="C9033" t="str">
            <v>539.31</v>
          </cell>
        </row>
        <row r="9034">
          <cell r="A9034" t="str">
            <v>H04990012</v>
          </cell>
          <cell r="B9034" t="str">
            <v>速度显示仪_XMPZ-203-OMD</v>
          </cell>
          <cell r="C9034" t="str">
            <v>324.78</v>
          </cell>
        </row>
        <row r="9035">
          <cell r="A9035" t="str">
            <v>H04999001</v>
          </cell>
          <cell r="B9035" t="str">
            <v>计数器_875AC220_通用</v>
          </cell>
          <cell r="C9035" t="str">
            <v>42.74</v>
          </cell>
        </row>
        <row r="9036">
          <cell r="A9036" t="str">
            <v>H04999003</v>
          </cell>
          <cell r="B9036" t="str">
            <v>指示灯_XB2BVM1LC_220VAC_白色_施耐德</v>
          </cell>
          <cell r="C9036" t="str">
            <v>9.86</v>
          </cell>
        </row>
        <row r="9037">
          <cell r="A9037" t="str">
            <v>H04999004</v>
          </cell>
          <cell r="B9037" t="str">
            <v>指示灯_XB4BVM1_230-240VAC_白色_施耐德</v>
          </cell>
          <cell r="C9037" t="str">
            <v>44.31</v>
          </cell>
        </row>
        <row r="9038">
          <cell r="A9038" t="str">
            <v>H04999005</v>
          </cell>
          <cell r="B9038" t="str">
            <v>指示灯_XB2BVM4LC_施耐德_红色_用24062000010替代</v>
          </cell>
          <cell r="C9038" t="str">
            <v>9.45</v>
          </cell>
        </row>
        <row r="9039">
          <cell r="A9039" t="str">
            <v>H04999007</v>
          </cell>
          <cell r="B9039" t="str">
            <v>指示灯_XB2BVM5LC_施耐德_黄色_用24062000009替代</v>
          </cell>
          <cell r="C9039" t="str">
            <v>9.45</v>
          </cell>
        </row>
        <row r="9040">
          <cell r="A9040" t="str">
            <v>H04999008</v>
          </cell>
          <cell r="B9040" t="str">
            <v>指示灯_XB4-BVB5_（黄24VCE)_用H02069012替代</v>
          </cell>
          <cell r="C9040" t="str">
            <v>41.47</v>
          </cell>
        </row>
        <row r="9041">
          <cell r="A9041" t="str">
            <v>H04999009</v>
          </cell>
          <cell r="B9041" t="str">
            <v>指示灯_XB2BVM6LC_220VAC_蓝色_施耐德</v>
          </cell>
          <cell r="C9041" t="str">
            <v>11.63</v>
          </cell>
        </row>
        <row r="9042">
          <cell r="A9042" t="str">
            <v>H04999010</v>
          </cell>
          <cell r="B9042" t="str">
            <v>指示灯_XB2BVM3LC_220VAC_绿色_施耐德</v>
          </cell>
          <cell r="C9042" t="str">
            <v>8.37</v>
          </cell>
        </row>
        <row r="9043">
          <cell r="A9043" t="str">
            <v>H04999012</v>
          </cell>
          <cell r="B9043" t="str">
            <v>报警灯_ST80LF-BZ-3-24-24VAC/DC_旋转式_可莱特</v>
          </cell>
          <cell r="C9043" t="str">
            <v>502.56</v>
          </cell>
        </row>
        <row r="9044">
          <cell r="A9044" t="str">
            <v>H05020003</v>
          </cell>
          <cell r="B9044" t="str">
            <v>槽式桥架直通_400×200×2000_喷塑_含盖板_通用</v>
          </cell>
          <cell r="C9044" t="str">
            <v>184.88</v>
          </cell>
        </row>
        <row r="9045">
          <cell r="A9045" t="str">
            <v>H05020005</v>
          </cell>
          <cell r="B9045" t="str">
            <v>槽式桥架直通_150×75×2000_喷塑_含盖板_通用</v>
          </cell>
          <cell r="C9045" t="str">
            <v>55.72</v>
          </cell>
        </row>
        <row r="9046">
          <cell r="A9046" t="str">
            <v>H05020006</v>
          </cell>
          <cell r="B9046" t="str">
            <v>槽式桥架直通_100×50×2000_喷塑_含盖板_通用</v>
          </cell>
          <cell r="C9046" t="str">
            <v>39.66</v>
          </cell>
        </row>
        <row r="9047">
          <cell r="A9047" t="str">
            <v>H05020008</v>
          </cell>
          <cell r="B9047" t="str">
            <v>槽式桥架直通_300×150×2000_喷塑_含盖板_通用</v>
          </cell>
          <cell r="C9047" t="str">
            <v>109.36</v>
          </cell>
        </row>
        <row r="9048">
          <cell r="A9048" t="str">
            <v>H05020009</v>
          </cell>
          <cell r="B9048" t="str">
            <v>槽式桥架直通_200×100×2000_喷塑_含盖板_通用</v>
          </cell>
          <cell r="C9048" t="str">
            <v>74.31</v>
          </cell>
        </row>
        <row r="9049">
          <cell r="A9049" t="str">
            <v>H05020012</v>
          </cell>
          <cell r="B9049" t="str">
            <v>槽式桥架直通_500×200×2000_喷塑_含盖板_通用</v>
          </cell>
          <cell r="C9049" t="str">
            <v>224.02</v>
          </cell>
        </row>
        <row r="9050">
          <cell r="A9050" t="str">
            <v>H05020021</v>
          </cell>
          <cell r="B9050" t="str">
            <v>槽式桥架水平弯通_200×100_喷塑_含盖板_通用</v>
          </cell>
          <cell r="C9050" t="str">
            <v>35.48</v>
          </cell>
        </row>
        <row r="9051">
          <cell r="A9051" t="str">
            <v>H05020022</v>
          </cell>
          <cell r="B9051" t="str">
            <v>槽式桥架水平弯通_150×75_喷塑_含盖板_通用</v>
          </cell>
          <cell r="C9051" t="str">
            <v>25.62</v>
          </cell>
        </row>
        <row r="9052">
          <cell r="A9052" t="str">
            <v>H05020023</v>
          </cell>
          <cell r="B9052" t="str">
            <v>槽式桥架水平弯通_100×50_喷塑_含盖板_通用</v>
          </cell>
          <cell r="C9052" t="str">
            <v>17.08</v>
          </cell>
        </row>
        <row r="9053">
          <cell r="A9053" t="str">
            <v>H05020037</v>
          </cell>
          <cell r="B9053" t="str">
            <v>槽式桥架水平三通_400×200_喷塑_含盖板_通用</v>
          </cell>
          <cell r="C9053" t="str">
            <v>101.98</v>
          </cell>
        </row>
        <row r="9054">
          <cell r="A9054" t="str">
            <v>H05020053</v>
          </cell>
          <cell r="B9054" t="str">
            <v>槽式桥架异径接头_300×150/150×75_喷塑_含盖板_通用</v>
          </cell>
          <cell r="C9054" t="str">
            <v>26.81</v>
          </cell>
        </row>
        <row r="9055">
          <cell r="A9055" t="str">
            <v>H05020061</v>
          </cell>
          <cell r="B9055" t="str">
            <v>槽式桥架异径接头_200×100/150×75_喷塑_含盖板_通用</v>
          </cell>
          <cell r="C9055" t="str">
            <v>13.42</v>
          </cell>
        </row>
        <row r="9056">
          <cell r="A9056" t="str">
            <v>H05020062</v>
          </cell>
          <cell r="B9056" t="str">
            <v>槽式桥架异径接头_200×100/100×50_喷塑_含盖板_通用</v>
          </cell>
          <cell r="C9056" t="str">
            <v>13.71</v>
          </cell>
        </row>
        <row r="9057">
          <cell r="A9057" t="str">
            <v>H05020073</v>
          </cell>
          <cell r="B9057" t="str">
            <v>附件-桥架连接板_H150_喷塑_通用</v>
          </cell>
          <cell r="C9057" t="str">
            <v>3.83</v>
          </cell>
        </row>
        <row r="9058">
          <cell r="A9058" t="str">
            <v>H05020075</v>
          </cell>
          <cell r="B9058" t="str">
            <v>附件-桥架连接板_H75_喷塑_通用</v>
          </cell>
          <cell r="C9058" t="str">
            <v>2.55</v>
          </cell>
        </row>
        <row r="9059">
          <cell r="A9059" t="str">
            <v>H05020076</v>
          </cell>
          <cell r="B9059" t="str">
            <v>附件-桥架连接板_H50_喷塑_通用</v>
          </cell>
          <cell r="C9059" t="str">
            <v>1.70</v>
          </cell>
        </row>
        <row r="9060">
          <cell r="A9060" t="str">
            <v>H05020101</v>
          </cell>
          <cell r="B9060" t="str">
            <v>桥架_角钢吊架_通用_3000×40×40_用H10000001替代</v>
          </cell>
          <cell r="C9060" t="str">
            <v>33.08</v>
          </cell>
        </row>
        <row r="9061">
          <cell r="A9061" t="str">
            <v>H05020647</v>
          </cell>
          <cell r="B9061" t="str">
            <v>附件-桥架连接板_H100_喷塑_通用</v>
          </cell>
          <cell r="C9061" t="str">
            <v>2.97</v>
          </cell>
        </row>
        <row r="9062">
          <cell r="A9062" t="str">
            <v>H05080007</v>
          </cell>
          <cell r="B9062" t="str">
            <v>拖线板_QN109K-2500W-5m_公牛</v>
          </cell>
          <cell r="C9062" t="str">
            <v>42.31</v>
          </cell>
        </row>
        <row r="9063">
          <cell r="A9063" t="str">
            <v>H06010008</v>
          </cell>
          <cell r="B9063" t="str">
            <v>附件-端子标记条_SKB1-10_通用</v>
          </cell>
          <cell r="C9063" t="str">
            <v>0.51</v>
          </cell>
        </row>
        <row r="9064">
          <cell r="A9064" t="str">
            <v>H06010011</v>
          </cell>
          <cell r="B9064" t="str">
            <v>附件-端子标记条_SKB/PE_通用</v>
          </cell>
          <cell r="C9064" t="str">
            <v>0.51</v>
          </cell>
        </row>
        <row r="9065">
          <cell r="A9065" t="str">
            <v>H06020016</v>
          </cell>
          <cell r="B9065" t="str">
            <v>闭口线鼻子_16MM2_国产_用25060900019替代</v>
          </cell>
          <cell r="C9065" t="str">
            <v>1.94</v>
          </cell>
        </row>
        <row r="9066">
          <cell r="A9066" t="str">
            <v>H06020025</v>
          </cell>
          <cell r="B9066" t="str">
            <v>闭口线鼻子_25MM2_国产_用25060900020替代</v>
          </cell>
          <cell r="C9066" t="str">
            <v>3.28</v>
          </cell>
        </row>
        <row r="9067">
          <cell r="A9067" t="str">
            <v>H06020035</v>
          </cell>
          <cell r="B9067" t="str">
            <v>闭口线鼻子_35MM2_通用_用25060900021替代</v>
          </cell>
          <cell r="C9067" t="str">
            <v>3.80</v>
          </cell>
        </row>
        <row r="9068">
          <cell r="A9068" t="str">
            <v>H06020050</v>
          </cell>
          <cell r="B9068" t="str">
            <v>闭口线鼻子_50MM2_通用_用25060900022替代</v>
          </cell>
          <cell r="C9068" t="str">
            <v>6.31</v>
          </cell>
        </row>
        <row r="9069">
          <cell r="A9069" t="str">
            <v>H06020070</v>
          </cell>
          <cell r="B9069" t="str">
            <v>闭口线鼻子_70MM2_通用_用25060900023替代</v>
          </cell>
          <cell r="C9069" t="str">
            <v>8.08</v>
          </cell>
        </row>
        <row r="9070">
          <cell r="A9070" t="str">
            <v>H06020185</v>
          </cell>
          <cell r="B9070" t="str">
            <v>闭口线鼻子_185mm2_通用_用25060900027替代</v>
          </cell>
          <cell r="C9070" t="str">
            <v>22.86</v>
          </cell>
        </row>
        <row r="9071">
          <cell r="A9071" t="str">
            <v>H06030040</v>
          </cell>
          <cell r="B9071" t="str">
            <v>U型管卡_4分_国产</v>
          </cell>
          <cell r="C9071" t="str">
            <v>0.15</v>
          </cell>
        </row>
        <row r="9072">
          <cell r="A9072" t="str">
            <v>H06030060</v>
          </cell>
          <cell r="B9072" t="str">
            <v>U型管卡_6分_国产</v>
          </cell>
          <cell r="C9072" t="str">
            <v>0.18</v>
          </cell>
        </row>
        <row r="9073">
          <cell r="A9073" t="str">
            <v>H06030100</v>
          </cell>
          <cell r="B9073" t="str">
            <v>U型管卡_1寸_国产</v>
          </cell>
          <cell r="C9073" t="str">
            <v>0.45</v>
          </cell>
        </row>
        <row r="9074">
          <cell r="A9074" t="str">
            <v>H06040024</v>
          </cell>
          <cell r="B9074" t="str">
            <v>金属软管_DN15_冻结停用_通用</v>
          </cell>
          <cell r="C9074" t="str">
            <v>1.88</v>
          </cell>
        </row>
        <row r="9075">
          <cell r="A9075" t="str">
            <v>H06047004</v>
          </cell>
          <cell r="B9075" t="str">
            <v>绝缘软护套_4mm²_PVC-黄色_通用</v>
          </cell>
          <cell r="C9075" t="str">
            <v>22.22</v>
          </cell>
        </row>
        <row r="9076">
          <cell r="A9076" t="str">
            <v>H06047005</v>
          </cell>
          <cell r="B9076" t="str">
            <v>绝缘软护套_10mm²_PVC-黄色_通用</v>
          </cell>
          <cell r="C9076" t="str">
            <v>31.62</v>
          </cell>
        </row>
        <row r="9077">
          <cell r="A9077" t="str">
            <v>H06047006</v>
          </cell>
          <cell r="B9077" t="str">
            <v>绝缘软护套_16mm²_PVC-黄色_通用</v>
          </cell>
          <cell r="C9077" t="str">
            <v>34.19</v>
          </cell>
        </row>
        <row r="9078">
          <cell r="A9078" t="str">
            <v>H06047007</v>
          </cell>
          <cell r="B9078" t="str">
            <v>绝缘软护套_35mm²_PVC-黄色_通用</v>
          </cell>
          <cell r="C9078" t="str">
            <v>34.19</v>
          </cell>
        </row>
        <row r="9079">
          <cell r="A9079" t="str">
            <v>H06047008</v>
          </cell>
          <cell r="B9079" t="str">
            <v>绝缘软护套_70mm²_PVC-黄色_通用</v>
          </cell>
          <cell r="C9079" t="str">
            <v>21.37</v>
          </cell>
        </row>
        <row r="9080">
          <cell r="A9080" t="str">
            <v>H06047009</v>
          </cell>
          <cell r="B9080" t="str">
            <v>绝缘软护套_95mm²_PVC-黄色_通用</v>
          </cell>
          <cell r="C9080" t="str">
            <v>27.35</v>
          </cell>
        </row>
        <row r="9081">
          <cell r="A9081" t="str">
            <v>H06047010</v>
          </cell>
          <cell r="B9081" t="str">
            <v>绝缘软护套_1.5mm²_PVC-红色_通用</v>
          </cell>
          <cell r="C9081" t="str">
            <v>2646.51</v>
          </cell>
        </row>
        <row r="9082">
          <cell r="A9082" t="str">
            <v>H06047011</v>
          </cell>
          <cell r="B9082" t="str">
            <v>绝缘软护套_1.5mm²_PVC-黄色_通用</v>
          </cell>
          <cell r="C9082" t="str">
            <v>2646.51</v>
          </cell>
        </row>
        <row r="9083">
          <cell r="A9083" t="str">
            <v>H06047012</v>
          </cell>
          <cell r="B9083" t="str">
            <v>绝缘软护套_1.5mm²_PVC-绿色_通用</v>
          </cell>
          <cell r="C9083" t="str">
            <v>2646.51</v>
          </cell>
        </row>
        <row r="9084">
          <cell r="A9084" t="str">
            <v>H06047013</v>
          </cell>
          <cell r="B9084" t="str">
            <v>绝缘软护套_10mm²_PVC-红色_通用</v>
          </cell>
          <cell r="C9084" t="str">
            <v>31.62</v>
          </cell>
        </row>
        <row r="9085">
          <cell r="A9085" t="str">
            <v>H06047014</v>
          </cell>
          <cell r="B9085" t="str">
            <v>绝缘软护套_10mm²_PVC-绿色_通用</v>
          </cell>
          <cell r="C9085" t="str">
            <v>31.62</v>
          </cell>
        </row>
        <row r="9086">
          <cell r="A9086" t="str">
            <v>H06047015</v>
          </cell>
          <cell r="B9086" t="str">
            <v>绝缘软护套_16mm²_PVC-红色_通用</v>
          </cell>
          <cell r="C9086" t="str">
            <v>34.19</v>
          </cell>
        </row>
        <row r="9087">
          <cell r="A9087" t="str">
            <v>H06047016</v>
          </cell>
          <cell r="B9087" t="str">
            <v>绝缘软护套_16mm²_PVC-绿色_通用</v>
          </cell>
          <cell r="C9087" t="str">
            <v>34.19</v>
          </cell>
        </row>
        <row r="9088">
          <cell r="A9088" t="str">
            <v>H06047017</v>
          </cell>
          <cell r="B9088" t="str">
            <v>绝缘软护套_2.5mm²_PVC-红色_通用</v>
          </cell>
          <cell r="C9088" t="str">
            <v>18.80</v>
          </cell>
        </row>
        <row r="9089">
          <cell r="A9089" t="str">
            <v>H06047018</v>
          </cell>
          <cell r="B9089" t="str">
            <v>绝缘软护套_2.5mm²_PVC-黄色_通用</v>
          </cell>
          <cell r="C9089" t="str">
            <v>18.80</v>
          </cell>
        </row>
        <row r="9090">
          <cell r="A9090" t="str">
            <v>H06047019</v>
          </cell>
          <cell r="B9090" t="str">
            <v>绝缘软护套_2.5mm²_PVC-绿色_通用</v>
          </cell>
          <cell r="C9090" t="str">
            <v>18.80</v>
          </cell>
        </row>
        <row r="9091">
          <cell r="A9091" t="str">
            <v>H06047020</v>
          </cell>
          <cell r="B9091" t="str">
            <v>绝缘软护套_25mm²_PVC-红色_通用</v>
          </cell>
          <cell r="C9091" t="str">
            <v>25.64</v>
          </cell>
        </row>
        <row r="9092">
          <cell r="A9092" t="str">
            <v>H06047021</v>
          </cell>
          <cell r="B9092" t="str">
            <v>绝缘软护套_25mm²_PVC-黄色_通用</v>
          </cell>
          <cell r="C9092" t="str">
            <v>25.64</v>
          </cell>
        </row>
        <row r="9093">
          <cell r="A9093" t="str">
            <v>H06047022</v>
          </cell>
          <cell r="B9093" t="str">
            <v>绝缘软护套_25mm²_PVC-绿色_通用</v>
          </cell>
          <cell r="C9093" t="str">
            <v>25.64</v>
          </cell>
        </row>
        <row r="9094">
          <cell r="A9094" t="str">
            <v>H06047023</v>
          </cell>
          <cell r="B9094" t="str">
            <v>绝缘软护套_35mm²_PVC-红色_通用</v>
          </cell>
          <cell r="C9094" t="str">
            <v>34.19</v>
          </cell>
        </row>
        <row r="9095">
          <cell r="A9095" t="str">
            <v>H06047024</v>
          </cell>
          <cell r="B9095" t="str">
            <v>绝缘软护套_35mm²_PVC-绿色_通用</v>
          </cell>
          <cell r="C9095" t="str">
            <v>34.19</v>
          </cell>
        </row>
        <row r="9096">
          <cell r="A9096" t="str">
            <v>H06047025</v>
          </cell>
          <cell r="B9096" t="str">
            <v>绝缘软护套_4mm²_PVC-红色_通用</v>
          </cell>
          <cell r="C9096" t="str">
            <v>28.21</v>
          </cell>
        </row>
        <row r="9097">
          <cell r="A9097" t="str">
            <v>H06047026</v>
          </cell>
          <cell r="B9097" t="str">
            <v>绝缘软护套_4mm²_PVC-绿色_通用</v>
          </cell>
          <cell r="C9097" t="str">
            <v>22.22</v>
          </cell>
        </row>
        <row r="9098">
          <cell r="A9098" t="str">
            <v>H06047027</v>
          </cell>
          <cell r="B9098" t="str">
            <v>绝缘软护套_50mm²_PVC-红色_通用</v>
          </cell>
          <cell r="C9098" t="str">
            <v>25.64</v>
          </cell>
        </row>
        <row r="9099">
          <cell r="A9099" t="str">
            <v>H06047028</v>
          </cell>
          <cell r="B9099" t="str">
            <v>绝缘软护套_50mm²_PVC-黄色_通用</v>
          </cell>
          <cell r="C9099" t="str">
            <v>25.64</v>
          </cell>
        </row>
        <row r="9100">
          <cell r="A9100" t="str">
            <v>H06047029</v>
          </cell>
          <cell r="B9100" t="str">
            <v>绝缘软护套_50mm²_PVC-绿色_通用</v>
          </cell>
          <cell r="C9100" t="str">
            <v>25.64</v>
          </cell>
        </row>
        <row r="9101">
          <cell r="A9101" t="str">
            <v>H06047030</v>
          </cell>
          <cell r="B9101" t="str">
            <v>绝缘软护套_6mm²_PVC-红色_通用</v>
          </cell>
          <cell r="C9101" t="str">
            <v>31.62</v>
          </cell>
        </row>
        <row r="9102">
          <cell r="A9102" t="str">
            <v>H06047031</v>
          </cell>
          <cell r="B9102" t="str">
            <v>绝缘软护套_6mm²_PVC-黄色_通用</v>
          </cell>
          <cell r="C9102" t="str">
            <v>31.62</v>
          </cell>
        </row>
        <row r="9103">
          <cell r="A9103" t="str">
            <v>H06047032</v>
          </cell>
          <cell r="B9103" t="str">
            <v>绝缘软护套_6mm²_PVC-绿色_通用</v>
          </cell>
          <cell r="C9103" t="str">
            <v>31.62</v>
          </cell>
        </row>
        <row r="9104">
          <cell r="A9104" t="str">
            <v>H06047033</v>
          </cell>
          <cell r="B9104" t="str">
            <v>绝缘软护套_70mm²_PVC-红色_通用</v>
          </cell>
          <cell r="C9104" t="str">
            <v>21.37</v>
          </cell>
        </row>
        <row r="9105">
          <cell r="A9105" t="str">
            <v>H06047034</v>
          </cell>
          <cell r="B9105" t="str">
            <v>绝缘软护套_70mm²_PVC-绿色_通用</v>
          </cell>
          <cell r="C9105" t="str">
            <v>21.37</v>
          </cell>
        </row>
        <row r="9106">
          <cell r="A9106" t="str">
            <v>H06047035</v>
          </cell>
          <cell r="B9106" t="str">
            <v>绝缘软护套_95mm²_PVC-红色_通用</v>
          </cell>
          <cell r="C9106" t="str">
            <v>27.35</v>
          </cell>
        </row>
        <row r="9107">
          <cell r="A9107" t="str">
            <v>H06047036</v>
          </cell>
          <cell r="B9107" t="str">
            <v>绝缘软护套_95mm²_PVC-绿色_通用</v>
          </cell>
          <cell r="C9107" t="str">
            <v>27.35</v>
          </cell>
        </row>
        <row r="9108">
          <cell r="A9108" t="str">
            <v>H06050001</v>
          </cell>
          <cell r="B9108" t="str">
            <v>纳子_1/2"_镀锌_通用</v>
          </cell>
          <cell r="C9108" t="str">
            <v>0.19</v>
          </cell>
        </row>
        <row r="9109">
          <cell r="A9109" t="str">
            <v>H06050002</v>
          </cell>
          <cell r="B9109" t="str">
            <v>纳子_3/4"_镀锌_通用</v>
          </cell>
          <cell r="C9109" t="str">
            <v>0.17</v>
          </cell>
        </row>
        <row r="9110">
          <cell r="A9110" t="str">
            <v>H06050003</v>
          </cell>
          <cell r="B9110" t="str">
            <v>纳子_1"_镀锌_通用</v>
          </cell>
          <cell r="C9110" t="str">
            <v>0.22</v>
          </cell>
        </row>
        <row r="9111">
          <cell r="A9111" t="str">
            <v>H06050005</v>
          </cell>
          <cell r="B9111" t="str">
            <v>纳子_1 1/2"_镀锌_通用</v>
          </cell>
          <cell r="C9111" t="str">
            <v>0.50</v>
          </cell>
        </row>
        <row r="9112">
          <cell r="A9112" t="str">
            <v>H06060002</v>
          </cell>
          <cell r="B9112" t="str">
            <v>尼龙电缆接头_HSK-M16B-M16×1.5_4-8_含螺母_通用</v>
          </cell>
          <cell r="C9112" t="str">
            <v>0.52</v>
          </cell>
        </row>
        <row r="9113">
          <cell r="A9113" t="str">
            <v>H06060004</v>
          </cell>
          <cell r="B9113" t="str">
            <v>尼龙电缆接头_HSK-M25B-M25×1.5_13-18_含螺母_通用</v>
          </cell>
          <cell r="C9113" t="str">
            <v>1.13</v>
          </cell>
        </row>
        <row r="9114">
          <cell r="A9114" t="str">
            <v>H06060026</v>
          </cell>
          <cell r="B9114" t="str">
            <v>护套线_RVV-2×0.75_通用</v>
          </cell>
          <cell r="C9114" t="str">
            <v>1.29</v>
          </cell>
        </row>
        <row r="9115">
          <cell r="A9115" t="str">
            <v>H06060028</v>
          </cell>
          <cell r="B9115" t="str">
            <v>屏蔽电缆_RVVP-2×0.5_通用</v>
          </cell>
          <cell r="C9115" t="str">
            <v>2.14</v>
          </cell>
        </row>
        <row r="9116">
          <cell r="A9116" t="str">
            <v>H06069001</v>
          </cell>
          <cell r="B9116" t="str">
            <v>T型密封垫_HSK-V-PG21/M25</v>
          </cell>
          <cell r="C9116" t="str">
            <v>0.51</v>
          </cell>
        </row>
        <row r="9117">
          <cell r="A9117" t="str">
            <v>H06110002</v>
          </cell>
          <cell r="B9117" t="str">
            <v>紧固夹_SKMAD18.5_因故淘汰，不再使用</v>
          </cell>
          <cell r="C9117" t="str">
            <v>2.92</v>
          </cell>
        </row>
        <row r="9118">
          <cell r="A9118" t="str">
            <v>H06999001</v>
          </cell>
          <cell r="B9118" t="str">
            <v>电缆紧固头_PG9_上海立泰_因故淘汰，不再使用</v>
          </cell>
          <cell r="C9118" t="str">
            <v>0.85</v>
          </cell>
        </row>
        <row r="9119">
          <cell r="A9119" t="str">
            <v>H08020539</v>
          </cell>
          <cell r="B9119" t="str">
            <v>网格式桥架直通_800×150×3000_热镀锌_无盖板_通用</v>
          </cell>
          <cell r="C9119" t="str">
            <v>354.99</v>
          </cell>
        </row>
        <row r="9120">
          <cell r="A9120" t="str">
            <v>H08020544</v>
          </cell>
          <cell r="B9120" t="str">
            <v>槽式桥架异径接头_150×75/100×50_喷塑_含盖板_通用</v>
          </cell>
          <cell r="C9120" t="str">
            <v>12.33</v>
          </cell>
        </row>
        <row r="9121">
          <cell r="A9121" t="str">
            <v>H10000001</v>
          </cell>
          <cell r="B9121" t="str">
            <v>附件-桥架角钢吊架_40×4×3000_热镀锌_通用</v>
          </cell>
          <cell r="C9121" t="str">
            <v>41.64</v>
          </cell>
        </row>
        <row r="9122">
          <cell r="A9122" t="str">
            <v>H10000004</v>
          </cell>
          <cell r="B9122" t="str">
            <v>附件-桥架角钢吊架_40×4×3000_喷塑_通用</v>
          </cell>
          <cell r="C9122" t="str">
            <v>32.91</v>
          </cell>
        </row>
        <row r="9123">
          <cell r="A9123" t="str">
            <v>H10000007</v>
          </cell>
          <cell r="B9123" t="str">
            <v>桥架附件-角钢吊架_40×4×3000_热镀锌_用H10000001替代</v>
          </cell>
          <cell r="C9123" t="str">
            <v>55.64</v>
          </cell>
        </row>
        <row r="9124">
          <cell r="A9124" t="str">
            <v>H10000144</v>
          </cell>
          <cell r="B9124" t="str">
            <v>电力电缆_VV-3×95+1×50_通用</v>
          </cell>
          <cell r="C9124" t="str">
            <v>118.81</v>
          </cell>
        </row>
        <row r="9125">
          <cell r="A9125" t="str">
            <v>H10000148</v>
          </cell>
          <cell r="B9125" t="str">
            <v>电力电缆_VV-3×120+1×70_通用</v>
          </cell>
          <cell r="C9125" t="str">
            <v>151.53</v>
          </cell>
        </row>
        <row r="9126">
          <cell r="A9126" t="str">
            <v>H10000149</v>
          </cell>
          <cell r="B9126" t="str">
            <v>电力电缆_VV-3×150+1×70_通用</v>
          </cell>
          <cell r="C9126" t="str">
            <v>217.96</v>
          </cell>
        </row>
        <row r="9127">
          <cell r="A9127" t="str">
            <v>H10000219</v>
          </cell>
          <cell r="B9127" t="str">
            <v>槽式桥架垂直等径上弯通_150×75_喷塑_含盖板_通用</v>
          </cell>
          <cell r="C9127" t="str">
            <v>25.62</v>
          </cell>
        </row>
        <row r="9128">
          <cell r="A9128" t="str">
            <v>H10000228</v>
          </cell>
          <cell r="B9128" t="str">
            <v>槽式桥架垂直等径下弯通_300×150_喷塑_含盖板_通用</v>
          </cell>
          <cell r="C9128" t="str">
            <v>54.92</v>
          </cell>
        </row>
        <row r="9129">
          <cell r="A9129" t="str">
            <v>H10000272</v>
          </cell>
          <cell r="B9129" t="str">
            <v>附件-桥架连接板_H200_喷塑_通用</v>
          </cell>
          <cell r="C9129" t="str">
            <v>4.68</v>
          </cell>
        </row>
        <row r="9130">
          <cell r="A9130" t="str">
            <v>H10990004</v>
          </cell>
          <cell r="B9130" t="str">
            <v>电箱壳体_300×300×180_喷塑_缝包输送控制箱定制_通用</v>
          </cell>
          <cell r="C9130" t="str">
            <v>130.51</v>
          </cell>
        </row>
        <row r="9131">
          <cell r="A9131" t="str">
            <v>H10990007</v>
          </cell>
          <cell r="B9131" t="str">
            <v>电箱壳体_300×300×180_喷塑_IP55_缝包输送控制箱定制_通用</v>
          </cell>
          <cell r="C9131" t="str">
            <v>223.08</v>
          </cell>
        </row>
        <row r="9132">
          <cell r="A9132" t="str">
            <v>H10990008</v>
          </cell>
          <cell r="B9132" t="str">
            <v>电箱壳体_500×400×140_喷塑_IP55_通用</v>
          </cell>
          <cell r="C9132" t="str">
            <v>175.21</v>
          </cell>
        </row>
        <row r="9133">
          <cell r="A9133" t="str">
            <v>H11010001</v>
          </cell>
          <cell r="B9133" t="str">
            <v>电箱壳体_250×200×140_喷塑_通用</v>
          </cell>
          <cell r="C9133" t="str">
            <v>94.02</v>
          </cell>
        </row>
        <row r="9134">
          <cell r="A9134" t="str">
            <v>H11010002</v>
          </cell>
          <cell r="B9134" t="str">
            <v>电箱壳体_300×250×140_喷塑_通用</v>
          </cell>
          <cell r="C9134" t="str">
            <v>85.47</v>
          </cell>
        </row>
        <row r="9135">
          <cell r="A9135" t="str">
            <v>H11010003</v>
          </cell>
          <cell r="B9135" t="str">
            <v>电箱壳体_400×300×140_喷塑_通用</v>
          </cell>
          <cell r="C9135" t="str">
            <v>123.15</v>
          </cell>
        </row>
        <row r="9136">
          <cell r="A9136" t="str">
            <v>H11010004</v>
          </cell>
          <cell r="B9136" t="str">
            <v>电箱壳体_500×400×140_喷塑_通用</v>
          </cell>
          <cell r="C9136" t="str">
            <v>171.46</v>
          </cell>
        </row>
        <row r="9137">
          <cell r="A9137" t="str">
            <v>H11010005</v>
          </cell>
          <cell r="B9137" t="str">
            <v>电箱壳体_500×400×230_喷塑_通用</v>
          </cell>
          <cell r="C9137" t="str">
            <v>182.03</v>
          </cell>
        </row>
        <row r="9138">
          <cell r="A9138" t="str">
            <v>H11010006</v>
          </cell>
          <cell r="B9138" t="str">
            <v>电箱壳体_500×600×230_喷塑_通用</v>
          </cell>
          <cell r="C9138" t="str">
            <v>271.32</v>
          </cell>
        </row>
        <row r="9139">
          <cell r="A9139" t="str">
            <v>H11010007</v>
          </cell>
          <cell r="B9139" t="str">
            <v>电箱壳体_600×400×230_喷塑_通用</v>
          </cell>
          <cell r="C9139" t="str">
            <v>243.59</v>
          </cell>
        </row>
        <row r="9140">
          <cell r="A9140" t="str">
            <v>H11010008</v>
          </cell>
          <cell r="B9140" t="str">
            <v>电箱壳体_600×500×140_喷塑_通用</v>
          </cell>
          <cell r="C9140" t="str">
            <v>217.69</v>
          </cell>
        </row>
        <row r="9141">
          <cell r="A9141" t="str">
            <v>H11010009</v>
          </cell>
          <cell r="B9141" t="str">
            <v>电箱壳体_600×500×230_喷塑_通用</v>
          </cell>
          <cell r="C9141" t="str">
            <v>266.28</v>
          </cell>
        </row>
        <row r="9142">
          <cell r="A9142" t="str">
            <v>H11010011</v>
          </cell>
          <cell r="B9142" t="str">
            <v>电箱壳体_700×600×260_喷塑_通用</v>
          </cell>
          <cell r="C9142" t="str">
            <v>400.71</v>
          </cell>
        </row>
        <row r="9143">
          <cell r="A9143" t="str">
            <v>H11010013</v>
          </cell>
          <cell r="B9143" t="str">
            <v>控制箱_5040/25_通用_用X990299002替代</v>
          </cell>
          <cell r="C9143" t="str">
            <v>205.13</v>
          </cell>
        </row>
        <row r="9144">
          <cell r="A9144" t="str">
            <v>H11010014</v>
          </cell>
          <cell r="B9144" t="str">
            <v>电箱壳体_700×500×260_喷塑_通用</v>
          </cell>
          <cell r="C9144" t="str">
            <v>383.66</v>
          </cell>
        </row>
        <row r="9145">
          <cell r="A9145" t="str">
            <v>H11010015</v>
          </cell>
          <cell r="B9145" t="str">
            <v>电箱壳体_300×300×200_喷塑_通用</v>
          </cell>
          <cell r="C9145" t="str">
            <v>329.06</v>
          </cell>
        </row>
        <row r="9146">
          <cell r="A9146" t="str">
            <v>H11010016</v>
          </cell>
          <cell r="B9146" t="str">
            <v>电箱壳体_600×400×230_喷塑_制粒机控制箱定制_通用</v>
          </cell>
          <cell r="C9146" t="str">
            <v>330.13</v>
          </cell>
        </row>
        <row r="9147">
          <cell r="A9147" t="str">
            <v>H11010017</v>
          </cell>
          <cell r="B9147" t="str">
            <v>电箱壳体_300×250×140_喷塑_粉碎机控制箱定制_通用</v>
          </cell>
          <cell r="C9147" t="str">
            <v>81.20</v>
          </cell>
        </row>
        <row r="9148">
          <cell r="A9148" t="str">
            <v>H11010018</v>
          </cell>
          <cell r="B9148" t="str">
            <v>电箱壳体_600×500×230_喷塑_无测速制粒机控制箱定制_通用</v>
          </cell>
          <cell r="C9148" t="str">
            <v>280.19</v>
          </cell>
        </row>
        <row r="9149">
          <cell r="A9149" t="str">
            <v>H11010019</v>
          </cell>
          <cell r="B9149" t="str">
            <v>电箱壳体_300×250×140_喷塑_小料添加控制箱定制_通用</v>
          </cell>
          <cell r="C9149" t="str">
            <v>81.25</v>
          </cell>
        </row>
        <row r="9150">
          <cell r="A9150" t="str">
            <v>H11010020</v>
          </cell>
          <cell r="B9150" t="str">
            <v>电箱壳体_500×400×230_喷塑_油脂添加控制箱定制_通用</v>
          </cell>
          <cell r="C9150" t="str">
            <v>214.66</v>
          </cell>
        </row>
        <row r="9151">
          <cell r="A9151" t="str">
            <v>H11010021</v>
          </cell>
          <cell r="B9151" t="str">
            <v>电箱壳体_600×500×230_喷塑_有测速制粒机控制箱定制_通用</v>
          </cell>
          <cell r="C9151" t="str">
            <v>280.16</v>
          </cell>
        </row>
        <row r="9152">
          <cell r="A9152" t="str">
            <v>H11010022</v>
          </cell>
          <cell r="B9152" t="str">
            <v>电箱壳体_800×600×370_喷塑_防水型_通用</v>
          </cell>
          <cell r="C9152" t="str">
            <v>850.44</v>
          </cell>
        </row>
        <row r="9153">
          <cell r="A9153" t="str">
            <v>H11010023</v>
          </cell>
          <cell r="B9153" t="str">
            <v>电箱壳体_600×800×250_喷塑_通用</v>
          </cell>
          <cell r="C9153" t="str">
            <v>542.65</v>
          </cell>
        </row>
        <row r="9154">
          <cell r="A9154" t="str">
            <v>H11010024</v>
          </cell>
          <cell r="B9154" t="str">
            <v>电箱壳体_800×600×250_喷塑_通用</v>
          </cell>
          <cell r="C9154" t="str">
            <v>429.52</v>
          </cell>
        </row>
        <row r="9155">
          <cell r="A9155" t="str">
            <v>H11010025</v>
          </cell>
          <cell r="B9155" t="str">
            <v>电箱壳体_300×250×140_喷塑_3孔_通用</v>
          </cell>
          <cell r="C9155" t="str">
            <v>81.27</v>
          </cell>
        </row>
        <row r="9156">
          <cell r="A9156" t="str">
            <v>H11010026</v>
          </cell>
          <cell r="B9156" t="str">
            <v>电箱壳体_300×250×140_喷塑_5孔_闸门控制箱定制_通用</v>
          </cell>
          <cell r="C9156" t="str">
            <v>81.20</v>
          </cell>
        </row>
        <row r="9157">
          <cell r="A9157" t="str">
            <v>H11010027</v>
          </cell>
          <cell r="B9157" t="str">
            <v>电箱壳体_600×500×230_喷塑_膨化机控制箱定制_通用</v>
          </cell>
          <cell r="C9157" t="str">
            <v>280.16</v>
          </cell>
        </row>
        <row r="9158">
          <cell r="A9158" t="str">
            <v>H11010028</v>
          </cell>
          <cell r="B9158" t="str">
            <v>电箱壳体_600×500×230_喷塑_制粒机励磁调速控制箱定制_通用</v>
          </cell>
          <cell r="C9158" t="str">
            <v>374.44</v>
          </cell>
        </row>
        <row r="9159">
          <cell r="A9159" t="str">
            <v>H11010029</v>
          </cell>
          <cell r="B9159" t="str">
            <v>电箱壳体_600×500×230_喷塑_触摸屏控制箱定制_通用</v>
          </cell>
          <cell r="C9159" t="str">
            <v>272.03</v>
          </cell>
        </row>
        <row r="9160">
          <cell r="A9160" t="str">
            <v>H11010030</v>
          </cell>
          <cell r="B9160" t="str">
            <v>电箱壳体_700×600×260_喷塑_触摸屏控制箱定制_通用</v>
          </cell>
          <cell r="C9160" t="str">
            <v>470.09</v>
          </cell>
        </row>
        <row r="9161">
          <cell r="A9161" t="str">
            <v>H11010031</v>
          </cell>
          <cell r="B9161" t="str">
            <v>电箱壳体_1000×800×250_喷塑_通用</v>
          </cell>
          <cell r="C9161" t="str">
            <v>607.46</v>
          </cell>
        </row>
        <row r="9162">
          <cell r="A9162" t="str">
            <v>H11010032</v>
          </cell>
          <cell r="B9162" t="str">
            <v>电箱壳体_600×600×340_喷塑_通用</v>
          </cell>
          <cell r="C9162" t="str">
            <v>495.73</v>
          </cell>
        </row>
        <row r="9163">
          <cell r="A9163" t="str">
            <v>H11010033</v>
          </cell>
          <cell r="B9163" t="str">
            <v>控制箱_350250/145_平板_通用_因故淘汰，不再使用</v>
          </cell>
          <cell r="C9163" t="str">
            <v>282.05</v>
          </cell>
        </row>
        <row r="9164">
          <cell r="A9164" t="str">
            <v>H11010034</v>
          </cell>
          <cell r="B9164" t="str">
            <v>电箱壳体_300×250×140_喷塑_防水型_通用</v>
          </cell>
          <cell r="C9164" t="str">
            <v>120.98</v>
          </cell>
        </row>
        <row r="9165">
          <cell r="A9165" t="str">
            <v>H11010035</v>
          </cell>
          <cell r="B9165" t="str">
            <v>电箱壳体_500×400×230_喷塑_防水型_通用</v>
          </cell>
          <cell r="C9165" t="str">
            <v>264.33</v>
          </cell>
        </row>
        <row r="9166">
          <cell r="A9166" t="str">
            <v>H11020001</v>
          </cell>
          <cell r="B9166" t="str">
            <v>电柜_1600×600×450_GGD_因故淘汰，不再使用</v>
          </cell>
          <cell r="C9166" t="str">
            <v>2051.28</v>
          </cell>
        </row>
        <row r="9167">
          <cell r="A9167" t="str">
            <v>H11020002</v>
          </cell>
          <cell r="B9167" t="str">
            <v>电柜_2000×800×550_GGD_因故淘汰，不再使用</v>
          </cell>
          <cell r="C9167" t="str">
            <v>2222.22</v>
          </cell>
        </row>
        <row r="9168">
          <cell r="A9168" t="str">
            <v>H11020003</v>
          </cell>
          <cell r="B9168" t="str">
            <v>电柜_2000×800×600_GGD_因故淘汰，不再使用</v>
          </cell>
          <cell r="C9168" t="str">
            <v>2393.16</v>
          </cell>
        </row>
        <row r="9169">
          <cell r="A9169" t="str">
            <v>H11020004</v>
          </cell>
          <cell r="B9169" t="str">
            <v>电柜_2000×800×650_GGD_因故淘汰，不再使用</v>
          </cell>
          <cell r="C9169" t="str">
            <v>2461.54</v>
          </cell>
        </row>
        <row r="9170">
          <cell r="A9170" t="str">
            <v>H11020005</v>
          </cell>
          <cell r="B9170" t="str">
            <v>电柜_2200×1000×650_GGD_因故淘汰，不再使用</v>
          </cell>
          <cell r="C9170" t="str">
            <v>2905.98</v>
          </cell>
        </row>
        <row r="9171">
          <cell r="A9171" t="str">
            <v>H11020006</v>
          </cell>
          <cell r="B9171" t="str">
            <v>电柜_2200×1000×800_GGD_因故淘汰，不再使用</v>
          </cell>
          <cell r="C9171" t="str">
            <v>2905.98</v>
          </cell>
        </row>
        <row r="9172">
          <cell r="A9172" t="str">
            <v>H11020007</v>
          </cell>
          <cell r="B9172" t="str">
            <v>电柜_2200×800×600_GGD_因故淘汰，不再使用</v>
          </cell>
          <cell r="C9172" t="str">
            <v>2393.16</v>
          </cell>
        </row>
        <row r="9173">
          <cell r="A9173" t="str">
            <v>H11020008</v>
          </cell>
          <cell r="B9173" t="str">
            <v>电柜_2200×800×650_GGD_因故淘汰，不再使用</v>
          </cell>
          <cell r="C9173" t="str">
            <v>2461.54</v>
          </cell>
        </row>
        <row r="9174">
          <cell r="A9174" t="str">
            <v>H11020009</v>
          </cell>
          <cell r="B9174" t="str">
            <v>电柜_2200×800×800_GGD_因故淘汰，不再使用</v>
          </cell>
          <cell r="C9174" t="str">
            <v>2863.25</v>
          </cell>
        </row>
        <row r="9175">
          <cell r="A9175" t="str">
            <v>H11020012</v>
          </cell>
          <cell r="B9175" t="str">
            <v>电柜_2000×800×600_GDD_因故淘汰，不再使用</v>
          </cell>
          <cell r="C9175" t="str">
            <v>2529.91</v>
          </cell>
        </row>
        <row r="9176">
          <cell r="A9176" t="str">
            <v>H11020013</v>
          </cell>
          <cell r="B9176" t="str">
            <v>电柜壳体_GDD-2000×1600×600_喷塑_通用</v>
          </cell>
          <cell r="C9176" t="str">
            <v>3829.06</v>
          </cell>
        </row>
        <row r="9177">
          <cell r="A9177" t="str">
            <v>H11020021</v>
          </cell>
          <cell r="B9177" t="str">
            <v>电箱壳体_400×300×200_喷塑_双层门-外门有机玻璃_通用</v>
          </cell>
          <cell r="C9177" t="str">
            <v>393.88</v>
          </cell>
        </row>
        <row r="9178">
          <cell r="A9178" t="str">
            <v>H11021010</v>
          </cell>
          <cell r="B9178" t="str">
            <v>电柜_2200×800×650_PS_因故淘汰，不再使用</v>
          </cell>
          <cell r="C9178" t="str">
            <v>2735.04</v>
          </cell>
        </row>
        <row r="9179">
          <cell r="A9179" t="str">
            <v>H11021011</v>
          </cell>
          <cell r="B9179" t="str">
            <v>电柜_2200×3500×650_PS_因故淘汰，不再使用</v>
          </cell>
          <cell r="C9179" t="str">
            <v>9025.64</v>
          </cell>
        </row>
        <row r="9180">
          <cell r="A9180" t="str">
            <v>H11021145</v>
          </cell>
          <cell r="B9180" t="str">
            <v>双层玻璃门现场箱_8060/37_用DK0000018替代</v>
          </cell>
          <cell r="C9180" t="str">
            <v>1249.01</v>
          </cell>
        </row>
        <row r="9181">
          <cell r="A9181" t="str">
            <v>H11021236</v>
          </cell>
          <cell r="B9181" t="str">
            <v>电箱壳体_800×600×260_喷塑_防水型_通用</v>
          </cell>
          <cell r="C9181" t="str">
            <v>572.92</v>
          </cell>
        </row>
        <row r="9182">
          <cell r="A9182" t="str">
            <v>H11021237</v>
          </cell>
          <cell r="B9182" t="str">
            <v>电箱壳体_500×400×140_喷塑_防水型_通用</v>
          </cell>
          <cell r="C9182" t="str">
            <v>247.24</v>
          </cell>
        </row>
        <row r="9183">
          <cell r="A9183" t="str">
            <v>H11030001</v>
          </cell>
          <cell r="B9183" t="str">
            <v>侧板_2000×550_GGD柜</v>
          </cell>
          <cell r="C9183" t="str">
            <v>211.97</v>
          </cell>
        </row>
        <row r="9184">
          <cell r="A9184" t="str">
            <v>H11030002</v>
          </cell>
          <cell r="B9184" t="str">
            <v>侧板_2000×600_GGD柜_因故淘汰，不再使用</v>
          </cell>
          <cell r="C9184" t="str">
            <v>230.77</v>
          </cell>
        </row>
        <row r="9185">
          <cell r="A9185" t="str">
            <v>H11030003</v>
          </cell>
          <cell r="B9185" t="str">
            <v>侧板_2000×650_GGD柜</v>
          </cell>
          <cell r="C9185" t="str">
            <v>230.77</v>
          </cell>
        </row>
        <row r="9186">
          <cell r="A9186" t="str">
            <v>H11030004</v>
          </cell>
          <cell r="B9186" t="str">
            <v>侧板_2200×600_GGD柜_因故淘汰，不再使用</v>
          </cell>
          <cell r="C9186" t="str">
            <v>230.77</v>
          </cell>
        </row>
        <row r="9187">
          <cell r="A9187" t="str">
            <v>H11030005</v>
          </cell>
          <cell r="B9187" t="str">
            <v>侧板_2200×650_GGD柜_因故淘汰，不再使用</v>
          </cell>
          <cell r="C9187" t="str">
            <v>230.77</v>
          </cell>
        </row>
        <row r="9188">
          <cell r="A9188" t="str">
            <v>H11030006</v>
          </cell>
          <cell r="B9188" t="str">
            <v>侧板_2200×800_GGD柜</v>
          </cell>
          <cell r="C9188" t="str">
            <v>264.96</v>
          </cell>
        </row>
        <row r="9189">
          <cell r="A9189" t="str">
            <v>H11031001</v>
          </cell>
          <cell r="B9189" t="str">
            <v>侧板_2000×550_PS柜_因故淘汰，不再使用</v>
          </cell>
          <cell r="C9189" t="str">
            <v>211.97</v>
          </cell>
        </row>
        <row r="9190">
          <cell r="A9190" t="str">
            <v>H11031002</v>
          </cell>
          <cell r="B9190" t="str">
            <v>附件-PS电柜侧板_2000×600_喷塑_通用</v>
          </cell>
          <cell r="C9190" t="str">
            <v>180.77</v>
          </cell>
        </row>
        <row r="9191">
          <cell r="A9191" t="str">
            <v>H11031003</v>
          </cell>
          <cell r="B9191" t="str">
            <v>侧板_2000×650_PS柜</v>
          </cell>
          <cell r="C9191" t="str">
            <v>230.77</v>
          </cell>
        </row>
        <row r="9192">
          <cell r="A9192" t="str">
            <v>H11031004</v>
          </cell>
          <cell r="B9192" t="str">
            <v>侧板_2200×600_PS柜</v>
          </cell>
          <cell r="C9192" t="str">
            <v>158.12</v>
          </cell>
        </row>
        <row r="9193">
          <cell r="A9193" t="str">
            <v>H11031005</v>
          </cell>
          <cell r="B9193" t="str">
            <v>侧板_2200×650_PS柜_因故淘汰，不再使用</v>
          </cell>
          <cell r="C9193" t="str">
            <v>230.77</v>
          </cell>
        </row>
        <row r="9194">
          <cell r="A9194" t="str">
            <v>H11031006</v>
          </cell>
          <cell r="B9194" t="str">
            <v>侧板_2200×800_PS柜_因故淘汰，不再使用</v>
          </cell>
          <cell r="C9194" t="str">
            <v>188.06</v>
          </cell>
        </row>
        <row r="9195">
          <cell r="A9195" t="str">
            <v>H12030001</v>
          </cell>
          <cell r="B9195" t="str">
            <v>开关电源_NES-150-24_平板式_明纬</v>
          </cell>
          <cell r="C9195" t="str">
            <v>78.80</v>
          </cell>
        </row>
        <row r="9196">
          <cell r="A9196" t="str">
            <v>H12030002</v>
          </cell>
          <cell r="B9196" t="str">
            <v>开关电源_S-350-24_平板式_明纬</v>
          </cell>
          <cell r="C9196" t="str">
            <v>179.49</v>
          </cell>
        </row>
        <row r="9197">
          <cell r="A9197" t="str">
            <v>H12030003</v>
          </cell>
          <cell r="B9197" t="str">
            <v>开关电源_DR-60-24_导轨式_明纬</v>
          </cell>
          <cell r="C9197" t="str">
            <v>86.07</v>
          </cell>
        </row>
        <row r="9198">
          <cell r="A9198" t="str">
            <v>H12030004</v>
          </cell>
          <cell r="B9198" t="str">
            <v>UPS_K1000-PRO_含电池_山特</v>
          </cell>
          <cell r="C9198" t="str">
            <v>455.99</v>
          </cell>
        </row>
        <row r="9199">
          <cell r="A9199" t="str">
            <v>H12030005</v>
          </cell>
          <cell r="B9199" t="str">
            <v>开关电源_MDR-20-24V_明纬_因故淘汰，不再使用</v>
          </cell>
          <cell r="C9199" t="str">
            <v>68.37</v>
          </cell>
        </row>
        <row r="9200">
          <cell r="A9200" t="str">
            <v>H12040002</v>
          </cell>
          <cell r="B9200" t="str">
            <v>针式打印机_LQ520K+_爱普生</v>
          </cell>
          <cell r="C9200" t="str">
            <v>1299.14</v>
          </cell>
        </row>
        <row r="9201">
          <cell r="A9201" t="str">
            <v>H12050001</v>
          </cell>
          <cell r="B9201" t="str">
            <v>触摸屏_UG430H-SS1_富士_因故淘汰，不再使用</v>
          </cell>
          <cell r="C9201" t="str">
            <v>7521.36</v>
          </cell>
        </row>
        <row r="9202">
          <cell r="A9202" t="str">
            <v>H12050002</v>
          </cell>
          <cell r="B9202" t="str">
            <v>触摸屏_UG430H-SS4_富士_因故淘汰，不再使用</v>
          </cell>
          <cell r="C9202" t="str">
            <v>10188.03</v>
          </cell>
        </row>
        <row r="9203">
          <cell r="A9203" t="str">
            <v>H12050020</v>
          </cell>
          <cell r="B9203" t="str">
            <v>触摸屏_UG430H-VH1-富士_（内置以太网）_因故淘汰，不再使用</v>
          </cell>
          <cell r="C9203" t="str">
            <v>14529.91</v>
          </cell>
        </row>
        <row r="9204">
          <cell r="A9204" t="str">
            <v>H12050021</v>
          </cell>
          <cell r="B9204" t="str">
            <v>串口通讯电缆_UG00C-Q05_富士</v>
          </cell>
          <cell r="C9204" t="str">
            <v>85.47</v>
          </cell>
        </row>
        <row r="9205">
          <cell r="A9205" t="str">
            <v>H12059001</v>
          </cell>
          <cell r="B9205" t="str">
            <v>编程电缆_SC-09_10m_三菱</v>
          </cell>
          <cell r="C9205" t="str">
            <v>85.47</v>
          </cell>
        </row>
        <row r="9206">
          <cell r="A9206" t="str">
            <v>H12059003</v>
          </cell>
          <cell r="B9206" t="str">
            <v>触摸屏数据线_XBTZG935_施耐德_因故淘汰，不再使用</v>
          </cell>
          <cell r="C9206" t="str">
            <v>822.22</v>
          </cell>
        </row>
        <row r="9207">
          <cell r="A9207" t="str">
            <v>H12059004</v>
          </cell>
          <cell r="B9207" t="str">
            <v>触摸屏数据线_XBTZ9780_施耐德_因故淘汰，不再使用</v>
          </cell>
          <cell r="C9207" t="str">
            <v>84.60</v>
          </cell>
        </row>
        <row r="9208">
          <cell r="A9208" t="str">
            <v>H12059006</v>
          </cell>
          <cell r="B9208" t="str">
            <v>触摸屏数据线_XBTZG9721_施耐德_因故淘汰，不再使用</v>
          </cell>
          <cell r="C9208" t="str">
            <v>355.56</v>
          </cell>
        </row>
        <row r="9209">
          <cell r="A9209" t="str">
            <v>H12059007</v>
          </cell>
          <cell r="B9209" t="str">
            <v>IM连接线_6ES7-368-3BB01-0AA0_西门子</v>
          </cell>
          <cell r="C9209" t="str">
            <v>270.94</v>
          </cell>
        </row>
        <row r="9210">
          <cell r="A9210" t="str">
            <v>H12059008</v>
          </cell>
          <cell r="B9210" t="str">
            <v>IM连接线_6ES7-368-3BC51-0AA0_西门子</v>
          </cell>
          <cell r="C9210" t="str">
            <v>378.63</v>
          </cell>
        </row>
        <row r="9211">
          <cell r="A9211" t="str">
            <v>H13010001</v>
          </cell>
          <cell r="B9211" t="str">
            <v>CPU_FX2N-128MR-001_三菱</v>
          </cell>
          <cell r="C9211" t="str">
            <v>3027.35</v>
          </cell>
        </row>
        <row r="9212">
          <cell r="A9212" t="str">
            <v>H13010002</v>
          </cell>
          <cell r="B9212" t="str">
            <v>CPU_FX2N-80MR-001_三菱</v>
          </cell>
          <cell r="C9212" t="str">
            <v>2102.99</v>
          </cell>
        </row>
        <row r="9213">
          <cell r="A9213" t="str">
            <v>H13010003</v>
          </cell>
          <cell r="B9213" t="str">
            <v>CPU_FX2N-64MR-001_三菱</v>
          </cell>
          <cell r="C9213" t="str">
            <v>1878.63</v>
          </cell>
        </row>
        <row r="9214">
          <cell r="A9214" t="str">
            <v>H13010004</v>
          </cell>
          <cell r="B9214" t="str">
            <v>CPU_FX2N-48MR-001_三菱</v>
          </cell>
          <cell r="C9214" t="str">
            <v>1642.31</v>
          </cell>
        </row>
        <row r="9215">
          <cell r="A9215" t="str">
            <v>H13010005</v>
          </cell>
          <cell r="B9215" t="str">
            <v>CPU_FX2N-32MR-001_三菱</v>
          </cell>
          <cell r="C9215" t="str">
            <v>1549.57</v>
          </cell>
        </row>
        <row r="9216">
          <cell r="A9216" t="str">
            <v>H13010006</v>
          </cell>
          <cell r="B9216" t="str">
            <v>CPU_FX2N-16MR-001_三菱</v>
          </cell>
          <cell r="C9216" t="str">
            <v>1418.80</v>
          </cell>
        </row>
        <row r="9217">
          <cell r="A9217" t="str">
            <v>H13010007</v>
          </cell>
          <cell r="B9217" t="str">
            <v>CPU_FX2N-128MT-001_三菱_因故淘汰，不再使用</v>
          </cell>
          <cell r="C9217" t="str">
            <v>3796.50</v>
          </cell>
        </row>
        <row r="9218">
          <cell r="A9218" t="str">
            <v>H13010008</v>
          </cell>
          <cell r="B9218" t="str">
            <v>CPU_FX2N-16MT-001_三菱_因故淘汰，不再使用</v>
          </cell>
          <cell r="C9218" t="str">
            <v>1558.29</v>
          </cell>
        </row>
        <row r="9219">
          <cell r="A9219" t="str">
            <v>H13010009</v>
          </cell>
          <cell r="B9219" t="str">
            <v>CPU_FX2N-32MR-D_三菱_因故淘汰，不再使用</v>
          </cell>
          <cell r="C9219" t="str">
            <v>1815.21</v>
          </cell>
        </row>
        <row r="9220">
          <cell r="A9220" t="str">
            <v>H13010010</v>
          </cell>
          <cell r="B9220" t="str">
            <v>CPU_FX2N-32MT-001_三菱_因故淘汰，不再使用</v>
          </cell>
          <cell r="C9220" t="str">
            <v>1944.19</v>
          </cell>
        </row>
        <row r="9221">
          <cell r="A9221" t="str">
            <v>H13010011</v>
          </cell>
          <cell r="B9221" t="str">
            <v>CPU_FX2N-32MT-D_三菱_因故淘汰，不再使用</v>
          </cell>
          <cell r="C9221" t="str">
            <v>1944.19</v>
          </cell>
        </row>
        <row r="9222">
          <cell r="A9222" t="str">
            <v>H13010012</v>
          </cell>
          <cell r="B9222" t="str">
            <v>CPU_FX2N-48MR-D_三菱</v>
          </cell>
          <cell r="C9222" t="str">
            <v>2111.11</v>
          </cell>
        </row>
        <row r="9223">
          <cell r="A9223" t="str">
            <v>H13010013</v>
          </cell>
          <cell r="B9223" t="str">
            <v>CPU_FX2N-48MT-001_三菱_因故淘汰，不再使用</v>
          </cell>
          <cell r="C9223" t="str">
            <v>1876.92</v>
          </cell>
        </row>
        <row r="9224">
          <cell r="A9224" t="str">
            <v>H13010014</v>
          </cell>
          <cell r="B9224" t="str">
            <v>CPU_FX2N-48MT-D_三菱_因故淘汰，不再使用</v>
          </cell>
          <cell r="C9224" t="str">
            <v>2058.12</v>
          </cell>
        </row>
        <row r="9225">
          <cell r="A9225" t="str">
            <v>H13010015</v>
          </cell>
          <cell r="B9225" t="str">
            <v>CPU_FX2N-64MR-D_三菱_因故淘汰，不再使用</v>
          </cell>
          <cell r="C9225" t="str">
            <v>2200.68</v>
          </cell>
        </row>
        <row r="9226">
          <cell r="A9226" t="str">
            <v>H13010016</v>
          </cell>
          <cell r="B9226" t="str">
            <v>CPU_FX2N-64MT-001_三菱_因故淘汰，不再使用</v>
          </cell>
          <cell r="C9226" t="str">
            <v>2355.81</v>
          </cell>
        </row>
        <row r="9227">
          <cell r="A9227" t="str">
            <v>H13010017</v>
          </cell>
          <cell r="B9227" t="str">
            <v>CPU_FX2N-64MT-D_三菱</v>
          </cell>
          <cell r="C9227" t="str">
            <v>2355.81</v>
          </cell>
        </row>
        <row r="9228">
          <cell r="A9228" t="str">
            <v>H13010018</v>
          </cell>
          <cell r="B9228" t="str">
            <v>CPU_FX2N-80MR-D_三菱_因故淘汰，不再使用</v>
          </cell>
          <cell r="C9228" t="str">
            <v>2463.50</v>
          </cell>
        </row>
        <row r="9229">
          <cell r="A9229" t="str">
            <v>H13010019</v>
          </cell>
          <cell r="B9229" t="str">
            <v>CPU_FX2N-80MT-001_三菱_因故淘汰，不再使用</v>
          </cell>
          <cell r="C9229" t="str">
            <v>2638.80</v>
          </cell>
        </row>
        <row r="9230">
          <cell r="A9230" t="str">
            <v>H13010020</v>
          </cell>
          <cell r="B9230" t="str">
            <v>CPU_FX2N-80MT-D_三菱_因故淘汰，不再使用</v>
          </cell>
          <cell r="C9230" t="str">
            <v>2638.80</v>
          </cell>
        </row>
        <row r="9231">
          <cell r="A9231" t="str">
            <v>H13012001</v>
          </cell>
          <cell r="B9231" t="str">
            <v>CPU_6ES7-212-1AB23-0XB8_西门子_因故淘汰，不再使用</v>
          </cell>
          <cell r="C9231" t="str">
            <v>706.84</v>
          </cell>
        </row>
        <row r="9232">
          <cell r="A9232" t="str">
            <v>H13012002</v>
          </cell>
          <cell r="B9232" t="str">
            <v>CPU_6ES7-212-1BB23-0XB8_西门子</v>
          </cell>
          <cell r="C9232" t="str">
            <v>651.28</v>
          </cell>
        </row>
        <row r="9233">
          <cell r="A9233" t="str">
            <v>H13012003</v>
          </cell>
          <cell r="B9233" t="str">
            <v>CPU_6ES7-214-1AD23-0XB8_西门子_因故淘汰，不再使用</v>
          </cell>
          <cell r="C9233" t="str">
            <v>1044.44</v>
          </cell>
        </row>
        <row r="9234">
          <cell r="A9234" t="str">
            <v>H13012004</v>
          </cell>
          <cell r="B9234" t="str">
            <v>CPU_6ES7-214-1BD23-0XB8_西门子</v>
          </cell>
          <cell r="C9234" t="str">
            <v>1128.21</v>
          </cell>
        </row>
        <row r="9235">
          <cell r="A9235" t="str">
            <v>H13012005</v>
          </cell>
          <cell r="B9235" t="str">
            <v>CPU_6ES7-214-2AD23-0XB8_西门子_因故淘汰，不再使用</v>
          </cell>
          <cell r="C9235" t="str">
            <v>1505.98</v>
          </cell>
        </row>
        <row r="9236">
          <cell r="A9236" t="str">
            <v>H13012006</v>
          </cell>
          <cell r="B9236" t="str">
            <v>CPU_6ES7-214-2BD23-0XB8_西门子_因故淘汰，不再使用</v>
          </cell>
          <cell r="C9236" t="str">
            <v>1383.76</v>
          </cell>
        </row>
        <row r="9237">
          <cell r="A9237" t="str">
            <v>H13012007</v>
          </cell>
          <cell r="B9237" t="str">
            <v>CPU_6ES7-216-2AD23-0XB8_西门子_因故淘汰，不再使用</v>
          </cell>
          <cell r="C9237" t="str">
            <v>2128.21</v>
          </cell>
        </row>
        <row r="9238">
          <cell r="A9238" t="str">
            <v>H13012008</v>
          </cell>
          <cell r="B9238" t="str">
            <v>CPU_6ES7-216-2BD23-0XB8_西门子</v>
          </cell>
          <cell r="C9238" t="str">
            <v>1694.87</v>
          </cell>
        </row>
        <row r="9239">
          <cell r="A9239" t="str">
            <v>H13012009</v>
          </cell>
          <cell r="B9239" t="str">
            <v>CPU_6ES7-211-0AA23-0XB0_西门子_因故淘汰，不再使用</v>
          </cell>
          <cell r="C9239" t="str">
            <v>675.21</v>
          </cell>
        </row>
        <row r="9240">
          <cell r="A9240" t="str">
            <v>H13012010</v>
          </cell>
          <cell r="B9240" t="str">
            <v>CPU_6ES7-211-0BA23-0XB0_西门子_因故淘汰，不再使用</v>
          </cell>
          <cell r="C9240" t="str">
            <v>721.37</v>
          </cell>
        </row>
        <row r="9241">
          <cell r="A9241" t="str">
            <v>H13012011</v>
          </cell>
          <cell r="B9241" t="str">
            <v>CPU_6ES7-212-1AB23-0XB0_西门子_因故淘汰，不再使用</v>
          </cell>
          <cell r="C9241" t="str">
            <v>940.17</v>
          </cell>
        </row>
        <row r="9242">
          <cell r="A9242" t="str">
            <v>H13012012</v>
          </cell>
          <cell r="B9242" t="str">
            <v>CPU_6ES7-212-1BB23-0XB0_西门子_因故淘汰，不再使用</v>
          </cell>
          <cell r="C9242" t="str">
            <v>1011.97</v>
          </cell>
        </row>
        <row r="9243">
          <cell r="A9243" t="str">
            <v>H13012013</v>
          </cell>
          <cell r="B9243" t="str">
            <v>CPU_6ES7-214-1AD23-0XB0_西门子_因故淘汰，不再使用</v>
          </cell>
          <cell r="C9243" t="str">
            <v>1390.60</v>
          </cell>
        </row>
        <row r="9244">
          <cell r="A9244" t="str">
            <v>H13012014</v>
          </cell>
          <cell r="B9244" t="str">
            <v>CPU_6ES7-214-1BD23-0XB0_西门子</v>
          </cell>
          <cell r="C9244" t="str">
            <v>1462.39</v>
          </cell>
        </row>
        <row r="9245">
          <cell r="A9245" t="str">
            <v>H13012015</v>
          </cell>
          <cell r="B9245" t="str">
            <v>CPU_6ES7-214-2AD23-0XB0_西门子_因故淘汰，不再使用</v>
          </cell>
          <cell r="C9245" t="str">
            <v>2227.35</v>
          </cell>
        </row>
        <row r="9246">
          <cell r="A9246" t="str">
            <v>H13012016</v>
          </cell>
          <cell r="B9246" t="str">
            <v>CPU_6ES7-214-2BD23-0XB0_西门子_因故淘汰，不再使用</v>
          </cell>
          <cell r="C9246" t="str">
            <v>2317.09</v>
          </cell>
        </row>
        <row r="9247">
          <cell r="A9247" t="str">
            <v>H13012017</v>
          </cell>
          <cell r="B9247" t="str">
            <v>CPU_6ES7-216-2AD23-0XB0_西门子_因故淘汰，不再使用</v>
          </cell>
          <cell r="C9247" t="str">
            <v>2501.71</v>
          </cell>
        </row>
        <row r="9248">
          <cell r="A9248" t="str">
            <v>H13012018</v>
          </cell>
          <cell r="B9248" t="str">
            <v>CPU_6ES7-216-2BD23-0XB0_西门子_因故淘汰，不再使用</v>
          </cell>
          <cell r="C9248" t="str">
            <v>2666.67</v>
          </cell>
        </row>
        <row r="9249">
          <cell r="A9249" t="str">
            <v>H13020005</v>
          </cell>
          <cell r="B9249" t="str">
            <v>CPU_Q02HCPU_三菱</v>
          </cell>
          <cell r="C9249" t="str">
            <v>5807.91</v>
          </cell>
        </row>
        <row r="9250">
          <cell r="A9250" t="str">
            <v>H13020006</v>
          </cell>
          <cell r="B9250" t="str">
            <v>CPU_Q06HCPU_三菱</v>
          </cell>
          <cell r="C9250" t="str">
            <v>7193.33</v>
          </cell>
        </row>
        <row r="9251">
          <cell r="A9251" t="str">
            <v>H13020007</v>
          </cell>
          <cell r="B9251" t="str">
            <v>CPU_Q12HCPU_三菱_因故淘汰，不再使用</v>
          </cell>
          <cell r="C9251" t="str">
            <v>14016.07</v>
          </cell>
        </row>
        <row r="9252">
          <cell r="A9252" t="str">
            <v>H13020008</v>
          </cell>
          <cell r="B9252" t="str">
            <v>CPU_Q25HCPU_三菱_因故淘汰，不再使用</v>
          </cell>
          <cell r="C9252" t="str">
            <v>17705.30</v>
          </cell>
        </row>
        <row r="9253">
          <cell r="A9253" t="str">
            <v>H13030002</v>
          </cell>
          <cell r="B9253" t="str">
            <v>扩展基板_Q35B_三菱_因故淘汰，不再使用</v>
          </cell>
          <cell r="C9253" t="str">
            <v>492.65</v>
          </cell>
        </row>
        <row r="9254">
          <cell r="A9254" t="str">
            <v>H13030003</v>
          </cell>
          <cell r="B9254" t="str">
            <v>安装基板_Q38B_三菱</v>
          </cell>
          <cell r="C9254" t="str">
            <v>702.56</v>
          </cell>
        </row>
        <row r="9255">
          <cell r="A9255" t="str">
            <v>H13030004</v>
          </cell>
          <cell r="B9255" t="str">
            <v>安装基板_Q312B_三菱</v>
          </cell>
          <cell r="C9255" t="str">
            <v>779.87</v>
          </cell>
        </row>
        <row r="9256">
          <cell r="A9256" t="str">
            <v>H13030007</v>
          </cell>
          <cell r="B9256" t="str">
            <v>扩展基板_Q68B_三菱_因故淘汰，不再使用</v>
          </cell>
          <cell r="C9256" t="str">
            <v>658.12</v>
          </cell>
        </row>
        <row r="9257">
          <cell r="A9257" t="str">
            <v>H13030008</v>
          </cell>
          <cell r="B9257" t="str">
            <v>安装基板_Q612B_三菱</v>
          </cell>
          <cell r="C9257" t="str">
            <v>822.65</v>
          </cell>
        </row>
        <row r="9258">
          <cell r="A9258" t="str">
            <v>H13039001</v>
          </cell>
          <cell r="B9258" t="str">
            <v>导轨_300-390-1AB60_西门子</v>
          </cell>
          <cell r="C9258" t="str">
            <v>42.74</v>
          </cell>
        </row>
        <row r="9259">
          <cell r="A9259" t="str">
            <v>H13039002</v>
          </cell>
          <cell r="B9259" t="str">
            <v>导轨_300-390-1AE80_西门子</v>
          </cell>
          <cell r="C9259" t="str">
            <v>86.32</v>
          </cell>
        </row>
        <row r="9260">
          <cell r="A9260" t="str">
            <v>H13039003</v>
          </cell>
          <cell r="B9260" t="str">
            <v>安装导轨_300-390-1AF30_西门子</v>
          </cell>
          <cell r="C9260" t="str">
            <v>164.10</v>
          </cell>
        </row>
        <row r="9261">
          <cell r="A9261" t="str">
            <v>H13039004</v>
          </cell>
          <cell r="B9261" t="str">
            <v>导轨_300-390-1AJ30_西门子</v>
          </cell>
          <cell r="C9261" t="str">
            <v>94.02</v>
          </cell>
        </row>
        <row r="9262">
          <cell r="A9262" t="str">
            <v>H13040001</v>
          </cell>
          <cell r="B9262" t="str">
            <v>模块电源_Q61P_三菱</v>
          </cell>
          <cell r="C9262" t="str">
            <v>562.69</v>
          </cell>
        </row>
        <row r="9263">
          <cell r="A9263" t="str">
            <v>H13040011</v>
          </cell>
          <cell r="B9263" t="str">
            <v>模块电源_6ES7-307-1KA02-0AA0_西门子</v>
          </cell>
          <cell r="C9263" t="str">
            <v>1029.91</v>
          </cell>
        </row>
        <row r="9264">
          <cell r="A9264" t="str">
            <v>H13040012</v>
          </cell>
          <cell r="B9264" t="str">
            <v>开关电源_DR-120-24_导轨式_明纬</v>
          </cell>
          <cell r="C9264" t="str">
            <v>145.30</v>
          </cell>
        </row>
        <row r="9265">
          <cell r="A9265" t="str">
            <v>H13040013</v>
          </cell>
          <cell r="B9265" t="str">
            <v>模块电源_6ES7-307-1EA01-0AA0_西门子</v>
          </cell>
          <cell r="C9265" t="str">
            <v>764.10</v>
          </cell>
        </row>
        <row r="9266">
          <cell r="A9266" t="str">
            <v>H13060030</v>
          </cell>
          <cell r="B9266" t="str">
            <v>MMC卡_6ES7-953-8LL20-0AA0_西门子</v>
          </cell>
          <cell r="C9266" t="str">
            <v>1203.96</v>
          </cell>
        </row>
        <row r="9267">
          <cell r="A9267" t="str">
            <v>H13060031</v>
          </cell>
          <cell r="B9267" t="str">
            <v>接口模块_6ES7-360-3AA01-0AA0_西门子</v>
          </cell>
          <cell r="C9267" t="str">
            <v>876.92</v>
          </cell>
        </row>
        <row r="9268">
          <cell r="A9268" t="str">
            <v>H13060032</v>
          </cell>
          <cell r="B9268" t="str">
            <v>接口模块_6ES7-361-3CA01-0AA0_西门子</v>
          </cell>
          <cell r="C9268" t="str">
            <v>1004.27</v>
          </cell>
        </row>
        <row r="9269">
          <cell r="A9269" t="str">
            <v>H1307</v>
          </cell>
          <cell r="B9269" t="str">
            <v>用27021100032替代_模拟量调节仪_LU-906MAI1000-AC22</v>
          </cell>
          <cell r="C9269" t="str">
            <v>397.51</v>
          </cell>
        </row>
        <row r="9270">
          <cell r="A9270" t="str">
            <v>H13070001</v>
          </cell>
          <cell r="B9270" t="str">
            <v>模拟量输入模块_FX2N-2AD_三菱</v>
          </cell>
          <cell r="C9270" t="str">
            <v>580.00</v>
          </cell>
        </row>
        <row r="9271">
          <cell r="A9271" t="str">
            <v>H13070002</v>
          </cell>
          <cell r="B9271" t="str">
            <v>模拟量输出模块_FX2N-2DA_三菱</v>
          </cell>
          <cell r="C9271" t="str">
            <v>700.00</v>
          </cell>
        </row>
        <row r="9272">
          <cell r="A9272" t="str">
            <v>H13070003</v>
          </cell>
          <cell r="B9272" t="str">
            <v>模拟量输入模块_FX2N-4AD-PT_三菱</v>
          </cell>
          <cell r="C9272" t="str">
            <v>1090.00</v>
          </cell>
        </row>
        <row r="9273">
          <cell r="A9273" t="str">
            <v>H13070004</v>
          </cell>
          <cell r="B9273" t="str">
            <v>模拟量输入模块_FX2N-4AD-TC_三菱</v>
          </cell>
          <cell r="C9273" t="str">
            <v>1257.69</v>
          </cell>
        </row>
        <row r="9274">
          <cell r="A9274" t="str">
            <v>H13070005</v>
          </cell>
          <cell r="B9274" t="str">
            <v>模拟量输入模块_FX2N-4AD_三菱</v>
          </cell>
          <cell r="C9274" t="str">
            <v>711.11</v>
          </cell>
        </row>
        <row r="9275">
          <cell r="A9275" t="str">
            <v>H13070006</v>
          </cell>
          <cell r="B9275" t="str">
            <v>模拟量输出模块_FX2N-4DA_三菱</v>
          </cell>
          <cell r="C9275" t="str">
            <v>1090.00</v>
          </cell>
        </row>
        <row r="9276">
          <cell r="A9276" t="str">
            <v>H13070007</v>
          </cell>
          <cell r="B9276" t="str">
            <v>模拟量输入模块_FX2N-8AD_三菱</v>
          </cell>
          <cell r="C9276" t="str">
            <v>2999.83</v>
          </cell>
        </row>
        <row r="9277">
          <cell r="A9277" t="str">
            <v>H13070010</v>
          </cell>
          <cell r="B9277" t="str">
            <v>通讯模块_FX2N-16CCL-M_三菱</v>
          </cell>
          <cell r="C9277" t="str">
            <v>900.00</v>
          </cell>
        </row>
        <row r="9278">
          <cell r="A9278" t="str">
            <v>H13070020</v>
          </cell>
          <cell r="B9278" t="str">
            <v>扩展模块_FX2N-32CCL_三菱</v>
          </cell>
          <cell r="C9278" t="str">
            <v>830.00</v>
          </cell>
        </row>
        <row r="9279">
          <cell r="A9279" t="str">
            <v>H13075001</v>
          </cell>
          <cell r="B9279" t="str">
            <v>模拟量输入模块_Q64AD_三菱</v>
          </cell>
          <cell r="C9279" t="str">
            <v>1385.34</v>
          </cell>
        </row>
        <row r="9280">
          <cell r="A9280" t="str">
            <v>H13075002</v>
          </cell>
          <cell r="B9280" t="str">
            <v>模拟量输入模块_Q68ADV_三菱</v>
          </cell>
          <cell r="C9280" t="str">
            <v>1805.13</v>
          </cell>
        </row>
        <row r="9281">
          <cell r="A9281" t="str">
            <v>H13075003</v>
          </cell>
          <cell r="B9281" t="str">
            <v>模拟量输入模块_Q68ADI_三菱</v>
          </cell>
          <cell r="C9281" t="str">
            <v>1579.49</v>
          </cell>
        </row>
        <row r="9282">
          <cell r="A9282" t="str">
            <v>H13075004</v>
          </cell>
          <cell r="B9282" t="str">
            <v>模拟量输出模块_Q62DA_三菱</v>
          </cell>
          <cell r="C9282" t="str">
            <v>1583.25</v>
          </cell>
        </row>
        <row r="9283">
          <cell r="A9283" t="str">
            <v>H13075005</v>
          </cell>
          <cell r="B9283" t="str">
            <v>模拟量输出模块_Q64DAN_三菱</v>
          </cell>
          <cell r="C9283" t="str">
            <v>2155.34</v>
          </cell>
        </row>
        <row r="9284">
          <cell r="A9284" t="str">
            <v>H13075006</v>
          </cell>
          <cell r="B9284" t="str">
            <v>模拟量输出模块_Q68DAV_三菱</v>
          </cell>
          <cell r="C9284" t="str">
            <v>3166.50</v>
          </cell>
        </row>
        <row r="9285">
          <cell r="A9285" t="str">
            <v>H13075007</v>
          </cell>
          <cell r="B9285" t="str">
            <v>模拟量输出模块_Q68DAI_三菱</v>
          </cell>
          <cell r="C9285" t="str">
            <v>2770.68</v>
          </cell>
        </row>
        <row r="9286">
          <cell r="A9286" t="str">
            <v>H13075011</v>
          </cell>
          <cell r="B9286" t="str">
            <v>模拟量输入模块_6ES7-331-1KF02-4AB1_含1个40PIN连接器…</v>
          </cell>
          <cell r="C9286" t="str">
            <v>2141.88</v>
          </cell>
        </row>
        <row r="9287">
          <cell r="A9287" t="str">
            <v>H13075012</v>
          </cell>
          <cell r="B9287" t="str">
            <v>模拟量输入模块_6ES7-331-7KF02-0AB0_西门子</v>
          </cell>
          <cell r="C9287" t="str">
            <v>2848.72</v>
          </cell>
        </row>
        <row r="9288">
          <cell r="A9288" t="str">
            <v>H13075013</v>
          </cell>
          <cell r="B9288" t="str">
            <v>模拟量输入模块_6ES7-331-7KB02-0AB0_西门子</v>
          </cell>
          <cell r="C9288" t="str">
            <v>956.41</v>
          </cell>
        </row>
        <row r="9289">
          <cell r="A9289" t="str">
            <v>H13075019</v>
          </cell>
          <cell r="B9289" t="str">
            <v>模拟量输出模块_6ES7-332-5HD01-0AB0_西门子</v>
          </cell>
          <cell r="C9289" t="str">
            <v>2466.67</v>
          </cell>
        </row>
        <row r="9290">
          <cell r="A9290" t="str">
            <v>H13075021</v>
          </cell>
          <cell r="B9290" t="str">
            <v>模拟量输出模块_6ES7-332-5HB01-0AB0_西门子</v>
          </cell>
          <cell r="C9290" t="str">
            <v>1816.24</v>
          </cell>
        </row>
        <row r="9291">
          <cell r="A9291" t="str">
            <v>H13075022</v>
          </cell>
          <cell r="B9291" t="str">
            <v>模拟量输出模块_6ES7-332-5HF00-4AB1_含1个40PIN连接器…</v>
          </cell>
          <cell r="C9291" t="str">
            <v>4635.90</v>
          </cell>
        </row>
        <row r="9292">
          <cell r="A9292" t="str">
            <v>H13075023</v>
          </cell>
          <cell r="B9292" t="str">
            <v>模拟量混合模块_6ES7-334-0CE01-0AA0_西门子</v>
          </cell>
          <cell r="C9292" t="str">
            <v>1848.72</v>
          </cell>
        </row>
        <row r="9293">
          <cell r="A9293" t="str">
            <v>H13075024</v>
          </cell>
          <cell r="B9293" t="str">
            <v>模拟量混合模块_6ES7-334-0KE00-0AB0_西门子</v>
          </cell>
          <cell r="C9293" t="str">
            <v>2139.32</v>
          </cell>
        </row>
        <row r="9294">
          <cell r="A9294" t="str">
            <v>H13075035</v>
          </cell>
          <cell r="B9294" t="str">
            <v>模拟量模块_6ES7-341-1CH01-0AE0_西门子_因故淘汰，不再使用</v>
          </cell>
          <cell r="C9294" t="str">
            <v>4188.03</v>
          </cell>
        </row>
        <row r="9295">
          <cell r="A9295" t="str">
            <v>H13075036</v>
          </cell>
          <cell r="B9295" t="str">
            <v>MODBUS硬件狗_6ES7-870-1AB01-0YA1_西门子</v>
          </cell>
          <cell r="C9295" t="str">
            <v>6316.24</v>
          </cell>
        </row>
        <row r="9296">
          <cell r="A9296" t="str">
            <v>H13075038</v>
          </cell>
          <cell r="B9296" t="str">
            <v>编程电缆_6ES7-390-1AB60-0AA0_西门子</v>
          </cell>
          <cell r="C9296" t="str">
            <v>89.74</v>
          </cell>
        </row>
        <row r="9297">
          <cell r="A9297" t="str">
            <v>H13080001</v>
          </cell>
          <cell r="B9297" t="str">
            <v>数字量输入模块_FX2N-16EX_三菱</v>
          </cell>
          <cell r="C9297" t="str">
            <v>345.30</v>
          </cell>
        </row>
        <row r="9298">
          <cell r="A9298" t="str">
            <v>H13080002</v>
          </cell>
          <cell r="B9298" t="str">
            <v>数字量输出模块_FX2N-16EYR_三菱</v>
          </cell>
          <cell r="C9298" t="str">
            <v>410.26</v>
          </cell>
        </row>
        <row r="9299">
          <cell r="A9299" t="str">
            <v>H13080003</v>
          </cell>
          <cell r="B9299" t="str">
            <v>数字量输出模块_FX2N-16EYT_三菱</v>
          </cell>
          <cell r="C9299" t="str">
            <v>427.35</v>
          </cell>
        </row>
        <row r="9300">
          <cell r="A9300" t="str">
            <v>H13080004</v>
          </cell>
          <cell r="B9300" t="str">
            <v>扩展模块_FX2N-32ER_三菱</v>
          </cell>
          <cell r="C9300" t="str">
            <v>1046.15</v>
          </cell>
        </row>
        <row r="9301">
          <cell r="A9301" t="str">
            <v>H13080005</v>
          </cell>
          <cell r="B9301" t="str">
            <v>PLC_FX2N-32ET_三菱_因故淘汰，不再使用</v>
          </cell>
          <cell r="C9301" t="str">
            <v>1229.23</v>
          </cell>
        </row>
        <row r="9302">
          <cell r="A9302" t="str">
            <v>H13080006</v>
          </cell>
          <cell r="B9302" t="str">
            <v>PLC_FX2N-48ER_三菱_因故淘汰，不再使用</v>
          </cell>
          <cell r="C9302" t="str">
            <v>1683.16</v>
          </cell>
        </row>
        <row r="9303">
          <cell r="A9303" t="str">
            <v>H13080007</v>
          </cell>
          <cell r="B9303" t="str">
            <v>PLC_FX2N-48ET_三菱_因故淘汰，不再使用</v>
          </cell>
          <cell r="C9303" t="str">
            <v>1683.16</v>
          </cell>
        </row>
        <row r="9304">
          <cell r="A9304" t="str">
            <v>H13080008</v>
          </cell>
          <cell r="B9304" t="str">
            <v>PLC_FX2N-8ER_三菱_因故淘汰，不再使用</v>
          </cell>
          <cell r="C9304" t="str">
            <v>361.54</v>
          </cell>
        </row>
        <row r="9305">
          <cell r="A9305" t="str">
            <v>H13080009</v>
          </cell>
          <cell r="B9305" t="str">
            <v>数字量输入模块_FX2N-8EX_三菱</v>
          </cell>
          <cell r="C9305" t="str">
            <v>230.77</v>
          </cell>
        </row>
        <row r="9306">
          <cell r="A9306" t="str">
            <v>H13080010</v>
          </cell>
          <cell r="B9306" t="str">
            <v>数字量输出模块_FX2N-8EYR_三菱</v>
          </cell>
          <cell r="C9306" t="str">
            <v>276.92</v>
          </cell>
        </row>
        <row r="9307">
          <cell r="A9307" t="str">
            <v>H13080011</v>
          </cell>
          <cell r="B9307" t="str">
            <v>数字量输出模块_FX2N-8EYT_三菱</v>
          </cell>
          <cell r="C9307" t="str">
            <v>361.54</v>
          </cell>
        </row>
        <row r="9308">
          <cell r="A9308" t="str">
            <v>H13080091</v>
          </cell>
          <cell r="B9308" t="str">
            <v>数字量输出模块_QY10_三菱</v>
          </cell>
          <cell r="C9308" t="str">
            <v>720.64</v>
          </cell>
        </row>
        <row r="9309">
          <cell r="A9309" t="str">
            <v>H13080094</v>
          </cell>
          <cell r="B9309" t="str">
            <v>数字量输出模块_QY40P_三菱</v>
          </cell>
          <cell r="C9309" t="str">
            <v>526.50</v>
          </cell>
        </row>
        <row r="9310">
          <cell r="A9310" t="str">
            <v>H13080095</v>
          </cell>
          <cell r="B9310" t="str">
            <v>数字量输出模块_QY41P_三菱</v>
          </cell>
          <cell r="C9310" t="str">
            <v>950.43</v>
          </cell>
        </row>
        <row r="9311">
          <cell r="A9311" t="str">
            <v>H13080096</v>
          </cell>
          <cell r="B9311" t="str">
            <v>数字量输出模块_QY42P_三菱</v>
          </cell>
          <cell r="C9311" t="str">
            <v>1467.61</v>
          </cell>
        </row>
        <row r="9312">
          <cell r="A9312" t="str">
            <v>H13080105</v>
          </cell>
          <cell r="B9312" t="str">
            <v>数字量输入模块_QX40_三菱</v>
          </cell>
          <cell r="C9312" t="str">
            <v>940.17</v>
          </cell>
        </row>
        <row r="9313">
          <cell r="A9313" t="str">
            <v>H13080108</v>
          </cell>
          <cell r="B9313" t="str">
            <v>数字量输入模块_QX41-S1_三菱</v>
          </cell>
          <cell r="C9313" t="str">
            <v>914.79</v>
          </cell>
        </row>
        <row r="9314">
          <cell r="A9314" t="str">
            <v>H13080109</v>
          </cell>
          <cell r="B9314" t="str">
            <v>数字量输入模块_QX42_三菱</v>
          </cell>
          <cell r="C9314" t="str">
            <v>1467.61</v>
          </cell>
        </row>
        <row r="9315">
          <cell r="A9315" t="str">
            <v>H13080118</v>
          </cell>
          <cell r="B9315" t="str">
            <v>数字量输出模块_A1SY10_三菱</v>
          </cell>
          <cell r="C9315" t="str">
            <v>888.89</v>
          </cell>
        </row>
        <row r="9316">
          <cell r="A9316" t="str">
            <v>H13085001</v>
          </cell>
          <cell r="B9316" t="str">
            <v>数字量输入模块_6ES7-321-1BH02-4AA1_含一个20PIN连接器…</v>
          </cell>
          <cell r="C9316" t="str">
            <v>855.56</v>
          </cell>
        </row>
        <row r="9317">
          <cell r="A9317" t="str">
            <v>H13085002</v>
          </cell>
          <cell r="B9317" t="str">
            <v>数字量输入模块_6ES7-321-1BH50-0AA0_西门子</v>
          </cell>
          <cell r="C9317" t="str">
            <v>666.67</v>
          </cell>
        </row>
        <row r="9318">
          <cell r="A9318" t="str">
            <v>H13085003</v>
          </cell>
          <cell r="B9318" t="str">
            <v>数字量输入模块_6ES7-321-1BL00-4AA1_含1个40PIN连接器…</v>
          </cell>
          <cell r="C9318" t="str">
            <v>1676.07</v>
          </cell>
        </row>
        <row r="9319">
          <cell r="A9319" t="str">
            <v>H13085005</v>
          </cell>
          <cell r="B9319" t="str">
            <v>数字量输入模块_6ES7-321-1CH20-0AA0_西门子</v>
          </cell>
          <cell r="C9319" t="str">
            <v>1771.79</v>
          </cell>
        </row>
        <row r="9320">
          <cell r="A9320" t="str">
            <v>H13085006</v>
          </cell>
          <cell r="B9320" t="str">
            <v>数字量输入模块_6ES7-321-1BH10-0AA0_西门子</v>
          </cell>
          <cell r="C9320" t="str">
            <v>905.98</v>
          </cell>
        </row>
        <row r="9321">
          <cell r="A9321" t="str">
            <v>H13085007</v>
          </cell>
          <cell r="B9321" t="str">
            <v>数字量输入模块_6ES7-321-1EL00-0AA0_西门子</v>
          </cell>
          <cell r="C9321" t="str">
            <v>2322.22</v>
          </cell>
        </row>
        <row r="9322">
          <cell r="A9322" t="str">
            <v>H13085008</v>
          </cell>
          <cell r="B9322" t="str">
            <v>数字量输入模块_6ES7-321-1FF01-0AA0_西门子</v>
          </cell>
          <cell r="C9322" t="str">
            <v>702.56</v>
          </cell>
        </row>
        <row r="9323">
          <cell r="A9323" t="str">
            <v>H13085009</v>
          </cell>
          <cell r="B9323" t="str">
            <v>数字量输入模块_6ES7-321-1FF10-0AA0_西门子</v>
          </cell>
          <cell r="C9323" t="str">
            <v>1031.62</v>
          </cell>
        </row>
        <row r="9324">
          <cell r="A9324" t="str">
            <v>H13085010</v>
          </cell>
          <cell r="B9324" t="str">
            <v>数字量输入模块_6ES7-321-1FH00-0AA0_西门子</v>
          </cell>
          <cell r="C9324" t="str">
            <v>1164.10</v>
          </cell>
        </row>
        <row r="9325">
          <cell r="A9325" t="str">
            <v>H13085011</v>
          </cell>
          <cell r="B9325" t="str">
            <v>数字量输入模块_6ES7-321-7BH01-0AB0_西门子</v>
          </cell>
          <cell r="C9325" t="str">
            <v>1452.99</v>
          </cell>
        </row>
        <row r="9326">
          <cell r="A9326" t="str">
            <v>H13085012</v>
          </cell>
          <cell r="B9326" t="str">
            <v>数字量输出模块_6ES7-322-1BF01-0AA0_西门子</v>
          </cell>
          <cell r="C9326" t="str">
            <v>815.38</v>
          </cell>
        </row>
        <row r="9327">
          <cell r="A9327" t="str">
            <v>H13085013</v>
          </cell>
          <cell r="B9327" t="str">
            <v>数字量输出模块_6ES7-322-1BH01-0AA0_西门子</v>
          </cell>
          <cell r="C9327" t="str">
            <v>1047.86</v>
          </cell>
        </row>
        <row r="9328">
          <cell r="A9328" t="str">
            <v>H13085014</v>
          </cell>
          <cell r="B9328" t="str">
            <v>数字量输出模块_6ES7-322-1BH10-0AA0_西门子</v>
          </cell>
          <cell r="C9328" t="str">
            <v>1215.38</v>
          </cell>
        </row>
        <row r="9329">
          <cell r="A9329" t="str">
            <v>H13085015</v>
          </cell>
          <cell r="B9329" t="str">
            <v>数字量输出模块_6ES7-322-1BL00-4AA1_含1个40PIN连接器…</v>
          </cell>
          <cell r="C9329" t="str">
            <v>2252.14</v>
          </cell>
        </row>
        <row r="9330">
          <cell r="A9330" t="str">
            <v>H13085016</v>
          </cell>
          <cell r="B9330" t="str">
            <v>数字量输出模块_6ES7-322-8BF00-0AB0_西门子</v>
          </cell>
          <cell r="C9330" t="str">
            <v>2107.69</v>
          </cell>
        </row>
        <row r="9331">
          <cell r="A9331" t="str">
            <v>H13085017</v>
          </cell>
          <cell r="B9331" t="str">
            <v>数字量输出模块_6ES7-322-5GH00-0AB0_西门子</v>
          </cell>
          <cell r="C9331" t="str">
            <v>2904.27</v>
          </cell>
        </row>
        <row r="9332">
          <cell r="A9332" t="str">
            <v>H13085018</v>
          </cell>
          <cell r="B9332" t="str">
            <v>数字量输出模块_6ES7-322-1CF00-0AA0_西门子</v>
          </cell>
          <cell r="C9332" t="str">
            <v>2051.28</v>
          </cell>
        </row>
        <row r="9333">
          <cell r="A9333" t="str">
            <v>H13085019</v>
          </cell>
          <cell r="B9333" t="str">
            <v>数字量输出模块_6ES7-322-1FF01-0AA0_西门子</v>
          </cell>
          <cell r="C9333" t="str">
            <v>1329.06</v>
          </cell>
        </row>
        <row r="9334">
          <cell r="A9334" t="str">
            <v>H13085020</v>
          </cell>
          <cell r="B9334" t="str">
            <v>数字量输出模块_6ES7-322-5FF00-0AB0_西门子</v>
          </cell>
          <cell r="C9334" t="str">
            <v>1613.68</v>
          </cell>
        </row>
        <row r="9335">
          <cell r="A9335" t="str">
            <v>H13085021</v>
          </cell>
          <cell r="B9335" t="str">
            <v>数字量输出模块_6ES7-322-1FH00-0AA0_西门子</v>
          </cell>
          <cell r="C9335" t="str">
            <v>1539.32</v>
          </cell>
        </row>
        <row r="9336">
          <cell r="A9336" t="str">
            <v>H13085022</v>
          </cell>
          <cell r="B9336" t="str">
            <v>数字量输出模块_6ES7-322-1FL00-0AA0_西门子</v>
          </cell>
          <cell r="C9336" t="str">
            <v>3847.86</v>
          </cell>
        </row>
        <row r="9337">
          <cell r="A9337" t="str">
            <v>H13085023</v>
          </cell>
          <cell r="B9337" t="str">
            <v>数字量输出模块_6ES7-322-1HF01-0AA0_西门子</v>
          </cell>
          <cell r="C9337" t="str">
            <v>873.50</v>
          </cell>
        </row>
        <row r="9338">
          <cell r="A9338" t="str">
            <v>H13085024</v>
          </cell>
          <cell r="B9338" t="str">
            <v>数字量输出模块_6ES7-322-1HF10-0AA0_西门子</v>
          </cell>
          <cell r="C9338" t="str">
            <v>1076.07</v>
          </cell>
        </row>
        <row r="9339">
          <cell r="A9339" t="str">
            <v>H13085025</v>
          </cell>
          <cell r="B9339" t="str">
            <v>数字量输出模块_6ES7-322-5HF00-0AB0_西门子</v>
          </cell>
          <cell r="C9339" t="str">
            <v>4465.81</v>
          </cell>
        </row>
        <row r="9340">
          <cell r="A9340" t="str">
            <v>H13085026</v>
          </cell>
          <cell r="B9340" t="str">
            <v>数字量输出模块_6ES7-322-1HH01-0AA0_西门子</v>
          </cell>
          <cell r="C9340" t="str">
            <v>1564.10</v>
          </cell>
        </row>
        <row r="9341">
          <cell r="A9341" t="str">
            <v>H13085033</v>
          </cell>
          <cell r="B9341" t="str">
            <v>通讯模块_6ES7-342-5DA02-0XE0_西门子</v>
          </cell>
          <cell r="C9341" t="str">
            <v>3968.38</v>
          </cell>
        </row>
        <row r="9342">
          <cell r="A9342" t="str">
            <v>H13085034</v>
          </cell>
          <cell r="B9342" t="str">
            <v>卡_PCI并口卡</v>
          </cell>
          <cell r="C9342" t="str">
            <v>119.66</v>
          </cell>
        </row>
        <row r="9343">
          <cell r="A9343" t="str">
            <v>H13085035</v>
          </cell>
          <cell r="B9343" t="str">
            <v>数字量输入模块_C200H-ID216_欧姆龙</v>
          </cell>
          <cell r="C9343" t="str">
            <v>1726.50</v>
          </cell>
        </row>
        <row r="9344">
          <cell r="A9344" t="str">
            <v>H13085036</v>
          </cell>
          <cell r="B9344" t="str">
            <v>数字量输出模块_C200H-OC225_欧姆龙</v>
          </cell>
          <cell r="C9344" t="str">
            <v>816.24</v>
          </cell>
        </row>
        <row r="9345">
          <cell r="A9345" t="str">
            <v>H13085037</v>
          </cell>
          <cell r="B9345" t="str">
            <v>数字量输入模块_6ES7-321-1BL00-9AM0_西门子</v>
          </cell>
          <cell r="C9345" t="str">
            <v>4188.03</v>
          </cell>
        </row>
        <row r="9346">
          <cell r="A9346" t="str">
            <v>H13085038</v>
          </cell>
          <cell r="B9346" t="str">
            <v>数字量输出模块_6ES7-322-1BL00-9AM0_西门子</v>
          </cell>
          <cell r="C9346" t="str">
            <v>4188.03</v>
          </cell>
        </row>
        <row r="9347">
          <cell r="A9347" t="str">
            <v>H13085039</v>
          </cell>
          <cell r="B9347" t="str">
            <v>模拟量模块_6ES7-331-1KF02-9AM0_西门子_因故淘汰，不再使用</v>
          </cell>
          <cell r="C9347" t="str">
            <v>4188.03</v>
          </cell>
        </row>
        <row r="9348">
          <cell r="A9348" t="str">
            <v>H13100003</v>
          </cell>
          <cell r="B9348" t="str">
            <v>通讯模块_QJ71E71-100_三菱</v>
          </cell>
          <cell r="C9348" t="str">
            <v>4399.53</v>
          </cell>
        </row>
        <row r="9349">
          <cell r="A9349" t="str">
            <v>H13100004</v>
          </cell>
          <cell r="B9349" t="str">
            <v>通讯模块_QJ71LP21-25_三菱</v>
          </cell>
          <cell r="C9349" t="str">
            <v>4146.15</v>
          </cell>
        </row>
        <row r="9350">
          <cell r="A9350" t="str">
            <v>H13100016</v>
          </cell>
          <cell r="B9350" t="str">
            <v>通讯模块_QJ61BT11N_三菱</v>
          </cell>
          <cell r="C9350" t="str">
            <v>1173.33</v>
          </cell>
        </row>
        <row r="9351">
          <cell r="A9351" t="str">
            <v>H13100018</v>
          </cell>
          <cell r="B9351" t="str">
            <v>通讯模块_QJ71C24N_三菱</v>
          </cell>
          <cell r="C9351" t="str">
            <v>2113.50</v>
          </cell>
        </row>
        <row r="9352">
          <cell r="A9352" t="str">
            <v>H13100019</v>
          </cell>
          <cell r="B9352" t="str">
            <v>通讯模块_QJ71C24N-R2_三菱</v>
          </cell>
          <cell r="C9352" t="str">
            <v>1849.25</v>
          </cell>
        </row>
        <row r="9353">
          <cell r="A9353" t="str">
            <v>H13100020</v>
          </cell>
          <cell r="B9353" t="str">
            <v>通讯模块_QJ71C24N-R4_三菱</v>
          </cell>
          <cell r="C9353" t="str">
            <v>2113.50</v>
          </cell>
        </row>
        <row r="9354">
          <cell r="A9354" t="str">
            <v>H1311</v>
          </cell>
          <cell r="B9354" t="str">
            <v>温度控制模块_Q64TCTTBW_三菱_因故淘汰，不再使用</v>
          </cell>
          <cell r="C9354" t="str">
            <v>4576.75</v>
          </cell>
        </row>
        <row r="9355">
          <cell r="A9355" t="str">
            <v>H13110001</v>
          </cell>
          <cell r="B9355" t="str">
            <v>扩展模块_6ES7-221-1BF22-0XA0_西门子</v>
          </cell>
          <cell r="C9355" t="str">
            <v>398.29</v>
          </cell>
        </row>
        <row r="9356">
          <cell r="A9356" t="str">
            <v>H13110002</v>
          </cell>
          <cell r="B9356" t="str">
            <v>扩展模块_6ES7-221-1BH22-0XA0_西门子</v>
          </cell>
          <cell r="C9356" t="str">
            <v>582.05</v>
          </cell>
        </row>
        <row r="9357">
          <cell r="A9357" t="str">
            <v>H13110003</v>
          </cell>
          <cell r="B9357" t="str">
            <v>扩展模块_6ES7-221-1EF22-0XA0_西门子</v>
          </cell>
          <cell r="C9357" t="str">
            <v>736.75</v>
          </cell>
        </row>
        <row r="9358">
          <cell r="A9358" t="str">
            <v>H13110004</v>
          </cell>
          <cell r="B9358" t="str">
            <v>扩展模块_6ES7-222-1BD22-0XA0_西门子</v>
          </cell>
          <cell r="C9358" t="str">
            <v>557.26</v>
          </cell>
        </row>
        <row r="9359">
          <cell r="A9359" t="str">
            <v>H13110005</v>
          </cell>
          <cell r="B9359" t="str">
            <v>扩展模块_6ES7-222-1BF32-0XB0_西门子</v>
          </cell>
          <cell r="C9359" t="str">
            <v>472.65</v>
          </cell>
        </row>
        <row r="9360">
          <cell r="A9360" t="str">
            <v>H13110006</v>
          </cell>
          <cell r="B9360" t="str">
            <v>扩展模块_6ES7-222-1EF22-0XA0_西门子</v>
          </cell>
          <cell r="C9360" t="str">
            <v>835.90</v>
          </cell>
        </row>
        <row r="9361">
          <cell r="A9361" t="str">
            <v>H13110007</v>
          </cell>
          <cell r="B9361" t="str">
            <v>扩展模块_6ES7-222-1HD22-0XA0_西门子</v>
          </cell>
          <cell r="C9361" t="str">
            <v>532.48</v>
          </cell>
        </row>
        <row r="9362">
          <cell r="A9362" t="str">
            <v>H13110008</v>
          </cell>
          <cell r="B9362" t="str">
            <v>扩展模块_6ES7-222-1HF22-0XA0_西门子</v>
          </cell>
          <cell r="C9362" t="str">
            <v>547.86</v>
          </cell>
        </row>
        <row r="9363">
          <cell r="A9363" t="str">
            <v>H13110009</v>
          </cell>
          <cell r="B9363" t="str">
            <v>扩展模块_6ES7-223-1BF22-0XA0_西门子</v>
          </cell>
          <cell r="C9363" t="str">
            <v>482.91</v>
          </cell>
        </row>
        <row r="9364">
          <cell r="A9364" t="str">
            <v>H13110010</v>
          </cell>
          <cell r="B9364" t="str">
            <v>扩展模块_6ES7-223-1BH22-0XA0_西门子</v>
          </cell>
          <cell r="C9364" t="str">
            <v>706.84</v>
          </cell>
        </row>
        <row r="9365">
          <cell r="A9365" t="str">
            <v>H13110011</v>
          </cell>
          <cell r="B9365" t="str">
            <v>扩展模块_6ES7-223-1BL22-0XA0_西门子</v>
          </cell>
          <cell r="C9365" t="str">
            <v>1378.63</v>
          </cell>
        </row>
        <row r="9366">
          <cell r="A9366" t="str">
            <v>H13110012</v>
          </cell>
          <cell r="B9366" t="str">
            <v>扩展模块_6ES7-223-1BM22-0XA0_西门子</v>
          </cell>
          <cell r="C9366" t="str">
            <v>2364.10</v>
          </cell>
        </row>
        <row r="9367">
          <cell r="A9367" t="str">
            <v>H13110013</v>
          </cell>
          <cell r="B9367" t="str">
            <v>扩展模块_6ES7-223-1HF22-0XA0_西门子</v>
          </cell>
          <cell r="C9367" t="str">
            <v>507.69</v>
          </cell>
        </row>
        <row r="9368">
          <cell r="A9368" t="str">
            <v>H13110014</v>
          </cell>
          <cell r="B9368" t="str">
            <v>扩展模块_6ES7-223-1PH22-0XA0_西门子</v>
          </cell>
          <cell r="C9368" t="str">
            <v>643.59</v>
          </cell>
        </row>
        <row r="9369">
          <cell r="A9369" t="str">
            <v>H13110015</v>
          </cell>
          <cell r="B9369" t="str">
            <v>扩展模块_6ES7-223-1PL22-0XA0_西门子</v>
          </cell>
          <cell r="C9369" t="str">
            <v>1304.27</v>
          </cell>
        </row>
        <row r="9370">
          <cell r="A9370" t="str">
            <v>H13110016</v>
          </cell>
          <cell r="B9370" t="str">
            <v>扩展模块_6ES7-223-1PM22-0XA0_西门子</v>
          </cell>
          <cell r="C9370" t="str">
            <v>2464.10</v>
          </cell>
        </row>
        <row r="9371">
          <cell r="A9371" t="str">
            <v>H13110017</v>
          </cell>
          <cell r="B9371" t="str">
            <v>扩展模块_6ES7-231-0HC22-0XA0_西门子</v>
          </cell>
          <cell r="C9371" t="str">
            <v>782.05</v>
          </cell>
        </row>
        <row r="9372">
          <cell r="A9372" t="str">
            <v>H13110018</v>
          </cell>
          <cell r="B9372" t="str">
            <v>扩展模块_6ES7-231-7PB22-0XA0_西门子</v>
          </cell>
          <cell r="C9372" t="str">
            <v>1204.27</v>
          </cell>
        </row>
        <row r="9373">
          <cell r="A9373" t="str">
            <v>H13110019</v>
          </cell>
          <cell r="B9373" t="str">
            <v>扩展模块_6ES7-231-7PD22-0XA0_西门子</v>
          </cell>
          <cell r="C9373" t="str">
            <v>1204.27</v>
          </cell>
        </row>
        <row r="9374">
          <cell r="A9374" t="str">
            <v>H13110020</v>
          </cell>
          <cell r="B9374" t="str">
            <v>扩展模块_6ES7-232-0HB22-0XA0_西门子</v>
          </cell>
          <cell r="C9374" t="str">
            <v>837.61</v>
          </cell>
        </row>
        <row r="9375">
          <cell r="A9375" t="str">
            <v>H13110021</v>
          </cell>
          <cell r="B9375" t="str">
            <v>扩展模块_6ES7-235-0KD22-0XA0_西门子</v>
          </cell>
          <cell r="C9375" t="str">
            <v>1174.36</v>
          </cell>
        </row>
        <row r="9376">
          <cell r="A9376" t="str">
            <v>H13110022</v>
          </cell>
          <cell r="B9376" t="str">
            <v>扩展模块_6ES7-241-1AA22-0XA0_西门子</v>
          </cell>
          <cell r="C9376" t="str">
            <v>1617.95</v>
          </cell>
        </row>
        <row r="9377">
          <cell r="A9377" t="str">
            <v>H13110023</v>
          </cell>
          <cell r="B9377" t="str">
            <v>扩展模块_6ES7-253-1AA22-0XA0_西门子</v>
          </cell>
          <cell r="C9377" t="str">
            <v>1966.67</v>
          </cell>
        </row>
        <row r="9378">
          <cell r="A9378" t="str">
            <v>H13110024</v>
          </cell>
          <cell r="B9378" t="str">
            <v>扩展模块_6ES7-277-0AA22-0XA0_西门子</v>
          </cell>
          <cell r="C9378" t="str">
            <v>918.80</v>
          </cell>
        </row>
        <row r="9379">
          <cell r="A9379" t="str">
            <v>H13110025</v>
          </cell>
          <cell r="B9379" t="str">
            <v>扩展模块_6GK7-243-1EX01-0XE0_西门子</v>
          </cell>
          <cell r="C9379" t="str">
            <v>2350.43</v>
          </cell>
        </row>
        <row r="9380">
          <cell r="A9380" t="str">
            <v>H13110026</v>
          </cell>
          <cell r="B9380" t="str">
            <v>扩展模块_6GK7-243-1GX00-0XE0_西门子</v>
          </cell>
          <cell r="C9380" t="str">
            <v>3109.40</v>
          </cell>
        </row>
        <row r="9381">
          <cell r="A9381" t="str">
            <v>H13110027</v>
          </cell>
          <cell r="B9381" t="str">
            <v>扩展模块_6GK7-243-2AX01-0XA0_西门子</v>
          </cell>
          <cell r="C9381" t="str">
            <v>3109.40</v>
          </cell>
        </row>
        <row r="9382">
          <cell r="A9382" t="str">
            <v>H13110028</v>
          </cell>
          <cell r="B9382" t="str">
            <v>扩展模块_6ES7-221-1BF22-0XA8_西门子</v>
          </cell>
          <cell r="C9382" t="str">
            <v>364.10</v>
          </cell>
        </row>
        <row r="9383">
          <cell r="A9383" t="str">
            <v>H13110029</v>
          </cell>
          <cell r="B9383" t="str">
            <v>扩展模块_6ES7-221-1BH22-0XA8_西门子</v>
          </cell>
          <cell r="C9383" t="str">
            <v>348.72</v>
          </cell>
        </row>
        <row r="9384">
          <cell r="A9384" t="str">
            <v>H13110030</v>
          </cell>
          <cell r="B9384" t="str">
            <v>扩展模块_6ES7-222-1BF22-0XA8_西门子</v>
          </cell>
          <cell r="C9384" t="str">
            <v>321.37</v>
          </cell>
        </row>
        <row r="9385">
          <cell r="A9385" t="str">
            <v>H13110031</v>
          </cell>
          <cell r="B9385" t="str">
            <v>扩展模块_6ES7-222-1HF22-0XA8_西门子</v>
          </cell>
          <cell r="C9385" t="str">
            <v>417.95</v>
          </cell>
        </row>
        <row r="9386">
          <cell r="A9386" t="str">
            <v>H13110032</v>
          </cell>
          <cell r="B9386" t="str">
            <v>扩展模块_6ES7-223-1BF22-0XA8_西门子</v>
          </cell>
          <cell r="C9386" t="str">
            <v>328.21</v>
          </cell>
        </row>
        <row r="9387">
          <cell r="A9387" t="str">
            <v>H13110033</v>
          </cell>
          <cell r="B9387" t="str">
            <v>扩展模块_6ES7-223-1BH22-0XA8_西门子</v>
          </cell>
          <cell r="C9387" t="str">
            <v>538.46</v>
          </cell>
        </row>
        <row r="9388">
          <cell r="A9388" t="str">
            <v>H13110034</v>
          </cell>
          <cell r="B9388" t="str">
            <v>扩展模块_6ES7-223-1BL22-0XA8_西门子</v>
          </cell>
          <cell r="C9388" t="str">
            <v>1128.21</v>
          </cell>
        </row>
        <row r="9389">
          <cell r="A9389" t="str">
            <v>H13110035</v>
          </cell>
          <cell r="B9389" t="str">
            <v>扩展模块_6ES7-223-1BM22-0XA0_CN_西门子</v>
          </cell>
          <cell r="C9389" t="str">
            <v>2364.10</v>
          </cell>
        </row>
        <row r="9390">
          <cell r="A9390" t="str">
            <v>H13110036</v>
          </cell>
          <cell r="B9390" t="str">
            <v>扩展模块_6ES7-223-1HF22-0XA8_西门子</v>
          </cell>
          <cell r="C9390" t="str">
            <v>344.44</v>
          </cell>
        </row>
        <row r="9391">
          <cell r="A9391" t="str">
            <v>H13110037</v>
          </cell>
          <cell r="B9391" t="str">
            <v>扩展模块_6ES7-223-1PH22-0XA8_西门子</v>
          </cell>
          <cell r="C9391" t="str">
            <v>596.58</v>
          </cell>
        </row>
        <row r="9392">
          <cell r="A9392" t="str">
            <v>H13110038</v>
          </cell>
          <cell r="B9392" t="str">
            <v>扩展模块_6ES7-223-1PL22-0XA8_西门子</v>
          </cell>
          <cell r="C9392" t="str">
            <v>798.29</v>
          </cell>
        </row>
        <row r="9393">
          <cell r="A9393" t="str">
            <v>H13110039</v>
          </cell>
          <cell r="B9393" t="str">
            <v>扩展模块_6ES7-223-1PM22-0XA0_CN_西门子</v>
          </cell>
          <cell r="C9393" t="str">
            <v>2464.10</v>
          </cell>
        </row>
        <row r="9394">
          <cell r="A9394" t="str">
            <v>H13110040</v>
          </cell>
          <cell r="B9394" t="str">
            <v>扩展模块_6ES7-231-0HC22-0XA8_西门子</v>
          </cell>
          <cell r="C9394" t="str">
            <v>478.63</v>
          </cell>
        </row>
        <row r="9395">
          <cell r="A9395" t="str">
            <v>H13110041</v>
          </cell>
          <cell r="B9395" t="str">
            <v>扩展模块_6ES7-231-7PB22-0XA8_西门子</v>
          </cell>
          <cell r="C9395" t="str">
            <v>817.95</v>
          </cell>
        </row>
        <row r="9396">
          <cell r="A9396" t="str">
            <v>H13110042</v>
          </cell>
          <cell r="B9396" t="str">
            <v>扩展模块_6ES7-231-7PD22-0XA8_西门子</v>
          </cell>
          <cell r="C9396" t="str">
            <v>817.95</v>
          </cell>
        </row>
        <row r="9397">
          <cell r="A9397" t="str">
            <v>H13110043</v>
          </cell>
          <cell r="B9397" t="str">
            <v>扩展模块_6ES7-232-0HB22-0XA8_西门子</v>
          </cell>
          <cell r="C9397" t="str">
            <v>520.51</v>
          </cell>
        </row>
        <row r="9398">
          <cell r="A9398" t="str">
            <v>H13110044</v>
          </cell>
          <cell r="B9398" t="str">
            <v>扩展模块_6ES7-235-0KD22-0XA8_西门子</v>
          </cell>
          <cell r="C9398" t="str">
            <v>927.35</v>
          </cell>
        </row>
        <row r="9399">
          <cell r="A9399" t="str">
            <v>H13111001</v>
          </cell>
          <cell r="B9399" t="str">
            <v>附件-称重仪表通讯卡_PAXCDC40_红狮</v>
          </cell>
          <cell r="C9399" t="str">
            <v>864.96</v>
          </cell>
        </row>
        <row r="9400">
          <cell r="A9400" t="str">
            <v>H13120001</v>
          </cell>
          <cell r="B9400" t="str">
            <v>配件-功能扩展板_FX2N-CNV-BC_三菱</v>
          </cell>
          <cell r="C9400" t="str">
            <v>247.87</v>
          </cell>
        </row>
        <row r="9401">
          <cell r="A9401" t="str">
            <v>H13120003</v>
          </cell>
          <cell r="B9401" t="str">
            <v>配件-功能扩展板_FX2N-485-BD_三菱</v>
          </cell>
          <cell r="C9401" t="str">
            <v>170.94</v>
          </cell>
        </row>
        <row r="9402">
          <cell r="A9402" t="str">
            <v>H13120004</v>
          </cell>
          <cell r="B9402" t="str">
            <v>功能扩展板_FX2N-8AV-BD_三菱</v>
          </cell>
          <cell r="C9402" t="str">
            <v>170.94</v>
          </cell>
        </row>
        <row r="9403">
          <cell r="A9403" t="str">
            <v>H13120005</v>
          </cell>
          <cell r="B9403" t="str">
            <v>功能扩展板_FX2N-CNV-BD_三菱</v>
          </cell>
          <cell r="C9403" t="str">
            <v>170.94</v>
          </cell>
        </row>
        <row r="9404">
          <cell r="A9404" t="str">
            <v>H13120006</v>
          </cell>
          <cell r="B9404" t="str">
            <v>功能扩展板_FX2N-232-BD_三菱</v>
          </cell>
          <cell r="C9404" t="str">
            <v>170.94</v>
          </cell>
        </row>
        <row r="9405">
          <cell r="A9405" t="str">
            <v>H13120007</v>
          </cell>
          <cell r="B9405" t="str">
            <v>扩展电缆_FX0N-30EC_三菱</v>
          </cell>
          <cell r="C9405" t="str">
            <v>123.93</v>
          </cell>
        </row>
        <row r="9406">
          <cell r="A9406" t="str">
            <v>H13120008</v>
          </cell>
          <cell r="B9406" t="str">
            <v>通讯电缆_FX0N-65EC_三菱</v>
          </cell>
          <cell r="C9406" t="str">
            <v>119.66</v>
          </cell>
        </row>
        <row r="9407">
          <cell r="A9407" t="str">
            <v>H13120009</v>
          </cell>
          <cell r="B9407" t="str">
            <v>扩展电缆_QC05B_三菱</v>
          </cell>
          <cell r="C9407" t="str">
            <v>190.85</v>
          </cell>
        </row>
        <row r="9408">
          <cell r="A9408" t="str">
            <v>H13120010</v>
          </cell>
          <cell r="B9408" t="str">
            <v>扩展电缆_QC12B_三菱</v>
          </cell>
          <cell r="C9408" t="str">
            <v>296.67</v>
          </cell>
        </row>
        <row r="9409">
          <cell r="A9409" t="str">
            <v>H13120011</v>
          </cell>
          <cell r="B9409" t="str">
            <v>扩展电缆_QC30B_三菱</v>
          </cell>
          <cell r="C9409" t="str">
            <v>476.67</v>
          </cell>
        </row>
        <row r="9410">
          <cell r="A9410" t="str">
            <v>H13120012</v>
          </cell>
          <cell r="B9410" t="str">
            <v>扩展电缆_QC50B_三菱</v>
          </cell>
          <cell r="C9410" t="str">
            <v>713.33</v>
          </cell>
        </row>
        <row r="9411">
          <cell r="A9411" t="str">
            <v>H13120013</v>
          </cell>
          <cell r="B9411" t="str">
            <v>扩展电缆_QC100B_三菱_因故淘汰，不再使用</v>
          </cell>
          <cell r="C9411" t="str">
            <v>1220.50</v>
          </cell>
        </row>
        <row r="9412">
          <cell r="A9412" t="str">
            <v>H13120017</v>
          </cell>
          <cell r="B9412" t="str">
            <v>配件-I/O插头_A6CON1_三菱</v>
          </cell>
          <cell r="C9412" t="str">
            <v>64.62</v>
          </cell>
        </row>
        <row r="9413">
          <cell r="A9413" t="str">
            <v>H13120023</v>
          </cell>
          <cell r="B9413" t="str">
            <v>扩展电缆_QC06B_三菱</v>
          </cell>
          <cell r="C9413" t="str">
            <v>204.02</v>
          </cell>
        </row>
        <row r="9414">
          <cell r="A9414" t="str">
            <v>H13120024</v>
          </cell>
          <cell r="B9414" t="str">
            <v>编程电缆_6ES7-291-8GE20-0XA0_西门子</v>
          </cell>
          <cell r="C9414" t="str">
            <v>420.51</v>
          </cell>
        </row>
        <row r="9415">
          <cell r="A9415" t="str">
            <v>H13120025</v>
          </cell>
          <cell r="B9415" t="str">
            <v>编程电缆_6ES7-291-8GF23-0XA0_西门子</v>
          </cell>
          <cell r="C9415" t="str">
            <v>183.76</v>
          </cell>
        </row>
        <row r="9416">
          <cell r="A9416" t="str">
            <v>H13120026</v>
          </cell>
          <cell r="B9416" t="str">
            <v>编程电缆_6ES7-291-8GH23-0XA0_西门子</v>
          </cell>
          <cell r="C9416" t="str">
            <v>333.33</v>
          </cell>
        </row>
        <row r="9417">
          <cell r="A9417" t="str">
            <v>H13120027</v>
          </cell>
          <cell r="B9417" t="str">
            <v>编程电缆_6ES7-297-1AA20-0XA0_西门子</v>
          </cell>
          <cell r="C9417" t="str">
            <v>420.51</v>
          </cell>
        </row>
        <row r="9418">
          <cell r="A9418" t="str">
            <v>H13120028</v>
          </cell>
          <cell r="B9418" t="str">
            <v>编程电缆_6ES7-297-1AA23-0XA0_西门子</v>
          </cell>
          <cell r="C9418" t="str">
            <v>183.76</v>
          </cell>
        </row>
        <row r="9419">
          <cell r="A9419" t="str">
            <v>H13120029</v>
          </cell>
          <cell r="B9419" t="str">
            <v>编程电缆_6ES7-291-8BA20-0XA0_西门子</v>
          </cell>
          <cell r="C9419" t="str">
            <v>149.57</v>
          </cell>
        </row>
        <row r="9420">
          <cell r="A9420" t="str">
            <v>H13120030</v>
          </cell>
          <cell r="B9420" t="str">
            <v>编程电缆_6ES7-290-6AA20-0XA0_西门子</v>
          </cell>
          <cell r="C9420" t="str">
            <v>237.61</v>
          </cell>
        </row>
        <row r="9421">
          <cell r="A9421" t="str">
            <v>H13120031</v>
          </cell>
          <cell r="B9421" t="str">
            <v>编程电缆_6ES7-901-3CB30-0XA0_西门子</v>
          </cell>
          <cell r="C9421" t="str">
            <v>561.54</v>
          </cell>
        </row>
        <row r="9422">
          <cell r="A9422" t="str">
            <v>H13120032</v>
          </cell>
          <cell r="B9422" t="str">
            <v>编程电缆_6ES7-901-3DB30-0XA0_西门子</v>
          </cell>
          <cell r="C9422" t="str">
            <v>666.67</v>
          </cell>
        </row>
        <row r="9423">
          <cell r="A9423" t="str">
            <v>H13120033</v>
          </cell>
          <cell r="B9423" t="str">
            <v>通讯卡_6GK1-541-1AA00_西门子</v>
          </cell>
          <cell r="C9423" t="str">
            <v>2358.97</v>
          </cell>
        </row>
        <row r="9424">
          <cell r="A9424" t="str">
            <v>H13120034</v>
          </cell>
          <cell r="B9424" t="str">
            <v>通讯卡_6GK1-551-1AA00_西门子</v>
          </cell>
          <cell r="C9424" t="str">
            <v>8184.62</v>
          </cell>
        </row>
        <row r="9425">
          <cell r="A9425" t="str">
            <v>H13120035</v>
          </cell>
          <cell r="B9425" t="str">
            <v>因故淘汰，不再使用_通讯卡PCI接口_CP5611-6GK1-561-1AA00</v>
          </cell>
          <cell r="C9425" t="str">
            <v>2706.84</v>
          </cell>
        </row>
        <row r="9426">
          <cell r="A9426" t="str">
            <v>H13120036</v>
          </cell>
          <cell r="B9426" t="str">
            <v>触摸屏连接电缆_6ES7-200-300PLC_西门子_5米_因故淘汰，不再使用</v>
          </cell>
          <cell r="C9426" t="str">
            <v>221.37</v>
          </cell>
        </row>
        <row r="9427">
          <cell r="A9427" t="str">
            <v>H13120037</v>
          </cell>
          <cell r="B9427" t="str">
            <v>网络连接器_6XVI-830-0AH10_西门子_因故淘汰，不再使用</v>
          </cell>
          <cell r="C9427" t="str">
            <v>263.25</v>
          </cell>
        </row>
        <row r="9428">
          <cell r="A9428" t="str">
            <v>H13120038</v>
          </cell>
          <cell r="B9428" t="str">
            <v>网络连接器_6ES7-972-0BB11-0XA0_西门子_因故淘汰，不再使用</v>
          </cell>
          <cell r="C9428" t="str">
            <v>252.99</v>
          </cell>
        </row>
        <row r="9429">
          <cell r="A9429" t="str">
            <v>H13120039</v>
          </cell>
          <cell r="B9429" t="str">
            <v>网络连接器_6ES7-972-0BA11-0XA0_西门子_因故淘汰，不再使用</v>
          </cell>
          <cell r="C9429" t="str">
            <v>193.16</v>
          </cell>
        </row>
        <row r="9430">
          <cell r="A9430" t="str">
            <v>H13120040</v>
          </cell>
          <cell r="B9430" t="str">
            <v>网络连接器_6ES7-972-0BA40-0XA0_西门子_因故淘汰，不再使用</v>
          </cell>
          <cell r="C9430" t="str">
            <v>197.44</v>
          </cell>
        </row>
        <row r="9431">
          <cell r="A9431" t="str">
            <v>H13120041</v>
          </cell>
          <cell r="B9431" t="str">
            <v>网络连接器_6ES7-972-0BB40-0XA0_西门子_因故淘汰，不再使用</v>
          </cell>
          <cell r="C9431" t="str">
            <v>263.25</v>
          </cell>
        </row>
        <row r="9432">
          <cell r="A9432" t="str">
            <v>H13120042</v>
          </cell>
          <cell r="B9432" t="str">
            <v>网络连接器_6ES7-292-1AD20-0AA0_西门子_因故淘汰，不再使用</v>
          </cell>
          <cell r="C9432" t="str">
            <v>99.15</v>
          </cell>
        </row>
        <row r="9433">
          <cell r="A9433" t="str">
            <v>H13120043</v>
          </cell>
          <cell r="B9433" t="str">
            <v>网络连接器_6ES7-292-1AE20-0AA0_西门子_因故淘汰，不再使用</v>
          </cell>
          <cell r="C9433" t="str">
            <v>149.57</v>
          </cell>
        </row>
        <row r="9434">
          <cell r="A9434" t="str">
            <v>H13120044</v>
          </cell>
          <cell r="B9434" t="str">
            <v>网络连接器_6ES7-972-0AA00-0XA0_西门子_因故淘汰，不再使用</v>
          </cell>
          <cell r="C9434" t="str">
            <v>1794.02</v>
          </cell>
        </row>
        <row r="9435">
          <cell r="A9435" t="str">
            <v>H13120045</v>
          </cell>
          <cell r="B9435" t="str">
            <v>编程电缆_6ES7-901-0BF00-0AA0_西门子</v>
          </cell>
          <cell r="C9435" t="str">
            <v>221.37</v>
          </cell>
        </row>
        <row r="9436">
          <cell r="A9436" t="str">
            <v>H13120046</v>
          </cell>
          <cell r="B9436" t="str">
            <v>编程电缆_6ES7-902-3AB00-0AA0_西门子</v>
          </cell>
          <cell r="C9436" t="str">
            <v>559.83</v>
          </cell>
        </row>
        <row r="9437">
          <cell r="A9437" t="str">
            <v>H13120047</v>
          </cell>
          <cell r="B9437" t="str">
            <v>编程电缆_6ES7-902-3AC00-0AA0_西门子</v>
          </cell>
          <cell r="C9437" t="str">
            <v>702.56</v>
          </cell>
        </row>
        <row r="9438">
          <cell r="A9438" t="str">
            <v>H13120048</v>
          </cell>
          <cell r="B9438" t="str">
            <v>编程电缆_6ES7-902-3AG00-0AA0_西门子</v>
          </cell>
          <cell r="C9438" t="str">
            <v>1206.84</v>
          </cell>
        </row>
        <row r="9439">
          <cell r="A9439" t="str">
            <v>H13120049</v>
          </cell>
          <cell r="B9439" t="str">
            <v>SUB-D连接器_6ES5-750-2AA21_西门子</v>
          </cell>
          <cell r="C9439" t="str">
            <v>91.45</v>
          </cell>
        </row>
        <row r="9440">
          <cell r="A9440" t="str">
            <v>H13120050</v>
          </cell>
          <cell r="B9440" t="str">
            <v>前连接器_6ES7-392-1AJ00-0AA0_西门子</v>
          </cell>
          <cell r="C9440" t="str">
            <v>109.40</v>
          </cell>
        </row>
        <row r="9441">
          <cell r="A9441" t="str">
            <v>H13120051</v>
          </cell>
          <cell r="B9441" t="str">
            <v>前连接器_6ES7-392-1AJ00-1AB0_西门子</v>
          </cell>
          <cell r="C9441" t="str">
            <v>132.89</v>
          </cell>
        </row>
        <row r="9442">
          <cell r="A9442" t="str">
            <v>H13120052</v>
          </cell>
          <cell r="B9442" t="str">
            <v>前连接器_6ES7-392-1BJ00-0AA0_西门子</v>
          </cell>
          <cell r="C9442" t="str">
            <v>132.48</v>
          </cell>
        </row>
        <row r="9443">
          <cell r="A9443" t="str">
            <v>H13120054</v>
          </cell>
          <cell r="B9443" t="str">
            <v>前连接器_6ES7-392-1AM00-1AB0_西门子_因故淘汰，不再使用</v>
          </cell>
          <cell r="C9443" t="str">
            <v>168.38</v>
          </cell>
        </row>
        <row r="9444">
          <cell r="A9444" t="str">
            <v>H13120055</v>
          </cell>
          <cell r="B9444" t="str">
            <v>前连接器_6ES7-392-1BM01-0AA0_西门子</v>
          </cell>
          <cell r="C9444" t="str">
            <v>208.55</v>
          </cell>
        </row>
        <row r="9445">
          <cell r="A9445" t="str">
            <v>H13120056</v>
          </cell>
          <cell r="B9445" t="str">
            <v>ProfibusDP连接器_972-BB1000_西门子</v>
          </cell>
          <cell r="C9445" t="str">
            <v>76.92</v>
          </cell>
        </row>
        <row r="9446">
          <cell r="A9446" t="str">
            <v>H13120057</v>
          </cell>
          <cell r="B9446" t="str">
            <v>ProfibusDP连接器_972-BA6000_西门子</v>
          </cell>
          <cell r="C9446" t="str">
            <v>128.21</v>
          </cell>
        </row>
        <row r="9447">
          <cell r="A9447" t="str">
            <v>H13120058</v>
          </cell>
          <cell r="B9447" t="str">
            <v>ProfibusDP连接器_972-BB6000_西门子</v>
          </cell>
          <cell r="C9447" t="str">
            <v>102.56</v>
          </cell>
        </row>
        <row r="9448">
          <cell r="A9448" t="str">
            <v>H13120059</v>
          </cell>
          <cell r="B9448" t="str">
            <v>20针前连接器_6ES7-392-1AJ00_西门子</v>
          </cell>
          <cell r="C9448" t="str">
            <v>51.29</v>
          </cell>
        </row>
        <row r="9449">
          <cell r="A9449" t="str">
            <v>H13120060</v>
          </cell>
          <cell r="B9449" t="str">
            <v>前连接器_6ES7-392-1AM00-0AA0_西门子</v>
          </cell>
          <cell r="C9449" t="str">
            <v>171.79</v>
          </cell>
        </row>
        <row r="9450">
          <cell r="A9450" t="str">
            <v>H13120061</v>
          </cell>
          <cell r="B9450" t="str">
            <v>前连接器_6ES7-392-1BM00-0AA0_西门子</v>
          </cell>
          <cell r="C9450" t="str">
            <v>94.02</v>
          </cell>
        </row>
        <row r="9451">
          <cell r="A9451" t="str">
            <v>H13120062</v>
          </cell>
          <cell r="B9451" t="str">
            <v>通讯电缆_6XV1-830-0EH10_西门子</v>
          </cell>
          <cell r="C9451" t="str">
            <v>9.70</v>
          </cell>
        </row>
        <row r="9452">
          <cell r="A9452" t="str">
            <v>H13120064</v>
          </cell>
          <cell r="B9452" t="str">
            <v>总线DP连接器_6ES7-972-0BB12-0XA0_西门子</v>
          </cell>
          <cell r="C9452" t="str">
            <v>244.44</v>
          </cell>
        </row>
        <row r="9453">
          <cell r="A9453" t="str">
            <v>H13120065</v>
          </cell>
          <cell r="B9453" t="str">
            <v>DP-35度-有编程口_6ES7-972-0BB41-0XA0_西门子</v>
          </cell>
          <cell r="C9453" t="str">
            <v>276.06</v>
          </cell>
        </row>
        <row r="9454">
          <cell r="A9454" t="str">
            <v>H13120066</v>
          </cell>
          <cell r="B9454" t="str">
            <v>适配器_6ES7-972-0CB35-0XA0_西门子</v>
          </cell>
          <cell r="C9454" t="str">
            <v>4376.07</v>
          </cell>
        </row>
        <row r="9455">
          <cell r="A9455" t="str">
            <v>H13120067</v>
          </cell>
          <cell r="B9455" t="str">
            <v>连接器_DCA2-5C10_欧姆龙</v>
          </cell>
          <cell r="C9455" t="str">
            <v>7109.40</v>
          </cell>
        </row>
        <row r="9456">
          <cell r="A9456" t="str">
            <v>H13120069</v>
          </cell>
          <cell r="B9456" t="str">
            <v>接线端子_USK-2.5RD_熔断型_上海友邦</v>
          </cell>
          <cell r="C9456" t="str">
            <v>2.44</v>
          </cell>
        </row>
        <row r="9457">
          <cell r="A9457" t="str">
            <v>H13120070</v>
          </cell>
          <cell r="B9457" t="str">
            <v>DP连接器_6ES7_972_0BA11_0XA0_西门子</v>
          </cell>
          <cell r="C9457" t="str">
            <v>193.16</v>
          </cell>
        </row>
        <row r="9458">
          <cell r="A9458" t="str">
            <v>H13120071</v>
          </cell>
          <cell r="B9458" t="str">
            <v>DP连接器_6ES7-972-0BA40-0XA0_西门子</v>
          </cell>
          <cell r="C9458" t="str">
            <v>197.44</v>
          </cell>
        </row>
        <row r="9459">
          <cell r="A9459" t="str">
            <v>H13120080</v>
          </cell>
          <cell r="B9459" t="str">
            <v>冷压端子_IT1-2_通用_用25060100126替代</v>
          </cell>
          <cell r="C9459" t="str">
            <v>33.33</v>
          </cell>
        </row>
        <row r="9460">
          <cell r="A9460" t="str">
            <v>H13120081</v>
          </cell>
          <cell r="B9460" t="str">
            <v>冷压端子_UT1-3_通用_用25060100126替代</v>
          </cell>
          <cell r="C9460" t="str">
            <v>23.93</v>
          </cell>
        </row>
        <row r="9461">
          <cell r="A9461" t="str">
            <v>H13120082</v>
          </cell>
          <cell r="B9461" t="str">
            <v>总线DP连接器_6ES7-972-0BA12-0XA0_西门子</v>
          </cell>
          <cell r="C9461" t="str">
            <v>176.07</v>
          </cell>
        </row>
        <row r="9462">
          <cell r="A9462" t="str">
            <v>H13120083</v>
          </cell>
          <cell r="B9462" t="str">
            <v>DP连接器_6ES7-972-0BB1A-0XA0_西门子</v>
          </cell>
          <cell r="C9462" t="str">
            <v>197.44</v>
          </cell>
        </row>
        <row r="9463">
          <cell r="A9463" t="str">
            <v>H13130001</v>
          </cell>
          <cell r="B9463" t="str">
            <v>扁平线插头_34芯_通用</v>
          </cell>
          <cell r="C9463" t="str">
            <v>1.96</v>
          </cell>
        </row>
        <row r="9464">
          <cell r="A9464" t="str">
            <v>H13130002</v>
          </cell>
          <cell r="B9464" t="str">
            <v>插头_9针_通用_因故淘汰，不再使用</v>
          </cell>
          <cell r="C9464" t="str">
            <v>0.85</v>
          </cell>
        </row>
        <row r="9465">
          <cell r="A9465" t="str">
            <v>H13160001</v>
          </cell>
          <cell r="B9465" t="str">
            <v>模块电源_6ES7-195-1KA00-0XA0_西门子</v>
          </cell>
          <cell r="C9465" t="str">
            <v>61.54</v>
          </cell>
        </row>
        <row r="9466">
          <cell r="A9466" t="str">
            <v>H13160002</v>
          </cell>
          <cell r="B9466" t="str">
            <v>CPU_6ES7-290-6AA20-0XA0_西门子_因故淘汰，不再使用</v>
          </cell>
          <cell r="C9466" t="str">
            <v>278.00</v>
          </cell>
        </row>
        <row r="9467">
          <cell r="A9467" t="str">
            <v>H13160003</v>
          </cell>
          <cell r="B9467" t="str">
            <v>模拟量模块_6ES7-370-0AA01-0AA0_西门子_因故淘汰，不再使用</v>
          </cell>
          <cell r="C9467" t="str">
            <v>504.27</v>
          </cell>
        </row>
        <row r="9468">
          <cell r="A9468" t="str">
            <v>H13160004</v>
          </cell>
          <cell r="B9468" t="str">
            <v>CPU_6ES7-953-8LJ20-0AA0_西门子</v>
          </cell>
          <cell r="C9468" t="str">
            <v>879.44</v>
          </cell>
        </row>
        <row r="9469">
          <cell r="A9469" t="str">
            <v>H13160005</v>
          </cell>
          <cell r="B9469" t="str">
            <v>CPU_6GK1-561-1AA01_西门子_因故淘汰，不再使用</v>
          </cell>
          <cell r="C9469" t="str">
            <v>2719.66</v>
          </cell>
        </row>
        <row r="9470">
          <cell r="A9470" t="str">
            <v>H13160006</v>
          </cell>
          <cell r="B9470" t="str">
            <v>CPU_6GK1-901-1BB10-2AB0_西门子</v>
          </cell>
          <cell r="C9470" t="str">
            <v>100.86</v>
          </cell>
        </row>
        <row r="9471">
          <cell r="A9471" t="str">
            <v>H13160015</v>
          </cell>
          <cell r="B9471" t="str">
            <v>可编程控制器_A1S63ADA_三菱</v>
          </cell>
          <cell r="C9471" t="str">
            <v>3455.38</v>
          </cell>
        </row>
        <row r="9472">
          <cell r="A9472" t="str">
            <v>H13160016</v>
          </cell>
          <cell r="B9472" t="str">
            <v>可编程控制器_A1S68DAI_三菱</v>
          </cell>
          <cell r="C9472" t="str">
            <v>3455.56</v>
          </cell>
        </row>
        <row r="9473">
          <cell r="A9473" t="str">
            <v>H13160017</v>
          </cell>
          <cell r="B9473" t="str">
            <v>可编程控制器_A1SC05B_三菱</v>
          </cell>
          <cell r="C9473" t="str">
            <v>378.63</v>
          </cell>
        </row>
        <row r="9474">
          <cell r="A9474" t="str">
            <v>H13160018</v>
          </cell>
          <cell r="B9474" t="str">
            <v>可编程控制器_A1SX42_三菱</v>
          </cell>
          <cell r="C9474" t="str">
            <v>1803.42</v>
          </cell>
        </row>
        <row r="9475">
          <cell r="A9475" t="str">
            <v>H13160020</v>
          </cell>
          <cell r="B9475" t="str">
            <v>可编程控制器_CP1E-E40DR-A_欧姆龙</v>
          </cell>
          <cell r="C9475" t="str">
            <v>717.95</v>
          </cell>
        </row>
        <row r="9476">
          <cell r="A9476" t="str">
            <v>H13160021</v>
          </cell>
          <cell r="B9476" t="str">
            <v>可编程控制器_CP1W-20EDR1_欧姆龙</v>
          </cell>
          <cell r="C9476" t="str">
            <v>611.97</v>
          </cell>
        </row>
        <row r="9477">
          <cell r="A9477" t="str">
            <v>H13160022</v>
          </cell>
          <cell r="B9477" t="str">
            <v>可编程控制器_CP1W-40EDR_欧姆龙</v>
          </cell>
          <cell r="C9477" t="str">
            <v>1162.39</v>
          </cell>
        </row>
        <row r="9478">
          <cell r="A9478" t="str">
            <v>H13160024</v>
          </cell>
          <cell r="B9478" t="str">
            <v>可编程控制器_CPM1A-30CDR-A-Y1_欧姆龙</v>
          </cell>
          <cell r="C9478" t="str">
            <v>1025.64</v>
          </cell>
        </row>
        <row r="9479">
          <cell r="A9479" t="str">
            <v>H13160026</v>
          </cell>
          <cell r="B9479" t="str">
            <v>编程电缆_SC-09_三菱_因故淘汰，不再使用</v>
          </cell>
          <cell r="C9479" t="str">
            <v>85.47</v>
          </cell>
        </row>
        <row r="9480">
          <cell r="A9480" t="str">
            <v>H13160027</v>
          </cell>
          <cell r="B9480" t="str">
            <v>可编程控制器_CS1W-ID231_欧姆龙</v>
          </cell>
          <cell r="C9480" t="str">
            <v>1304.27</v>
          </cell>
        </row>
        <row r="9481">
          <cell r="A9481" t="str">
            <v>H13160028</v>
          </cell>
          <cell r="B9481" t="str">
            <v>可编程控制器_CS1W-OD231_欧姆龙</v>
          </cell>
          <cell r="C9481" t="str">
            <v>1208.55</v>
          </cell>
        </row>
        <row r="9482">
          <cell r="A9482" t="str">
            <v>H13160029</v>
          </cell>
          <cell r="B9482" t="str">
            <v>模拟量输出模块_TM2DRA16RT_施耐德</v>
          </cell>
          <cell r="C9482" t="str">
            <v>670.95</v>
          </cell>
        </row>
        <row r="9483">
          <cell r="A9483" t="str">
            <v>H13160030</v>
          </cell>
          <cell r="B9483" t="str">
            <v>模拟量输出模块_TM2AMM6HT_施耐德</v>
          </cell>
          <cell r="C9483" t="str">
            <v>917.18</v>
          </cell>
        </row>
        <row r="9484">
          <cell r="A9484" t="str">
            <v>H13160031</v>
          </cell>
          <cell r="B9484" t="str">
            <v>因故淘汰，不再使用_小型本体化PLC热电阻模拟量8输入模块_TM2ARI8LT_</v>
          </cell>
          <cell r="C9484" t="str">
            <v>1749.28</v>
          </cell>
        </row>
        <row r="9485">
          <cell r="A9485" t="str">
            <v>H13160032</v>
          </cell>
          <cell r="B9485" t="str">
            <v>MS模块_7MH4930-0AA01_西门子_因故淘汰，不再使用</v>
          </cell>
          <cell r="C9485" t="str">
            <v>6598.29</v>
          </cell>
        </row>
        <row r="9486">
          <cell r="A9486" t="str">
            <v>H13160033</v>
          </cell>
          <cell r="B9486" t="str">
            <v>可编程控制器_6ES7-214-1BE30-0XB0_西门子</v>
          </cell>
          <cell r="C9486" t="str">
            <v>1595.73</v>
          </cell>
        </row>
        <row r="9487">
          <cell r="A9487" t="str">
            <v>H13160034</v>
          </cell>
          <cell r="B9487" t="str">
            <v>数字量混合模块_6ES7-223-1PH32-0XB0_西门子</v>
          </cell>
          <cell r="C9487" t="str">
            <v>652.99</v>
          </cell>
        </row>
        <row r="9488">
          <cell r="A9488" t="str">
            <v>H13160035</v>
          </cell>
          <cell r="B9488" t="str">
            <v>模拟量输出模块_6ES7-234-4HE32-0XB0_西门子</v>
          </cell>
          <cell r="C9488" t="str">
            <v>1228.21</v>
          </cell>
        </row>
        <row r="9489">
          <cell r="A9489" t="str">
            <v>H13160036</v>
          </cell>
          <cell r="B9489" t="str">
            <v>因故淘汰，不再使用_触摸屏_10.4寸-MP277-6AV6-643-0CD0…</v>
          </cell>
          <cell r="C9489" t="str">
            <v>9042.73</v>
          </cell>
        </row>
        <row r="9490">
          <cell r="A9490" t="str">
            <v>H13160037</v>
          </cell>
          <cell r="B9490" t="str">
            <v>通讯卡_CP5621_6GK1_562-1AA00_西门子</v>
          </cell>
          <cell r="C9490" t="str">
            <v>2719.66</v>
          </cell>
        </row>
        <row r="9491">
          <cell r="A9491" t="str">
            <v>H13980001</v>
          </cell>
          <cell r="B9491" t="str">
            <v>电位器_WX030_南通星火</v>
          </cell>
          <cell r="C9491" t="str">
            <v>8.55</v>
          </cell>
        </row>
        <row r="9492">
          <cell r="A9492" t="str">
            <v>H13980002</v>
          </cell>
          <cell r="B9492" t="str">
            <v>电位器_3296_通用</v>
          </cell>
          <cell r="C9492" t="str">
            <v>8.55</v>
          </cell>
        </row>
        <row r="9493">
          <cell r="A9493" t="str">
            <v>H13990001</v>
          </cell>
          <cell r="B9493" t="str">
            <v>接口模块_6ES7-153-1AA03-0XB0_分布式I/O接口_西门子</v>
          </cell>
          <cell r="C9493" t="str">
            <v>1239.32</v>
          </cell>
        </row>
        <row r="9494">
          <cell r="A9494" t="str">
            <v>H13990011</v>
          </cell>
          <cell r="B9494" t="str">
            <v>触摸屏通讯电缆_UG-E02_富士_因故淘汰，不再使用</v>
          </cell>
          <cell r="C9494" t="str">
            <v>85.47</v>
          </cell>
        </row>
        <row r="9495">
          <cell r="A9495" t="str">
            <v>H15990001</v>
          </cell>
          <cell r="B9495" t="str">
            <v>蜂鸣器_UZ6-12-24VDC_和泉</v>
          </cell>
          <cell r="C9495" t="str">
            <v>82.48</v>
          </cell>
        </row>
        <row r="9496">
          <cell r="A9496" t="str">
            <v>H15990003</v>
          </cell>
          <cell r="B9496" t="str">
            <v>闪光蜂鸣器_AD16-22FM-220VAC_上海天逸</v>
          </cell>
          <cell r="C9496" t="str">
            <v>23.33</v>
          </cell>
        </row>
        <row r="9497">
          <cell r="A9497" t="str">
            <v>H15990005</v>
          </cell>
          <cell r="B9497" t="str">
            <v>蜂鸣器_XB2BSMC-220VAC_施耐德</v>
          </cell>
          <cell r="C9497" t="str">
            <v>13.55</v>
          </cell>
        </row>
        <row r="9498">
          <cell r="A9498" t="str">
            <v>H15990007</v>
          </cell>
          <cell r="B9498" t="str">
            <v>蜂鸣器_XB2BSBC-24VAC/DC_施耐德</v>
          </cell>
          <cell r="C9498" t="str">
            <v>13.55</v>
          </cell>
        </row>
        <row r="9499">
          <cell r="A9499" t="str">
            <v>H15999001</v>
          </cell>
          <cell r="B9499" t="str">
            <v>闪光蜂鸣器_AD17-22SM-24VAC/DC_南洲</v>
          </cell>
          <cell r="C9499" t="str">
            <v>23.33</v>
          </cell>
        </row>
        <row r="9500">
          <cell r="A9500" t="str">
            <v>H15999002</v>
          </cell>
          <cell r="B9500" t="str">
            <v>连体报警器_订制_因故淘汰，不再使用</v>
          </cell>
          <cell r="C9500" t="str">
            <v>235.05</v>
          </cell>
        </row>
        <row r="9501">
          <cell r="A9501" t="str">
            <v>H15999003</v>
          </cell>
          <cell r="B9501" t="str">
            <v>声光报警器_LTE-1101J-220VAC_南洲</v>
          </cell>
          <cell r="C9501" t="str">
            <v>21.37</v>
          </cell>
        </row>
        <row r="9502">
          <cell r="A9502" t="str">
            <v>H15999004</v>
          </cell>
          <cell r="B9502" t="str">
            <v>声光报警器_AC110V_南洲_用H15999005替代</v>
          </cell>
          <cell r="C9502" t="str">
            <v>21.37</v>
          </cell>
        </row>
        <row r="9503">
          <cell r="A9503" t="str">
            <v>H15999005</v>
          </cell>
          <cell r="B9503" t="str">
            <v>声光报警器_LTE-1101J-110VAC_南洲</v>
          </cell>
          <cell r="C9503" t="str">
            <v>21.37</v>
          </cell>
        </row>
        <row r="9504">
          <cell r="A9504" t="str">
            <v>H15999006</v>
          </cell>
          <cell r="B9504" t="str">
            <v>声光报警器_LTE-1101J-24VDC_南洲</v>
          </cell>
          <cell r="C9504" t="str">
            <v>21.37</v>
          </cell>
        </row>
        <row r="9505">
          <cell r="A9505" t="str">
            <v>H16020001</v>
          </cell>
          <cell r="B9505" t="str">
            <v>励磁调速器_电机调速器_因故淘汰，不再使用</v>
          </cell>
          <cell r="C9505" t="str">
            <v>153.85</v>
          </cell>
        </row>
        <row r="9506">
          <cell r="A9506" t="str">
            <v>H16030001</v>
          </cell>
          <cell r="B9506" t="str">
            <v>试灯板</v>
          </cell>
          <cell r="C9506" t="str">
            <v>8.55</v>
          </cell>
        </row>
        <row r="9507">
          <cell r="A9507" t="str">
            <v>H16030002</v>
          </cell>
          <cell r="B9507" t="str">
            <v>电路板_KF081031Y_通用</v>
          </cell>
          <cell r="C9507" t="str">
            <v>6.84</v>
          </cell>
        </row>
        <row r="9508">
          <cell r="A9508" t="str">
            <v>H16030003</v>
          </cell>
          <cell r="B9508" t="str">
            <v>电路板_流量放大板_因故淘汰，不再使用</v>
          </cell>
          <cell r="C9508" t="str">
            <v>50.00</v>
          </cell>
        </row>
        <row r="9509">
          <cell r="A9509" t="str">
            <v>H17010005</v>
          </cell>
          <cell r="B9509" t="str">
            <v>模块电源_6ES7-971-1AA00-0AA0_西门子</v>
          </cell>
          <cell r="C9509" t="str">
            <v>2863.25</v>
          </cell>
        </row>
        <row r="9510">
          <cell r="A9510" t="str">
            <v>H18000001</v>
          </cell>
          <cell r="B9510" t="str">
            <v>重载_HDC-KIT-HE-16回路_西霸士_因故淘汰，不再使用</v>
          </cell>
          <cell r="C9510" t="str">
            <v>229.93</v>
          </cell>
        </row>
        <row r="9511">
          <cell r="A9511" t="str">
            <v>H18000003</v>
          </cell>
          <cell r="B9511" t="str">
            <v>重载连接器_HDD-016_西霸士</v>
          </cell>
          <cell r="C9511" t="str">
            <v>63.24</v>
          </cell>
        </row>
        <row r="9512">
          <cell r="A9512" t="str">
            <v>H18000004</v>
          </cell>
          <cell r="B9512" t="str">
            <v>重载连接器_HDD-024_西霸士</v>
          </cell>
          <cell r="C9512" t="str">
            <v>67.09</v>
          </cell>
        </row>
        <row r="9513">
          <cell r="A9513" t="str">
            <v>H99020001</v>
          </cell>
          <cell r="B9513" t="str">
            <v>称重仪表卡_PAXCDC10_红狮</v>
          </cell>
          <cell r="C9513" t="str">
            <v>729.92</v>
          </cell>
        </row>
        <row r="9514">
          <cell r="A9514" t="str">
            <v>H99020002</v>
          </cell>
          <cell r="B9514" t="str">
            <v>附件-称重仪表卡_PAXCDC50_红狮</v>
          </cell>
          <cell r="C9514" t="str">
            <v>762.74</v>
          </cell>
        </row>
        <row r="9515">
          <cell r="A9515" t="str">
            <v>H99030001</v>
          </cell>
          <cell r="B9515" t="str">
            <v>称重仪表_PAXS0000_红狮</v>
          </cell>
          <cell r="C9515" t="str">
            <v>2188.03</v>
          </cell>
        </row>
        <row r="9516">
          <cell r="A9516" t="str">
            <v>H99030002</v>
          </cell>
          <cell r="B9516" t="str">
            <v>称重仪表_PAXS0010_红狮</v>
          </cell>
          <cell r="C9516" t="str">
            <v>1965.81</v>
          </cell>
        </row>
        <row r="9517">
          <cell r="A9517" t="str">
            <v>H99999003</v>
          </cell>
          <cell r="B9517" t="str">
            <v>模数化插座_10A-3P_通用</v>
          </cell>
          <cell r="C9517" t="str">
            <v>7.69</v>
          </cell>
        </row>
        <row r="9518">
          <cell r="A9518" t="str">
            <v>H99999007</v>
          </cell>
          <cell r="B9518" t="str">
            <v>计算机操作台_2000×900×760_喷塑_通用</v>
          </cell>
          <cell r="C9518" t="str">
            <v>1769.23</v>
          </cell>
        </row>
        <row r="9519">
          <cell r="A9519" t="str">
            <v>H99999012</v>
          </cell>
          <cell r="B9519" t="str">
            <v>通断开关_GDS-225_天一高德</v>
          </cell>
          <cell r="C9519" t="str">
            <v>61.00</v>
          </cell>
        </row>
        <row r="9520">
          <cell r="A9520" t="str">
            <v>H99999013</v>
          </cell>
          <cell r="B9520" t="str">
            <v>通断开关_GDS-202_天一高德</v>
          </cell>
          <cell r="C9520" t="str">
            <v>23.93</v>
          </cell>
        </row>
        <row r="9521">
          <cell r="A9521" t="str">
            <v>H99999014</v>
          </cell>
          <cell r="B9521" t="str">
            <v>闭口铜鼻_10M㎡_浙江凤凰_因故淘汰，不再使用</v>
          </cell>
          <cell r="C9521" t="str">
            <v>3.08</v>
          </cell>
        </row>
        <row r="9522">
          <cell r="A9522" t="str">
            <v>H99999016</v>
          </cell>
          <cell r="B9522" t="str">
            <v>闭口铜鼻_16M㎡_浙江凤凰_因故淘汰，不再使用</v>
          </cell>
          <cell r="C9522" t="str">
            <v>3.58</v>
          </cell>
        </row>
        <row r="9523">
          <cell r="A9523" t="str">
            <v>H99999020</v>
          </cell>
          <cell r="B9523" t="str">
            <v>闭口铜鼻_25M㎡_浙江凤凰_因故淘汰，不再使用</v>
          </cell>
          <cell r="C9523" t="str">
            <v>5.98</v>
          </cell>
        </row>
        <row r="9524">
          <cell r="A9524" t="str">
            <v>H99999021</v>
          </cell>
          <cell r="B9524" t="str">
            <v>闭口铜鼻_35M㎡_浙江凤凰_因故淘汰，不再使用</v>
          </cell>
          <cell r="C9524" t="str">
            <v>6.84</v>
          </cell>
        </row>
        <row r="9525">
          <cell r="A9525" t="str">
            <v>H99999022</v>
          </cell>
          <cell r="B9525" t="str">
            <v>闭口铜鼻_50M㎡_浙江凤凰_因故淘汰，不再使用</v>
          </cell>
          <cell r="C9525" t="str">
            <v>8.55</v>
          </cell>
        </row>
        <row r="9526">
          <cell r="A9526" t="str">
            <v>H99999023</v>
          </cell>
          <cell r="B9526" t="str">
            <v>闭口铜鼻_70M㎡_浙江凤凰_因故淘汰，不再使用</v>
          </cell>
          <cell r="C9526" t="str">
            <v>9.40</v>
          </cell>
        </row>
        <row r="9527">
          <cell r="A9527" t="str">
            <v>H99999024</v>
          </cell>
          <cell r="B9527" t="str">
            <v>闭口铜鼻_95M㎡_浙江凤凰_因故淘汰，不再使用</v>
          </cell>
          <cell r="C9527" t="str">
            <v>12.82</v>
          </cell>
        </row>
        <row r="9528">
          <cell r="A9528" t="str">
            <v>H99999025</v>
          </cell>
          <cell r="B9528" t="str">
            <v>闭口铜鼻_120M㎡_浙江凤凰_因故淘汰，不再使用</v>
          </cell>
          <cell r="C9528" t="str">
            <v>16.24</v>
          </cell>
        </row>
        <row r="9529">
          <cell r="A9529" t="str">
            <v>H99999026</v>
          </cell>
          <cell r="B9529" t="str">
            <v>闭口铜鼻_150M㎡_浙江凤凰_因故淘汰，不再使用</v>
          </cell>
          <cell r="C9529" t="str">
            <v>19.23</v>
          </cell>
        </row>
        <row r="9530">
          <cell r="A9530" t="str">
            <v>H99999027</v>
          </cell>
          <cell r="B9530" t="str">
            <v>闭口铜鼻_185M㎡_浙江凤凰_因故淘汰，不再使用</v>
          </cell>
          <cell r="C9530" t="str">
            <v>23.08</v>
          </cell>
        </row>
        <row r="9531">
          <cell r="A9531" t="str">
            <v>H99999028</v>
          </cell>
          <cell r="B9531" t="str">
            <v>开口铜鼻_100A_浙江凤凰_因故淘汰，不再使用</v>
          </cell>
          <cell r="C9531" t="str">
            <v>1.71</v>
          </cell>
        </row>
        <row r="9532">
          <cell r="A9532" t="str">
            <v>H99999029</v>
          </cell>
          <cell r="B9532" t="str">
            <v>开口铜鼻_200A_浙江凤凰_因故淘汰，不再使用</v>
          </cell>
          <cell r="C9532" t="str">
            <v>3.46</v>
          </cell>
        </row>
        <row r="9533">
          <cell r="A9533" t="str">
            <v>H99999030</v>
          </cell>
          <cell r="B9533" t="str">
            <v>开口铜鼻_300A_浙江凤凰_因故淘汰，不再使用</v>
          </cell>
          <cell r="C9533" t="str">
            <v>4.87</v>
          </cell>
        </row>
        <row r="9534">
          <cell r="A9534" t="str">
            <v>HB0001704</v>
          </cell>
          <cell r="B9534" t="str">
            <v>"辅助触头_F4-11_德力西_环保专用_因故淘汰,不再使用"</v>
          </cell>
          <cell r="C9534" t="str">
            <v>6.92</v>
          </cell>
        </row>
        <row r="9535">
          <cell r="A9535" t="str">
            <v>HB0001947</v>
          </cell>
          <cell r="B9535" t="str">
            <v>按钮开关_LAY711BN42_德力西_因故淘汰，不再使用</v>
          </cell>
          <cell r="C9535" t="str">
            <v>5.89</v>
          </cell>
        </row>
        <row r="9536">
          <cell r="A9536" t="str">
            <v>HB0001950</v>
          </cell>
          <cell r="B9536" t="str">
            <v>按钮开关_LAY711BN32_德力西_因故淘汰，不再使用</v>
          </cell>
          <cell r="C9536" t="str">
            <v>5.89</v>
          </cell>
        </row>
        <row r="9537">
          <cell r="A9537" t="str">
            <v>HB0001980</v>
          </cell>
          <cell r="B9537" t="str">
            <v>接触器_CJX2-910M_德力西_因故淘汰，不再使用</v>
          </cell>
          <cell r="C9537" t="str">
            <v>27.43</v>
          </cell>
        </row>
        <row r="9538">
          <cell r="A9538" t="str">
            <v>HB0001989</v>
          </cell>
          <cell r="B9538" t="str">
            <v>热保护器_JRS1D-251P6_德力西</v>
          </cell>
          <cell r="C9538" t="str">
            <v>22.64</v>
          </cell>
        </row>
        <row r="9539">
          <cell r="A9539" t="str">
            <v>HB0101421</v>
          </cell>
          <cell r="B9539" t="str">
            <v>热继电器_JRS1D-258_德力西_因故淘汰，不再使用</v>
          </cell>
          <cell r="C9539" t="str">
            <v>25.64</v>
          </cell>
        </row>
        <row r="9540">
          <cell r="A9540" t="str">
            <v>HB0101422</v>
          </cell>
          <cell r="B9540" t="str">
            <v>热继电器_JRS1D-256_德力西_因故淘汰，不再使用</v>
          </cell>
          <cell r="C9540" t="str">
            <v>22.64</v>
          </cell>
        </row>
        <row r="9541">
          <cell r="A9541" t="str">
            <v>HB0101423</v>
          </cell>
          <cell r="B9541" t="str">
            <v>热继电器_JRS1D-251_德力西_因故淘汰，不再使用</v>
          </cell>
          <cell r="C9541" t="str">
            <v>22.64</v>
          </cell>
        </row>
        <row r="9542">
          <cell r="A9542" t="str">
            <v>HB0101469</v>
          </cell>
          <cell r="B9542" t="str">
            <v>因故淘汰，不再使用_变频器_6SE6420-2DU22-2BA1_西门子(2.2</v>
          </cell>
          <cell r="C9542" t="str">
            <v>1763.83</v>
          </cell>
        </row>
        <row r="9543">
          <cell r="A9543" t="str">
            <v>HG000013</v>
          </cell>
          <cell r="B9543" t="str">
            <v>螺栓_GB/T5783_M8×25_10.9-电镀锌</v>
          </cell>
          <cell r="C9543" t="str">
            <v>179.28</v>
          </cell>
        </row>
        <row r="9544">
          <cell r="A9544" t="str">
            <v>HG000014</v>
          </cell>
          <cell r="B9544" t="str">
            <v>螺栓_GB/T5783_M8×35_10.9-电镀锌</v>
          </cell>
          <cell r="C9544" t="str">
            <v>212.31</v>
          </cell>
        </row>
        <row r="9545">
          <cell r="A9545" t="str">
            <v>HG000015</v>
          </cell>
          <cell r="B9545" t="str">
            <v>螺栓_GB/T5783_M8×60_10.9-电镀锌</v>
          </cell>
          <cell r="C9545" t="str">
            <v>0.28</v>
          </cell>
        </row>
        <row r="9546">
          <cell r="A9546" t="str">
            <v>HG000016</v>
          </cell>
          <cell r="B9546" t="str">
            <v>螺栓_GB/T5783_M20×60_10.9-电镀锌</v>
          </cell>
          <cell r="C9546" t="str">
            <v>2488.72</v>
          </cell>
        </row>
        <row r="9547">
          <cell r="A9547" t="str">
            <v>HG000029</v>
          </cell>
          <cell r="B9547" t="str">
            <v>螺栓_GB/T5783_M8×40_10.9-电镀锌</v>
          </cell>
          <cell r="C9547" t="str">
            <v>283.08</v>
          </cell>
        </row>
        <row r="9548">
          <cell r="A9548" t="str">
            <v>HG000031</v>
          </cell>
          <cell r="B9548" t="str">
            <v>螺栓_GB/T5783_M12×35_10.9-电镀锌</v>
          </cell>
          <cell r="C9548" t="str">
            <v>550.43</v>
          </cell>
        </row>
        <row r="9549">
          <cell r="A9549" t="str">
            <v>HG000270</v>
          </cell>
          <cell r="B9549" t="str">
            <v>螺栓_GB/T16674_M8×20_8.8-电镀锌</v>
          </cell>
          <cell r="C9549" t="str">
            <v>0.26</v>
          </cell>
        </row>
        <row r="9550">
          <cell r="A9550" t="str">
            <v>HG000391</v>
          </cell>
          <cell r="B9550" t="str">
            <v>电感式传感器_Ni15-Q30-CP6L_宜科</v>
          </cell>
          <cell r="C9550" t="str">
            <v>29.91</v>
          </cell>
        </row>
        <row r="9551">
          <cell r="A9551" t="str">
            <v>JM000076</v>
          </cell>
          <cell r="B9551" t="str">
            <v>手用工具_角尺_300mm</v>
          </cell>
          <cell r="C9551" t="str">
            <v>15.38</v>
          </cell>
        </row>
        <row r="9552">
          <cell r="A9552" t="str">
            <v>JM000247</v>
          </cell>
          <cell r="B9552" t="str">
            <v>螺栓_GB/T5783_M14×100_8.8-氧化</v>
          </cell>
          <cell r="C9552" t="str">
            <v>1208.34</v>
          </cell>
        </row>
        <row r="9553">
          <cell r="A9553" t="str">
            <v>JM000250</v>
          </cell>
          <cell r="B9553" t="str">
            <v>螺栓_GB/T5783_M16×85_8.8-氧化</v>
          </cell>
          <cell r="C9553" t="str">
            <v>1022.22</v>
          </cell>
        </row>
        <row r="9554">
          <cell r="A9554" t="str">
            <v>JM000251</v>
          </cell>
          <cell r="B9554" t="str">
            <v>螺栓_GB/T5783_M10×80_8.8-氧化</v>
          </cell>
          <cell r="C9554" t="str">
            <v>393.16</v>
          </cell>
        </row>
        <row r="9555">
          <cell r="A9555" t="str">
            <v>JM000254</v>
          </cell>
          <cell r="B9555" t="str">
            <v>螺栓_GB/T5783_M8×10_8.8-氧化</v>
          </cell>
          <cell r="C9555" t="str">
            <v>86.50</v>
          </cell>
        </row>
        <row r="9556">
          <cell r="A9556" t="str">
            <v>JM000255</v>
          </cell>
          <cell r="B9556" t="str">
            <v>螺栓_GB/T5783_M10×35_8.8-氧化</v>
          </cell>
          <cell r="C9556" t="str">
            <v>179.28</v>
          </cell>
        </row>
        <row r="9557">
          <cell r="A9557" t="str">
            <v>JM000265</v>
          </cell>
          <cell r="B9557" t="str">
            <v>螺栓_GB/T5783_M16×55_8.8-氧化</v>
          </cell>
          <cell r="C9557" t="str">
            <v>735.21</v>
          </cell>
        </row>
        <row r="9558">
          <cell r="A9558" t="str">
            <v>JM000271</v>
          </cell>
          <cell r="B9558" t="str">
            <v>螺栓_GB/T5783_M16×30_8.8-氧化</v>
          </cell>
          <cell r="C9558" t="str">
            <v>530.77</v>
          </cell>
        </row>
        <row r="9559">
          <cell r="A9559" t="str">
            <v>JM000277</v>
          </cell>
          <cell r="B9559" t="str">
            <v>螺栓_GB/T5783_M20×65_8.8-氧化</v>
          </cell>
          <cell r="C9559" t="str">
            <v>1336.75</v>
          </cell>
        </row>
        <row r="9560">
          <cell r="A9560" t="str">
            <v>JM000278</v>
          </cell>
          <cell r="B9560" t="str">
            <v>螺栓_GB/T5783_M16×140_8.8-氧化</v>
          </cell>
          <cell r="C9560" t="str">
            <v>1729.91</v>
          </cell>
        </row>
        <row r="9561">
          <cell r="A9561" t="str">
            <v>JM000289</v>
          </cell>
          <cell r="B9561" t="str">
            <v>螺栓_GB/T5783_M18×55_8.8-氧化</v>
          </cell>
          <cell r="C9561" t="str">
            <v>982.91</v>
          </cell>
        </row>
        <row r="9562">
          <cell r="A9562" t="str">
            <v>JM000297</v>
          </cell>
          <cell r="B9562" t="str">
            <v>螺栓_GB/T5783_M16×80_8.8-氧化</v>
          </cell>
          <cell r="C9562" t="str">
            <v>864.96</v>
          </cell>
        </row>
        <row r="9563">
          <cell r="A9563" t="str">
            <v>JM000312</v>
          </cell>
          <cell r="B9563" t="str">
            <v>螺栓_GB/T5783_M6×30_8.8-氧化</v>
          </cell>
          <cell r="C9563" t="str">
            <v>70.77</v>
          </cell>
        </row>
        <row r="9564">
          <cell r="A9564" t="str">
            <v>JM000330</v>
          </cell>
          <cell r="B9564" t="str">
            <v>垫圈_GB/T93_14_氧化</v>
          </cell>
          <cell r="C9564" t="str">
            <v>32.10</v>
          </cell>
        </row>
        <row r="9565">
          <cell r="A9565" t="str">
            <v>JM000334</v>
          </cell>
          <cell r="B9565" t="str">
            <v>垫圈_GB/T95_10_氧化</v>
          </cell>
          <cell r="C9565" t="str">
            <v>23.59</v>
          </cell>
        </row>
        <row r="9566">
          <cell r="A9566" t="str">
            <v>JM000345</v>
          </cell>
          <cell r="B9566" t="str">
            <v>螺栓_GB/T5783_M8×60_8.8-氧化</v>
          </cell>
          <cell r="C9566" t="str">
            <v>196.58</v>
          </cell>
        </row>
        <row r="9567">
          <cell r="A9567" t="str">
            <v>JM000349</v>
          </cell>
          <cell r="B9567" t="str">
            <v>垫圈_GB/T95_16_氧化</v>
          </cell>
          <cell r="C9567" t="str">
            <v>70.00</v>
          </cell>
        </row>
        <row r="9568">
          <cell r="A9568" t="str">
            <v>JM000350</v>
          </cell>
          <cell r="B9568" t="str">
            <v>垫圈_GB/T95_14_氧化</v>
          </cell>
          <cell r="C9568" t="str">
            <v>55.04</v>
          </cell>
        </row>
        <row r="9569">
          <cell r="A9569" t="str">
            <v>JM000351</v>
          </cell>
          <cell r="B9569" t="str">
            <v>垫圈_GB/T95_12_氧化</v>
          </cell>
          <cell r="C9569" t="str">
            <v>37.52</v>
          </cell>
        </row>
        <row r="9570">
          <cell r="A9570" t="str">
            <v>JM000357</v>
          </cell>
          <cell r="B9570" t="str">
            <v>螺栓_GB/T5783_M24×280_8.8-氧化</v>
          </cell>
          <cell r="C9570" t="str">
            <v>8256.41</v>
          </cell>
        </row>
        <row r="9571">
          <cell r="A9571" t="str">
            <v>JM000592</v>
          </cell>
          <cell r="B9571" t="str">
            <v>垫圈_GB/T93_8_氧化</v>
          </cell>
          <cell r="C9571" t="str">
            <v>8.84</v>
          </cell>
        </row>
        <row r="9572">
          <cell r="A9572" t="str">
            <v>JM000594</v>
          </cell>
          <cell r="B9572" t="str">
            <v>垫圈_GB/T93_14_固定块</v>
          </cell>
          <cell r="C9572" t="str">
            <v>47.18</v>
          </cell>
        </row>
        <row r="9573">
          <cell r="A9573" t="str">
            <v>JM000668</v>
          </cell>
          <cell r="B9573" t="str">
            <v>尼龙扎带_4×150_自锁式_通用</v>
          </cell>
          <cell r="C9573" t="str">
            <v>18.00</v>
          </cell>
        </row>
        <row r="9574">
          <cell r="A9574" t="str">
            <v>JM000954</v>
          </cell>
          <cell r="B9574" t="str">
            <v>螺栓_GB/T5783_M20×120_8.8-氧化</v>
          </cell>
          <cell r="C9574" t="str">
            <v>2162.39</v>
          </cell>
        </row>
        <row r="9575">
          <cell r="A9575" t="str">
            <v>JM001691</v>
          </cell>
          <cell r="B9575" t="str">
            <v>螺栓_GB/T5783_M12×120_8.8-氧化</v>
          </cell>
          <cell r="C9575" t="str">
            <v>1022.22</v>
          </cell>
        </row>
        <row r="9576">
          <cell r="A9576" t="str">
            <v>JM001692</v>
          </cell>
          <cell r="B9576" t="str">
            <v>螺栓_GB/T5783_M12×150_8.8-氧化</v>
          </cell>
          <cell r="C9576" t="str">
            <v>1179.49</v>
          </cell>
        </row>
        <row r="9577">
          <cell r="A9577" t="str">
            <v>JM001801</v>
          </cell>
          <cell r="B9577" t="str">
            <v>螺栓_GB/T5781_M16×245_4.8-氧化</v>
          </cell>
          <cell r="C9577" t="str">
            <v>2865.79</v>
          </cell>
        </row>
        <row r="9578">
          <cell r="A9578" t="str">
            <v>JM001804</v>
          </cell>
          <cell r="B9578" t="str">
            <v>螺栓_GB/T5781_M16×120_4.8-氧化</v>
          </cell>
          <cell r="C9578" t="str">
            <v>951.65</v>
          </cell>
        </row>
        <row r="9579">
          <cell r="A9579" t="str">
            <v>JM001805</v>
          </cell>
          <cell r="B9579" t="str">
            <v>螺栓_GB/T5781_M16×220_4.8-氧化</v>
          </cell>
          <cell r="C9579" t="str">
            <v>2457.66</v>
          </cell>
        </row>
        <row r="9580">
          <cell r="A9580" t="str">
            <v>JM003422</v>
          </cell>
          <cell r="B9580" t="str">
            <v>垫圈_GB/T95_39_电镀锌</v>
          </cell>
          <cell r="C9580" t="str">
            <v>943.59</v>
          </cell>
        </row>
        <row r="9581">
          <cell r="A9581" t="str">
            <v>JM003690</v>
          </cell>
          <cell r="B9581" t="str">
            <v>内六角螺钉_GB/T70.1_M24×100_8.8-氧化</v>
          </cell>
          <cell r="C9581" t="str">
            <v>7863.25</v>
          </cell>
        </row>
        <row r="9582">
          <cell r="A9582" t="str">
            <v>JX00000037</v>
          </cell>
          <cell r="B9582" t="str">
            <v>内六角螺钉_GB/T70.1_M10×40_12.9-氧化</v>
          </cell>
          <cell r="C9582" t="str">
            <v>393.16</v>
          </cell>
        </row>
        <row r="9583">
          <cell r="A9583" t="str">
            <v>JX00000129</v>
          </cell>
          <cell r="B9583" t="str">
            <v>温度传感器-有变送器_WZPB-323_M27×2_Φ16×300_屏蔽线6m…</v>
          </cell>
          <cell r="C9583" t="str">
            <v>290.60</v>
          </cell>
        </row>
        <row r="9584">
          <cell r="A9584" t="str">
            <v>JX00000944</v>
          </cell>
          <cell r="B9584" t="str">
            <v>内六角螺钉_GB/T70.1_M20×60_12.9-氧化</v>
          </cell>
          <cell r="C9584" t="str">
            <v>3015.49</v>
          </cell>
        </row>
        <row r="9585">
          <cell r="A9585" t="str">
            <v>JX00000948</v>
          </cell>
          <cell r="B9585" t="str">
            <v>内六角螺钉_GB/T70.1_M10×30_12.9-氧化_用AAO10030…</v>
          </cell>
          <cell r="C9585" t="str">
            <v>330.26</v>
          </cell>
        </row>
        <row r="9586">
          <cell r="A9586" t="str">
            <v>JX00003353</v>
          </cell>
          <cell r="B9586" t="str">
            <v>接线盒_DS-AG-0609_50×79_通用</v>
          </cell>
          <cell r="C9586" t="str">
            <v>11.85</v>
          </cell>
        </row>
        <row r="9587">
          <cell r="A9587" t="str">
            <v>JX00003361</v>
          </cell>
          <cell r="B9587" t="str">
            <v>接线盒_DS-AG-1417_122×152_通用</v>
          </cell>
          <cell r="C9587" t="str">
            <v>37.60</v>
          </cell>
        </row>
        <row r="9588">
          <cell r="A9588" t="str">
            <v>JX00003365</v>
          </cell>
          <cell r="B9588" t="str">
            <v>接线盒_DS-AG-1423-MYT2_122×212_通用</v>
          </cell>
          <cell r="C9588" t="str">
            <v>43.59</v>
          </cell>
        </row>
        <row r="9589">
          <cell r="A9589" t="str">
            <v>JX00003367</v>
          </cell>
          <cell r="B9589" t="str">
            <v>接线盒_DS-AG-1725-1_232×157_通用</v>
          </cell>
          <cell r="C9589" t="str">
            <v>47.09</v>
          </cell>
        </row>
        <row r="9590">
          <cell r="A9590" t="str">
            <v>JX00003370</v>
          </cell>
          <cell r="B9590" t="str">
            <v>接线盒_DS-AG-2819_255×165_通用</v>
          </cell>
          <cell r="C9590" t="str">
            <v>52.83</v>
          </cell>
        </row>
        <row r="9591">
          <cell r="A9591" t="str">
            <v>JX00003429</v>
          </cell>
          <cell r="B9591" t="str">
            <v>接线盒_DS-AG-1217_109×157_通用</v>
          </cell>
          <cell r="C9591" t="str">
            <v>22.01</v>
          </cell>
        </row>
        <row r="9592">
          <cell r="A9592" t="str">
            <v>JX00004396</v>
          </cell>
          <cell r="B9592" t="str">
            <v>该编码停用</v>
          </cell>
          <cell r="C9592" t="str">
            <v>2658.12</v>
          </cell>
        </row>
        <row r="9593">
          <cell r="A9593" t="str">
            <v>JX00004397</v>
          </cell>
          <cell r="B9593" t="str">
            <v>该编码停用</v>
          </cell>
          <cell r="C9593" t="str">
            <v>3725.00</v>
          </cell>
        </row>
        <row r="9594">
          <cell r="A9594" t="str">
            <v>JX00004398</v>
          </cell>
          <cell r="B9594" t="str">
            <v>该编码停用</v>
          </cell>
          <cell r="C9594" t="str">
            <v>3632.48</v>
          </cell>
        </row>
        <row r="9595">
          <cell r="A9595" t="str">
            <v>JX00004450</v>
          </cell>
          <cell r="B9595" t="str">
            <v>金属软管_DN65×400_通用</v>
          </cell>
          <cell r="C9595" t="str">
            <v>365.81</v>
          </cell>
        </row>
        <row r="9596">
          <cell r="A9596" t="str">
            <v>JX00004451</v>
          </cell>
          <cell r="B9596" t="str">
            <v>金属软管_DN100×400_通用</v>
          </cell>
          <cell r="C9596" t="str">
            <v>585.47</v>
          </cell>
        </row>
        <row r="9597">
          <cell r="A9597" t="str">
            <v>JX00004454</v>
          </cell>
          <cell r="B9597" t="str">
            <v>金属软管_DN50×400_通用</v>
          </cell>
          <cell r="C9597" t="str">
            <v>338.46</v>
          </cell>
        </row>
        <row r="9598">
          <cell r="A9598" t="str">
            <v>JX00004792</v>
          </cell>
          <cell r="B9598" t="str">
            <v>电感式传感器_Ni5-M12-OP6L_5m电缆_宜科</v>
          </cell>
          <cell r="C9598" t="str">
            <v>47.95</v>
          </cell>
        </row>
        <row r="9599">
          <cell r="A9599" t="str">
            <v>JX00004851</v>
          </cell>
          <cell r="B9599" t="str">
            <v>屏蔽电缆_RVVP-2×0.5_用H06060028替代</v>
          </cell>
          <cell r="C9599" t="str">
            <v>1.95</v>
          </cell>
        </row>
        <row r="9600">
          <cell r="A9600" t="str">
            <v>JX00005040</v>
          </cell>
          <cell r="B9600" t="str">
            <v>螺栓_GB/T5783_M16×60_10.9-电镀锌</v>
          </cell>
          <cell r="C9600" t="str">
            <v>1285.65</v>
          </cell>
        </row>
        <row r="9601">
          <cell r="A9601" t="str">
            <v>JX00005397</v>
          </cell>
          <cell r="B9601" t="str">
            <v>用24190500013和24048800011替代_保护闸互锁开关_Cent…</v>
          </cell>
          <cell r="C9601" t="str">
            <v>1317.95</v>
          </cell>
        </row>
        <row r="9602">
          <cell r="A9602" t="str">
            <v>JX00005398</v>
          </cell>
          <cell r="B9602" t="str">
            <v>急停按钮_800F1YP3_罗克韦尔</v>
          </cell>
          <cell r="C9602" t="str">
            <v>121.37</v>
          </cell>
        </row>
        <row r="9603">
          <cell r="A9603" t="str">
            <v>JX00006451</v>
          </cell>
          <cell r="B9603" t="str">
            <v>该编码已停用</v>
          </cell>
          <cell r="C9603" t="str">
            <v>242.73</v>
          </cell>
        </row>
        <row r="9604">
          <cell r="A9604" t="str">
            <v>JX00006452</v>
          </cell>
          <cell r="B9604" t="str">
            <v>该编码已停用</v>
          </cell>
          <cell r="C9604" t="str">
            <v>298.29</v>
          </cell>
        </row>
        <row r="9605">
          <cell r="A9605" t="str">
            <v>JX00006456</v>
          </cell>
          <cell r="B9605" t="str">
            <v>附件-传感器电缆_EVC04A_防爆_易福门</v>
          </cell>
          <cell r="C9605" t="str">
            <v>63.25</v>
          </cell>
        </row>
        <row r="9606">
          <cell r="A9606" t="str">
            <v>JX00006947</v>
          </cell>
          <cell r="B9606" t="str">
            <v>电感式_CDS80C_10-DC36V_STIF（含辅件）_因故淘汰，不再使用</v>
          </cell>
          <cell r="C9606" t="str">
            <v>1675.21</v>
          </cell>
        </row>
        <row r="9607">
          <cell r="A9607" t="str">
            <v>L010101181</v>
          </cell>
          <cell r="B9607" t="str">
            <v>劳保类_毛巾</v>
          </cell>
          <cell r="C9607" t="str">
            <v>0.00</v>
          </cell>
        </row>
        <row r="9608">
          <cell r="A9608" t="str">
            <v>L010101183</v>
          </cell>
          <cell r="B9608" t="str">
            <v>劳保类_洗衣粉</v>
          </cell>
          <cell r="C9608" t="str">
            <v>0.00</v>
          </cell>
        </row>
        <row r="9609">
          <cell r="A9609" t="str">
            <v>L010101186</v>
          </cell>
          <cell r="B9609" t="str">
            <v>手套_棉纱</v>
          </cell>
          <cell r="C9609" t="str">
            <v>0.00</v>
          </cell>
        </row>
        <row r="9610">
          <cell r="A9610" t="str">
            <v>L010101204</v>
          </cell>
          <cell r="B9610" t="str">
            <v>安全帽_劳保类_PVC</v>
          </cell>
          <cell r="C9610" t="str">
            <v>13.50</v>
          </cell>
        </row>
        <row r="9611">
          <cell r="A9611" t="str">
            <v>LJ000379</v>
          </cell>
          <cell r="B9611" t="str">
            <v>尼龙电缆接头_HSK-M20B-M20×1.5_6-12_含螺母_通用</v>
          </cell>
          <cell r="C9611" t="str">
            <v>0.61</v>
          </cell>
        </row>
        <row r="9612">
          <cell r="A9612" t="str">
            <v>LJ001194</v>
          </cell>
          <cell r="B9612" t="str">
            <v>螺栓_GB/T5780_M14×40_4.8-电镀锌</v>
          </cell>
          <cell r="C9612" t="str">
            <v>349.91</v>
          </cell>
        </row>
        <row r="9613">
          <cell r="A9613" t="str">
            <v>PAE0800</v>
          </cell>
          <cell r="B9613" t="str">
            <v>三角带_O-800_因故淘汰，不再使用</v>
          </cell>
          <cell r="C9613" t="str">
            <v>5.20</v>
          </cell>
        </row>
        <row r="9614">
          <cell r="A9614" t="str">
            <v>PJ0000681</v>
          </cell>
          <cell r="B9614" t="str">
            <v>电感式传感器_IGS705_易福门</v>
          </cell>
          <cell r="C9614" t="str">
            <v>85.47</v>
          </cell>
        </row>
        <row r="9615">
          <cell r="A9615" t="str">
            <v>PVC-M001</v>
          </cell>
          <cell r="B9615" t="str">
            <v>"沈阳正成_PVC模块_0.1_因故淘汰,不再使用"</v>
          </cell>
          <cell r="C9615" t="str">
            <v>102.56</v>
          </cell>
        </row>
        <row r="9616">
          <cell r="A9616" t="str">
            <v>PVC-M002</v>
          </cell>
          <cell r="B9616" t="str">
            <v>"福建_PVC模块_0.1_因故淘汰,不再使用"</v>
          </cell>
          <cell r="C9616" t="str">
            <v>102.56</v>
          </cell>
        </row>
        <row r="9617">
          <cell r="A9617" t="str">
            <v>PVC-M003</v>
          </cell>
          <cell r="B9617" t="str">
            <v>印尼_PVC模块_3.24</v>
          </cell>
          <cell r="C9617" t="str">
            <v>3323.07</v>
          </cell>
        </row>
        <row r="9618">
          <cell r="A9618" t="str">
            <v>Q06080021</v>
          </cell>
          <cell r="B9618" t="str">
            <v>透明胶带_60×75</v>
          </cell>
          <cell r="C9618" t="str">
            <v>3.00</v>
          </cell>
        </row>
        <row r="9619">
          <cell r="A9619" t="str">
            <v>Q15900010</v>
          </cell>
          <cell r="B9619" t="str">
            <v>称重传感器_MTB200KG_梅特勒托利多_用27093000030替代</v>
          </cell>
          <cell r="C9619" t="str">
            <v>512.79</v>
          </cell>
        </row>
        <row r="9620">
          <cell r="A9620" t="str">
            <v>Q320001001</v>
          </cell>
          <cell r="B9620" t="str">
            <v>C45钢导轨_35×7.5×580_通用</v>
          </cell>
          <cell r="C9620" t="str">
            <v>2.74</v>
          </cell>
        </row>
        <row r="9621">
          <cell r="A9621" t="str">
            <v>Q320001002</v>
          </cell>
          <cell r="B9621" t="str">
            <v>C45钢导轨_35×7.5×1000_通用</v>
          </cell>
          <cell r="C9621" t="str">
            <v>4.96</v>
          </cell>
        </row>
        <row r="9622">
          <cell r="A9622" t="str">
            <v>Q34010010</v>
          </cell>
          <cell r="B9622" t="str">
            <v>尼龙扎带_6×300_自锁式_通用</v>
          </cell>
          <cell r="C9622" t="str">
            <v>70.00</v>
          </cell>
        </row>
        <row r="9623">
          <cell r="A9623" t="str">
            <v>Q37010005</v>
          </cell>
          <cell r="B9623" t="str">
            <v>缠绕管_8*50M 6 10_因故淘汰，不再使用</v>
          </cell>
          <cell r="C9623" t="str">
            <v>13.68</v>
          </cell>
        </row>
        <row r="9624">
          <cell r="A9624" t="str">
            <v>Q980001002</v>
          </cell>
          <cell r="B9624" t="str">
            <v>包装纸箱_900×850×2200_搭口_两片_印字_电柜定制</v>
          </cell>
          <cell r="C9624" t="str">
            <v>30.00</v>
          </cell>
        </row>
        <row r="9625">
          <cell r="A9625" t="str">
            <v>Q980001004</v>
          </cell>
          <cell r="B9625" t="str">
            <v>抽芯铆钉_GB/T12618_4×16_铝</v>
          </cell>
          <cell r="C9625" t="str">
            <v>17.09</v>
          </cell>
        </row>
        <row r="9626">
          <cell r="A9626" t="str">
            <v>Q980001010</v>
          </cell>
          <cell r="B9626" t="str">
            <v>双面胶带_3.6MM*20MM_因故淘汰，不再使用</v>
          </cell>
          <cell r="C9626" t="str">
            <v>6.41</v>
          </cell>
        </row>
        <row r="9627">
          <cell r="A9627" t="str">
            <v>Q980001012</v>
          </cell>
          <cell r="B9627" t="str">
            <v>触摸屏_XBT-GT5230_24VDC_施耐德</v>
          </cell>
          <cell r="C9627" t="str">
            <v>9836.68</v>
          </cell>
        </row>
        <row r="9628">
          <cell r="A9628" t="str">
            <v>Q980001013</v>
          </cell>
          <cell r="B9628" t="str">
            <v>触摸屏_XBT-GT4230_施耐德_因故淘汰，不再使用</v>
          </cell>
          <cell r="C9628" t="str">
            <v>8017.09</v>
          </cell>
        </row>
        <row r="9629">
          <cell r="A9629" t="str">
            <v>Q980001014</v>
          </cell>
          <cell r="B9629" t="str">
            <v>母线框_AMJ2-5×50_单母排_海坦</v>
          </cell>
          <cell r="C9629" t="str">
            <v>15.39</v>
          </cell>
        </row>
        <row r="9630">
          <cell r="A9630" t="str">
            <v>Q980001015</v>
          </cell>
          <cell r="B9630" t="str">
            <v>母线框_AMJ2-6×60_单母排_海坦</v>
          </cell>
          <cell r="C9630" t="str">
            <v>17.95</v>
          </cell>
        </row>
        <row r="9631">
          <cell r="A9631" t="str">
            <v>Q980001016</v>
          </cell>
          <cell r="B9631" t="str">
            <v>母线框_AMJ2-10×100_单母排_海坦</v>
          </cell>
          <cell r="C9631" t="str">
            <v>20.51</v>
          </cell>
        </row>
        <row r="9632">
          <cell r="A9632" t="str">
            <v>Q980001021</v>
          </cell>
          <cell r="B9632" t="str">
            <v>透明胶带_6*46_因故淘汰，不再使用</v>
          </cell>
          <cell r="C9632" t="str">
            <v>3.85</v>
          </cell>
        </row>
        <row r="9633">
          <cell r="A9633" t="str">
            <v>Q980001030</v>
          </cell>
          <cell r="B9633" t="str">
            <v>显卡_ATI4350_华硕</v>
          </cell>
          <cell r="C9633" t="str">
            <v>495.73</v>
          </cell>
        </row>
        <row r="9634">
          <cell r="A9634" t="str">
            <v>Q980001033</v>
          </cell>
          <cell r="B9634" t="str">
            <v>波段开关_4档_通用</v>
          </cell>
          <cell r="C9634" t="str">
            <v>10.26</v>
          </cell>
        </row>
        <row r="9635">
          <cell r="A9635" t="str">
            <v>Q980001038</v>
          </cell>
          <cell r="B9635" t="str">
            <v>LED显示屏_192×32_AC220V_单基色单行显示-挂式_通用</v>
          </cell>
          <cell r="C9635" t="str">
            <v>1709.51</v>
          </cell>
        </row>
        <row r="9636">
          <cell r="A9636" t="str">
            <v>Q980001039</v>
          </cell>
          <cell r="B9636" t="str">
            <v>配件-转换卡_RS232转RS485_通用</v>
          </cell>
          <cell r="C9636" t="str">
            <v>42.73</v>
          </cell>
        </row>
        <row r="9637">
          <cell r="A9637" t="str">
            <v>Q980001041</v>
          </cell>
          <cell r="B9637" t="str">
            <v>泡沫板_1.5*1M</v>
          </cell>
          <cell r="C9637" t="str">
            <v>9.40</v>
          </cell>
        </row>
        <row r="9638">
          <cell r="A9638" t="str">
            <v>Q980001042</v>
          </cell>
          <cell r="B9638" t="str">
            <v>打包扣_1.5*3</v>
          </cell>
          <cell r="C9638" t="str">
            <v>6.84</v>
          </cell>
        </row>
        <row r="9639">
          <cell r="A9639" t="str">
            <v>Q980001124</v>
          </cell>
          <cell r="B9639" t="str">
            <v>钥匙开关_XB5AG21C_2位_施耐德</v>
          </cell>
          <cell r="C9639" t="str">
            <v>19.93</v>
          </cell>
        </row>
        <row r="9640">
          <cell r="A9640" t="str">
            <v>Q980001125</v>
          </cell>
          <cell r="B9640" t="str">
            <v>安装导轨_390-1AF30-0AA0_欧辰</v>
          </cell>
          <cell r="C9640" t="str">
            <v>86.32</v>
          </cell>
        </row>
        <row r="9641">
          <cell r="A9641" t="str">
            <v>Q980001138</v>
          </cell>
          <cell r="B9641" t="str">
            <v>报警灯_ST80LF-BZ-3-24-RYG-SZ24-24VAC/DC_可莱特</v>
          </cell>
          <cell r="C9641" t="str">
            <v>502.56</v>
          </cell>
        </row>
        <row r="9642">
          <cell r="A9642" t="str">
            <v>Q980001142</v>
          </cell>
          <cell r="B9642" t="str">
            <v>电流互感器_LMK3-0.66-1000/5-0.5级-50Hz_槽82×32…</v>
          </cell>
          <cell r="C9642" t="str">
            <v>58.97</v>
          </cell>
        </row>
        <row r="9643">
          <cell r="A9643" t="str">
            <v>Q980001146</v>
          </cell>
          <cell r="B9643" t="str">
            <v>功率因数补偿仪_RVC-10_ABB</v>
          </cell>
          <cell r="C9643" t="str">
            <v>1608.32</v>
          </cell>
        </row>
        <row r="9644">
          <cell r="A9644" t="str">
            <v>Q980001148</v>
          </cell>
          <cell r="B9644" t="str">
            <v>时控开关_KG316T_德力西</v>
          </cell>
          <cell r="C9644" t="str">
            <v>73.50</v>
          </cell>
        </row>
        <row r="9645">
          <cell r="A9645" t="str">
            <v>Q980001150</v>
          </cell>
          <cell r="B9645" t="str">
            <v>热缩管Φ80_因故淘汰，不再使用</v>
          </cell>
          <cell r="C9645" t="str">
            <v>376.07</v>
          </cell>
        </row>
        <row r="9646">
          <cell r="A9646" t="str">
            <v>Q980001152</v>
          </cell>
          <cell r="B9646" t="str">
            <v>附件-断路器相间隔板_PA33646_施耐德</v>
          </cell>
          <cell r="C9646" t="str">
            <v>83.03</v>
          </cell>
        </row>
        <row r="9647">
          <cell r="A9647" t="str">
            <v>Q980001163</v>
          </cell>
          <cell r="B9647" t="str">
            <v>配件-主单元_TWDLCAE40DRF_施耐德</v>
          </cell>
          <cell r="C9647" t="str">
            <v>2086.76</v>
          </cell>
        </row>
        <row r="9648">
          <cell r="A9648" t="str">
            <v>Q980001164</v>
          </cell>
          <cell r="B9648" t="str">
            <v>数字量输入模块_TWDDDI16DT_施耐德</v>
          </cell>
          <cell r="C9648" t="str">
            <v>466.73</v>
          </cell>
        </row>
        <row r="9649">
          <cell r="A9649" t="str">
            <v>Q980001165</v>
          </cell>
          <cell r="B9649" t="str">
            <v>数字量输出模块_TWDDRA16RT_施耐德</v>
          </cell>
          <cell r="C9649" t="str">
            <v>670.95</v>
          </cell>
        </row>
        <row r="9650">
          <cell r="A9650" t="str">
            <v>Q980001166</v>
          </cell>
          <cell r="B9650" t="str">
            <v>模拟量混合模块_TWDAMM6HT_施耐德</v>
          </cell>
          <cell r="C9650" t="str">
            <v>917.18</v>
          </cell>
        </row>
        <row r="9651">
          <cell r="A9651" t="str">
            <v>Q980001167</v>
          </cell>
          <cell r="B9651" t="str">
            <v>波段开关_7档_通用</v>
          </cell>
          <cell r="C9651" t="str">
            <v>10.26</v>
          </cell>
        </row>
        <row r="9652">
          <cell r="A9652" t="str">
            <v>Q980001168</v>
          </cell>
          <cell r="B9652" t="str">
            <v>波段开关_9档_通用</v>
          </cell>
          <cell r="C9652" t="str">
            <v>10.26</v>
          </cell>
        </row>
        <row r="9653">
          <cell r="A9653" t="str">
            <v>Q980001169</v>
          </cell>
          <cell r="B9653" t="str">
            <v>波段开关_5档_通用</v>
          </cell>
          <cell r="C9653" t="str">
            <v>10.26</v>
          </cell>
        </row>
        <row r="9654">
          <cell r="A9654" t="str">
            <v>Q980001174</v>
          </cell>
          <cell r="B9654" t="str">
            <v>触摸屏_6AV6-644-0AA01-2AX0_24VDC_西门子</v>
          </cell>
          <cell r="C9654" t="str">
            <v>16666.51</v>
          </cell>
        </row>
        <row r="9655">
          <cell r="A9655" t="str">
            <v>Q980001175</v>
          </cell>
          <cell r="B9655" t="str">
            <v>4槽机架_1756-A4_AB</v>
          </cell>
          <cell r="C9655" t="str">
            <v>1241.88</v>
          </cell>
        </row>
        <row r="9656">
          <cell r="A9656" t="str">
            <v>Q980001176</v>
          </cell>
          <cell r="B9656" t="str">
            <v>通信模块_1756-DNB_AB_因故淘汰，不再使用</v>
          </cell>
          <cell r="C9656" t="str">
            <v>4352.14</v>
          </cell>
        </row>
        <row r="9657">
          <cell r="A9657" t="str">
            <v>Q980001177</v>
          </cell>
          <cell r="B9657" t="str">
            <v>以太网通讯接口模块_1756-ENBT_AB_因故淘汰，不再使用</v>
          </cell>
          <cell r="C9657" t="str">
            <v>7819.66</v>
          </cell>
        </row>
        <row r="9658">
          <cell r="A9658" t="str">
            <v>Q980001178</v>
          </cell>
          <cell r="B9658" t="str">
            <v>16点输入模块_1756-IB16_AB_因故淘汰，不再使用</v>
          </cell>
          <cell r="C9658" t="str">
            <v>1350.43</v>
          </cell>
        </row>
        <row r="9659">
          <cell r="A9659" t="str">
            <v>Q980001179</v>
          </cell>
          <cell r="B9659" t="str">
            <v>电源模块_1756-PA72_AB</v>
          </cell>
          <cell r="C9659" t="str">
            <v>3311.11</v>
          </cell>
        </row>
        <row r="9660">
          <cell r="A9660" t="str">
            <v>Q980001180</v>
          </cell>
          <cell r="B9660" t="str">
            <v>配件-端子板_1756-TBNH_AB</v>
          </cell>
          <cell r="C9660" t="str">
            <v>246.15</v>
          </cell>
        </row>
        <row r="9661">
          <cell r="A9661" t="str">
            <v>Q980001181</v>
          </cell>
          <cell r="B9661" t="str">
            <v>适配器_1769-ADN_AB</v>
          </cell>
          <cell r="C9661" t="str">
            <v>1810.43</v>
          </cell>
        </row>
        <row r="9662">
          <cell r="A9662" t="str">
            <v>Q980001182</v>
          </cell>
          <cell r="B9662" t="str">
            <v>扩展电缆_1769-CRL3_AB</v>
          </cell>
          <cell r="C9662" t="str">
            <v>523.08</v>
          </cell>
        </row>
        <row r="9663">
          <cell r="A9663" t="str">
            <v>Q980001183</v>
          </cell>
          <cell r="B9663" t="str">
            <v>扩展电缆_1769-CRR1_AB</v>
          </cell>
          <cell r="C9663" t="str">
            <v>485.30</v>
          </cell>
        </row>
        <row r="9664">
          <cell r="A9664" t="str">
            <v>Q980001184</v>
          </cell>
          <cell r="B9664" t="str">
            <v>配件-左终端盖板_1769-ECL_AB</v>
          </cell>
          <cell r="C9664" t="str">
            <v>127.57</v>
          </cell>
        </row>
        <row r="9665">
          <cell r="A9665" t="str">
            <v>Q980001185</v>
          </cell>
          <cell r="B9665" t="str">
            <v>配件-右终端盖板_1769-ECR_AB</v>
          </cell>
          <cell r="C9665" t="str">
            <v>99.09</v>
          </cell>
        </row>
        <row r="9666">
          <cell r="A9666" t="str">
            <v>Q980001186</v>
          </cell>
          <cell r="B9666" t="str">
            <v>模拟量输入模块_1769-IF8_AB</v>
          </cell>
          <cell r="C9666" t="str">
            <v>2269.57</v>
          </cell>
        </row>
        <row r="9667">
          <cell r="A9667" t="str">
            <v>Q980001187</v>
          </cell>
          <cell r="B9667" t="str">
            <v>数字量输入模块_1769-IQ32_AB</v>
          </cell>
          <cell r="C9667" t="str">
            <v>1235.04</v>
          </cell>
        </row>
        <row r="9668">
          <cell r="A9668" t="str">
            <v>Q980001188</v>
          </cell>
          <cell r="B9668" t="str">
            <v>数字量输出模块_1769-OB32_AB</v>
          </cell>
          <cell r="C9668" t="str">
            <v>1502.39</v>
          </cell>
        </row>
        <row r="9669">
          <cell r="A9669" t="str">
            <v>Q980001189</v>
          </cell>
          <cell r="B9669" t="str">
            <v>模块电源_1769-PA2_AB</v>
          </cell>
          <cell r="C9669" t="str">
            <v>796.24</v>
          </cell>
        </row>
        <row r="9670">
          <cell r="A9670" t="str">
            <v>Q980001190</v>
          </cell>
          <cell r="B9670" t="str">
            <v>模块电源_1769-PA4_AB</v>
          </cell>
          <cell r="C9670" t="str">
            <v>1319.32</v>
          </cell>
        </row>
        <row r="9671">
          <cell r="A9671" t="str">
            <v>Q980001194</v>
          </cell>
          <cell r="B9671" t="str">
            <v>附件-按钮触点模块_ZBE101_施耐德</v>
          </cell>
          <cell r="C9671" t="str">
            <v>13.14</v>
          </cell>
        </row>
        <row r="9672">
          <cell r="A9672" t="str">
            <v>Q980001195</v>
          </cell>
          <cell r="B9672" t="str">
            <v>模拟量输出模块_1769-OF2_AB</v>
          </cell>
          <cell r="C9672" t="str">
            <v>1717.95</v>
          </cell>
        </row>
        <row r="9673">
          <cell r="A9673" t="str">
            <v>Q980001196</v>
          </cell>
          <cell r="B9673" t="str">
            <v>PLC_1485A-T1E4_AB_因故淘汰，不再使用</v>
          </cell>
          <cell r="C9673" t="str">
            <v>95.73</v>
          </cell>
        </row>
        <row r="9674">
          <cell r="A9674" t="str">
            <v>Q980001197</v>
          </cell>
          <cell r="B9674" t="str">
            <v>小型引出支_1米-1485T-P1H4-B1-AB</v>
          </cell>
          <cell r="C9674" t="str">
            <v>441.03</v>
          </cell>
        </row>
        <row r="9675">
          <cell r="A9675" t="str">
            <v>Q980001198</v>
          </cell>
          <cell r="B9675" t="str">
            <v>扁平干线电缆_1485C-P1E75-AB_因故淘汰，不再使用</v>
          </cell>
          <cell r="C9675" t="str">
            <v>1671.81</v>
          </cell>
        </row>
        <row r="9676">
          <cell r="A9676" t="str">
            <v>Q980001199</v>
          </cell>
          <cell r="B9676" t="str">
            <v>CPU_1756-L64_AB_因故淘汰，不再使用</v>
          </cell>
          <cell r="C9676" t="str">
            <v>56598.29</v>
          </cell>
        </row>
        <row r="9677">
          <cell r="A9677" t="str">
            <v>Q980001204</v>
          </cell>
          <cell r="B9677" t="str">
            <v>传感器_MTB-300KG_因故淘汰，不再使用</v>
          </cell>
          <cell r="C9677" t="str">
            <v>512.82</v>
          </cell>
        </row>
        <row r="9678">
          <cell r="A9678" t="str">
            <v>Q980001205</v>
          </cell>
          <cell r="B9678" t="str">
            <v>UPS电源_城堡系列C3K_山特_因故淘汰，不再使用</v>
          </cell>
          <cell r="C9678" t="str">
            <v>2512.82</v>
          </cell>
        </row>
        <row r="9679">
          <cell r="A9679" t="str">
            <v>Q980001212</v>
          </cell>
          <cell r="B9679" t="str">
            <v>触摸屏_XBT-GT5330_施耐德_因故淘汰，不再使用</v>
          </cell>
          <cell r="C9679" t="str">
            <v>11365.37</v>
          </cell>
        </row>
        <row r="9680">
          <cell r="A9680" t="str">
            <v>Q980001213</v>
          </cell>
          <cell r="B9680" t="str">
            <v>编程电缆_6ES7-901-3BF21-0XA0_西门子</v>
          </cell>
          <cell r="C9680" t="str">
            <v>221.37</v>
          </cell>
        </row>
        <row r="9681">
          <cell r="A9681" t="str">
            <v>Q980001217</v>
          </cell>
          <cell r="B9681" t="str">
            <v>模块电源_6ES7-407-0KA02-0AA0_西门子</v>
          </cell>
          <cell r="C9681" t="str">
            <v>3475.21</v>
          </cell>
        </row>
        <row r="9682">
          <cell r="A9682" t="str">
            <v>Q980001218</v>
          </cell>
          <cell r="B9682" t="str">
            <v>模拟量模块_6ES7-412-1XJ05-0AB0_西门子_因故淘汰，不再使用</v>
          </cell>
          <cell r="C9682" t="str">
            <v>6887.18</v>
          </cell>
        </row>
        <row r="9683">
          <cell r="A9683" t="str">
            <v>Q980001219</v>
          </cell>
          <cell r="B9683" t="str">
            <v>MMC卡_6ES7-952-0KH00-0AA0_西门子</v>
          </cell>
          <cell r="C9683" t="str">
            <v>1900.86</v>
          </cell>
        </row>
        <row r="9684">
          <cell r="A9684" t="str">
            <v>Q980001220</v>
          </cell>
          <cell r="B9684" t="str">
            <v>数字量输入模块_6ES7-421-1BL01-0AA0_西门子</v>
          </cell>
          <cell r="C9684" t="str">
            <v>1636.75</v>
          </cell>
        </row>
        <row r="9685">
          <cell r="A9685" t="str">
            <v>Q980001221</v>
          </cell>
          <cell r="B9685" t="str">
            <v>数字量输出模块_6ES7-422-1BL00-0AA0_西门子</v>
          </cell>
          <cell r="C9685" t="str">
            <v>2398.29</v>
          </cell>
        </row>
        <row r="9686">
          <cell r="A9686" t="str">
            <v>Q980001222</v>
          </cell>
          <cell r="B9686" t="str">
            <v>模拟量输入模块_6ES7-431-1KF00-0AB0_西门子</v>
          </cell>
          <cell r="C9686" t="str">
            <v>3454.70</v>
          </cell>
        </row>
        <row r="9687">
          <cell r="A9687" t="str">
            <v>Q980001223</v>
          </cell>
          <cell r="B9687" t="str">
            <v>输出模块_6ES7-432-1HF00-0AB0_西门子_因故淘汰，不再使用</v>
          </cell>
          <cell r="C9687" t="str">
            <v>6068.38</v>
          </cell>
        </row>
        <row r="9688">
          <cell r="A9688" t="str">
            <v>Q980001224</v>
          </cell>
          <cell r="B9688" t="str">
            <v>连接器_6ES7-492-1AL00-0AA0_西门子</v>
          </cell>
          <cell r="C9688" t="str">
            <v>206.84</v>
          </cell>
        </row>
        <row r="9689">
          <cell r="A9689" t="str">
            <v>Q980001225</v>
          </cell>
          <cell r="B9689" t="str">
            <v>配件-机架_6ES7-400-1TA01-0AA0_西门子</v>
          </cell>
          <cell r="C9689" t="str">
            <v>4640.17</v>
          </cell>
        </row>
        <row r="9690">
          <cell r="A9690" t="str">
            <v>Q980001226</v>
          </cell>
          <cell r="B9690" t="str">
            <v>模块电源_6ES7-971-0BA00_西门子</v>
          </cell>
          <cell r="C9690" t="str">
            <v>58.97</v>
          </cell>
        </row>
        <row r="9691">
          <cell r="A9691" t="str">
            <v>Q980001227</v>
          </cell>
          <cell r="B9691" t="str">
            <v>WINCC软件_6AV6-381-1BH06-2AV0_西门子</v>
          </cell>
          <cell r="C9691" t="str">
            <v>52136.75</v>
          </cell>
        </row>
        <row r="9692">
          <cell r="A9692" t="str">
            <v>Q980001228</v>
          </cell>
          <cell r="B9692" t="str">
            <v>操作系统_WINDOWS-XP-SP2英文_微软_因故淘汰，不再使用</v>
          </cell>
          <cell r="C9692" t="str">
            <v>1837.61</v>
          </cell>
        </row>
        <row r="9693">
          <cell r="A9693" t="str">
            <v>Q980001231</v>
          </cell>
          <cell r="B9693" t="str">
            <v>触摸屏连接线_XBTZ995_施耐德</v>
          </cell>
          <cell r="C9693" t="str">
            <v>224.36</v>
          </cell>
        </row>
        <row r="9694">
          <cell r="A9694" t="str">
            <v>Q980001232</v>
          </cell>
          <cell r="B9694" t="str">
            <v>光电传感器_E3JK-R61_2.5m线缆_欧姆龙</v>
          </cell>
          <cell r="C9694" t="str">
            <v>202.56</v>
          </cell>
        </row>
        <row r="9695">
          <cell r="A9695" t="str">
            <v>Q980001233</v>
          </cell>
          <cell r="B9695" t="str">
            <v>光电开关_E3G-R13_欧姆龙_(10米)</v>
          </cell>
          <cell r="C9695" t="str">
            <v>555.56</v>
          </cell>
        </row>
        <row r="9696">
          <cell r="A9696" t="str">
            <v>Q980001234</v>
          </cell>
          <cell r="B9696" t="str">
            <v>触摸屏_XBT-OT4320_24VDC_施耐德</v>
          </cell>
          <cell r="C9696" t="str">
            <v>5812.51</v>
          </cell>
        </row>
        <row r="9697">
          <cell r="A9697" t="str">
            <v>Q980001235</v>
          </cell>
          <cell r="B9697" t="str">
            <v>条码阅读器_CINO-F680_深诺</v>
          </cell>
          <cell r="C9697" t="str">
            <v>529.91</v>
          </cell>
        </row>
        <row r="9698">
          <cell r="A9698" t="str">
            <v>Q980001236</v>
          </cell>
          <cell r="B9698" t="str">
            <v>PDA阅读器_CASIO-DT-930_DATAMAX</v>
          </cell>
          <cell r="C9698" t="str">
            <v>3247.86</v>
          </cell>
        </row>
        <row r="9699">
          <cell r="A9699" t="str">
            <v>Q980001237</v>
          </cell>
          <cell r="B9699" t="str">
            <v>条码打印机_M-4206_DATAMAX</v>
          </cell>
          <cell r="C9699" t="str">
            <v>6005.13</v>
          </cell>
        </row>
        <row r="9700">
          <cell r="A9700" t="str">
            <v>Q980001238</v>
          </cell>
          <cell r="B9700" t="str">
            <v>条码标签条_50MMX25MM_兄弟</v>
          </cell>
          <cell r="C9700" t="str">
            <v>427.35</v>
          </cell>
        </row>
        <row r="9701">
          <cell r="A9701" t="str">
            <v>Q980001239</v>
          </cell>
          <cell r="B9701" t="str">
            <v>打印碳带_60X100米_兄弟</v>
          </cell>
          <cell r="C9701" t="str">
            <v>307.69</v>
          </cell>
        </row>
        <row r="9702">
          <cell r="A9702" t="str">
            <v>Q980001240</v>
          </cell>
          <cell r="B9702" t="str">
            <v>数据采集系统_PDA_DATAMAX</v>
          </cell>
          <cell r="C9702" t="str">
            <v>4273.50</v>
          </cell>
        </row>
        <row r="9703">
          <cell r="A9703" t="str">
            <v>Q980001241</v>
          </cell>
          <cell r="B9703" t="str">
            <v>多功能串口卡PCI接口_RS232_DATAMAX</v>
          </cell>
          <cell r="C9703" t="str">
            <v>55.56</v>
          </cell>
        </row>
        <row r="9704">
          <cell r="A9704" t="str">
            <v>Q980001242</v>
          </cell>
          <cell r="B9704" t="str">
            <v>附件_LAD4RCU_因故淘汰，不再使用</v>
          </cell>
          <cell r="C9704" t="str">
            <v>17.50</v>
          </cell>
        </row>
        <row r="9705">
          <cell r="A9705" t="str">
            <v>Q980001260</v>
          </cell>
          <cell r="B9705" t="str">
            <v>尼龙扎带_5×250_自锁式_通用</v>
          </cell>
          <cell r="C9705" t="str">
            <v>25.64</v>
          </cell>
        </row>
        <row r="9706">
          <cell r="A9706" t="str">
            <v>Q980001261</v>
          </cell>
          <cell r="B9706" t="str">
            <v>镀锌管_DN15</v>
          </cell>
          <cell r="C9706" t="str">
            <v>55.73</v>
          </cell>
        </row>
        <row r="9707">
          <cell r="A9707" t="str">
            <v>Q980001268</v>
          </cell>
          <cell r="B9707" t="str">
            <v>母线框_AMJ2-10×80_单母排_海坦</v>
          </cell>
          <cell r="C9707" t="str">
            <v>19.69</v>
          </cell>
        </row>
        <row r="9708">
          <cell r="A9708" t="str">
            <v>Q980001269</v>
          </cell>
          <cell r="B9708" t="str">
            <v>因故淘汰，不再使用_模块_PROFIBUS-DP-6GK7-342-5DA03-</v>
          </cell>
          <cell r="C9708" t="str">
            <v>4230.77</v>
          </cell>
        </row>
        <row r="9709">
          <cell r="A9709" t="str">
            <v>Q980001271</v>
          </cell>
          <cell r="B9709" t="str">
            <v>电力电容器_BSMJ-0.4-25-3_通用</v>
          </cell>
          <cell r="C9709" t="str">
            <v>299.15</v>
          </cell>
        </row>
        <row r="9710">
          <cell r="A9710" t="str">
            <v>Q980001272</v>
          </cell>
          <cell r="B9710" t="str">
            <v>小型断路器_C65N-3P-D50A_施耐德</v>
          </cell>
          <cell r="C9710" t="str">
            <v>120.03</v>
          </cell>
        </row>
        <row r="9711">
          <cell r="A9711" t="str">
            <v>Q980001273</v>
          </cell>
          <cell r="B9711" t="str">
            <v>1400处理器_1766-L32AWA-AB</v>
          </cell>
          <cell r="C9711" t="str">
            <v>2641.03</v>
          </cell>
        </row>
        <row r="9712">
          <cell r="A9712" t="str">
            <v>Q980001274</v>
          </cell>
          <cell r="B9712" t="str">
            <v>模拟量输入模块_1769-IF4_AB</v>
          </cell>
          <cell r="C9712" t="str">
            <v>1418.12</v>
          </cell>
        </row>
        <row r="9713">
          <cell r="A9713" t="str">
            <v>Q980001275</v>
          </cell>
          <cell r="B9713" t="str">
            <v>模拟量输出模块_1762-OF4_AB</v>
          </cell>
          <cell r="C9713" t="str">
            <v>1017.09</v>
          </cell>
        </row>
        <row r="9714">
          <cell r="A9714" t="str">
            <v>Q980001276</v>
          </cell>
          <cell r="B9714" t="str">
            <v>触摸屏_2711P-T10C4D1-AB_因故淘汰，不再使用</v>
          </cell>
          <cell r="C9714" t="str">
            <v>13846.15</v>
          </cell>
        </row>
        <row r="9715">
          <cell r="A9715" t="str">
            <v>Q980001289</v>
          </cell>
          <cell r="B9715" t="str">
            <v>母线框_AMJ2-10×120_单母排_海坦</v>
          </cell>
          <cell r="C9715" t="str">
            <v>23.08</v>
          </cell>
        </row>
        <row r="9716">
          <cell r="A9716" t="str">
            <v>Q980001290</v>
          </cell>
          <cell r="B9716" t="str">
            <v>指示灯_AD17_220VAC_绿色_上海天逸</v>
          </cell>
          <cell r="C9716" t="str">
            <v>6.41</v>
          </cell>
        </row>
        <row r="9717">
          <cell r="A9717" t="str">
            <v>Q980001291</v>
          </cell>
          <cell r="B9717" t="str">
            <v>指示灯_AD17_220VAC_红色_上海天逸</v>
          </cell>
          <cell r="C9717" t="str">
            <v>6.41</v>
          </cell>
        </row>
        <row r="9718">
          <cell r="A9718" t="str">
            <v>Q980001292</v>
          </cell>
          <cell r="B9718" t="str">
            <v>指示灯_AD17_220VAC_黄色_上海天逸</v>
          </cell>
          <cell r="C9718" t="str">
            <v>6.41</v>
          </cell>
        </row>
        <row r="9719">
          <cell r="A9719" t="str">
            <v>Q980001296</v>
          </cell>
          <cell r="B9719" t="str">
            <v>通断开关_LW42B1-2825/B+101_上海天逸</v>
          </cell>
          <cell r="C9719" t="str">
            <v>77.71</v>
          </cell>
        </row>
        <row r="9720">
          <cell r="A9720" t="str">
            <v>Q980001297</v>
          </cell>
          <cell r="B9720" t="str">
            <v>通断开关_LW42B2-2825/B+101_上海天逸</v>
          </cell>
          <cell r="C9720" t="str">
            <v>63.42</v>
          </cell>
        </row>
        <row r="9721">
          <cell r="A9721" t="str">
            <v>Q980001298</v>
          </cell>
          <cell r="B9721" t="str">
            <v>通断开关_LW42B25-2815/B+101_上海天逸</v>
          </cell>
          <cell r="C9721" t="str">
            <v>77.69</v>
          </cell>
        </row>
        <row r="9722">
          <cell r="A9722" t="str">
            <v>Q980001299</v>
          </cell>
          <cell r="B9722" t="str">
            <v>通断开关_LW42B32-2815/B+101_上海天逸</v>
          </cell>
          <cell r="C9722" t="str">
            <v>93.50</v>
          </cell>
        </row>
        <row r="9723">
          <cell r="A9723" t="str">
            <v>Q980001300</v>
          </cell>
          <cell r="B9723" t="str">
            <v>通断开关_LW42B63-2815/B+101_上海天逸</v>
          </cell>
          <cell r="C9723" t="str">
            <v>129.15</v>
          </cell>
        </row>
        <row r="9724">
          <cell r="A9724" t="str">
            <v>Q980001301</v>
          </cell>
          <cell r="B9724" t="str">
            <v>附件-通断开关附件_H-1_上海天逸</v>
          </cell>
          <cell r="C9724" t="str">
            <v>26.92</v>
          </cell>
        </row>
        <row r="9725">
          <cell r="A9725" t="str">
            <v>Q980001302</v>
          </cell>
          <cell r="B9725" t="str">
            <v>附件-通断开关附件_H-3_上海天逸</v>
          </cell>
          <cell r="C9725" t="str">
            <v>29.23</v>
          </cell>
        </row>
        <row r="9726">
          <cell r="A9726" t="str">
            <v>Q980001303</v>
          </cell>
          <cell r="B9726" t="str">
            <v>附件-通断开关附件_H-4_上海天逸</v>
          </cell>
          <cell r="C9726" t="str">
            <v>44.62</v>
          </cell>
        </row>
        <row r="9727">
          <cell r="A9727" t="str">
            <v>Q980001305</v>
          </cell>
          <cell r="B9727" t="str">
            <v>模数化插座_AC30-20A-4P_德力西</v>
          </cell>
          <cell r="C9727" t="str">
            <v>12.92</v>
          </cell>
        </row>
        <row r="9728">
          <cell r="A9728" t="str">
            <v>Q980001306</v>
          </cell>
          <cell r="B9728" t="str">
            <v>模数化插座_AC30-25A-4P_德力西</v>
          </cell>
          <cell r="C9728" t="str">
            <v>14.53</v>
          </cell>
        </row>
        <row r="9729">
          <cell r="A9729" t="str">
            <v>Q980001307</v>
          </cell>
          <cell r="B9729" t="str">
            <v>电缆连接线_DP-VGA_通用</v>
          </cell>
          <cell r="C9729" t="str">
            <v>59.83</v>
          </cell>
        </row>
        <row r="9730">
          <cell r="A9730" t="str">
            <v>Q980001308</v>
          </cell>
          <cell r="B9730" t="str">
            <v>指示灯_AD17_24VDC_绿色_上海天逸</v>
          </cell>
          <cell r="C9730" t="str">
            <v>5.30</v>
          </cell>
        </row>
        <row r="9731">
          <cell r="A9731" t="str">
            <v>Q980001309</v>
          </cell>
          <cell r="B9731" t="str">
            <v>指示灯_AD17_24VDC_红色_上海天逸</v>
          </cell>
          <cell r="C9731" t="str">
            <v>5.30</v>
          </cell>
        </row>
        <row r="9732">
          <cell r="A9732" t="str">
            <v>Q980001311</v>
          </cell>
          <cell r="B9732" t="str">
            <v>电线_BV2.5T2_通用_红色_因故淘汰，不再使用</v>
          </cell>
          <cell r="C9732" t="str">
            <v>1.33</v>
          </cell>
        </row>
        <row r="9733">
          <cell r="A9733" t="str">
            <v>Q980001312</v>
          </cell>
          <cell r="B9733" t="str">
            <v>电线_BV2.5T2_通用_蓝色_因故淘汰，不再使用</v>
          </cell>
          <cell r="C9733" t="str">
            <v>1.33</v>
          </cell>
        </row>
        <row r="9734">
          <cell r="A9734" t="str">
            <v>Q980001313</v>
          </cell>
          <cell r="B9734" t="str">
            <v>电线_BV2.5T2_通用_双色_因故淘汰，不再使用</v>
          </cell>
          <cell r="C9734" t="str">
            <v>1.33</v>
          </cell>
        </row>
        <row r="9735">
          <cell r="A9735" t="str">
            <v>Q980001314</v>
          </cell>
          <cell r="B9735" t="str">
            <v>电线_BV2.5T2_通用_绿色_因故淘汰，不再使用</v>
          </cell>
          <cell r="C9735" t="str">
            <v>1.33</v>
          </cell>
        </row>
        <row r="9736">
          <cell r="A9736" t="str">
            <v>Q980001315</v>
          </cell>
          <cell r="B9736" t="str">
            <v>电线_BV2.5T2_通用_黄色_因故淘汰，不再使用</v>
          </cell>
          <cell r="C9736" t="str">
            <v>1.33</v>
          </cell>
        </row>
        <row r="9737">
          <cell r="A9737" t="str">
            <v>Q980001330</v>
          </cell>
          <cell r="B9737" t="str">
            <v>避雷器_FYS-0.22_通用</v>
          </cell>
          <cell r="C9737" t="str">
            <v>15.39</v>
          </cell>
        </row>
        <row r="9738">
          <cell r="A9738" t="str">
            <v>Q980001333</v>
          </cell>
          <cell r="B9738" t="str">
            <v>模块电源_BMXCPS2000_施耐德</v>
          </cell>
          <cell r="C9738" t="str">
            <v>905.87</v>
          </cell>
        </row>
        <row r="9739">
          <cell r="A9739" t="str">
            <v>Q980001334</v>
          </cell>
          <cell r="B9739" t="str">
            <v>CPU_BMXP342020_施耐德_因故淘汰，不再使用</v>
          </cell>
          <cell r="C9739" t="str">
            <v>4755.83</v>
          </cell>
        </row>
        <row r="9740">
          <cell r="A9740" t="str">
            <v>Q980001335</v>
          </cell>
          <cell r="B9740" t="str">
            <v>输入模块_BMXDDI1602_施耐德_因故淘汰，不再使用</v>
          </cell>
          <cell r="C9740" t="str">
            <v>566.62</v>
          </cell>
        </row>
        <row r="9741">
          <cell r="A9741" t="str">
            <v>Q980001336</v>
          </cell>
          <cell r="B9741" t="str">
            <v>输出模块_BMXDDO1602_施耐德_因故淘汰，不再使用</v>
          </cell>
          <cell r="C9741" t="str">
            <v>681.51</v>
          </cell>
        </row>
        <row r="9742">
          <cell r="A9742" t="str">
            <v>Q980001337</v>
          </cell>
          <cell r="B9742" t="str">
            <v>模拟量输入模块_BMXAMI0410_施耐德</v>
          </cell>
          <cell r="C9742" t="str">
            <v>1169.94</v>
          </cell>
        </row>
        <row r="9743">
          <cell r="A9743" t="str">
            <v>Q980001338</v>
          </cell>
          <cell r="B9743" t="str">
            <v>模拟量输出模块_BMXAMO0210_施耐德</v>
          </cell>
          <cell r="C9743" t="str">
            <v>1001.90</v>
          </cell>
        </row>
        <row r="9744">
          <cell r="A9744" t="str">
            <v>Q980001339</v>
          </cell>
          <cell r="B9744" t="str">
            <v>端子块_BMXFTB2000_施耐德</v>
          </cell>
          <cell r="C9744" t="str">
            <v>68.84</v>
          </cell>
        </row>
        <row r="9745">
          <cell r="A9745" t="str">
            <v>Q980001340</v>
          </cell>
          <cell r="B9745" t="str">
            <v>机架_BMXXBP0600_施耐德</v>
          </cell>
          <cell r="C9745" t="str">
            <v>538.08</v>
          </cell>
        </row>
        <row r="9746">
          <cell r="A9746" t="str">
            <v>Q980001343</v>
          </cell>
          <cell r="B9746" t="str">
            <v>网卡_DFE-630TX_D-LINK</v>
          </cell>
          <cell r="C9746" t="str">
            <v>50.00</v>
          </cell>
        </row>
        <row r="9747">
          <cell r="A9747" t="str">
            <v>Q980001344</v>
          </cell>
          <cell r="B9747" t="str">
            <v>液晶显示器_22寸_飞利浦_因故淘汰，不再使用</v>
          </cell>
          <cell r="C9747" t="str">
            <v>1111.11</v>
          </cell>
        </row>
        <row r="9748">
          <cell r="A9748" t="str">
            <v>Q980001346</v>
          </cell>
          <cell r="B9748" t="str">
            <v>附件-断路器辅助触头_PA29450_施耐德</v>
          </cell>
          <cell r="C9748" t="str">
            <v>78.85</v>
          </cell>
        </row>
        <row r="9749">
          <cell r="A9749" t="str">
            <v>Q980001347</v>
          </cell>
          <cell r="B9749" t="str">
            <v>热继电器_LR9F7379-300-500A_施耐德_用H03140053替代</v>
          </cell>
          <cell r="C9749" t="str">
            <v>1339.53</v>
          </cell>
        </row>
        <row r="9750">
          <cell r="A9750" t="str">
            <v>Q980001351</v>
          </cell>
          <cell r="B9750" t="str">
            <v>控制变压器_JBK5-8000VA_415V/220V-50Hz_通用</v>
          </cell>
          <cell r="C9750" t="str">
            <v>2905.98</v>
          </cell>
        </row>
        <row r="9751">
          <cell r="A9751" t="str">
            <v>Q980001352</v>
          </cell>
          <cell r="B9751" t="str">
            <v>软启动_150F361NBR_AB_因故淘汰，不再使用</v>
          </cell>
          <cell r="C9751" t="str">
            <v>21880.34</v>
          </cell>
        </row>
        <row r="9752">
          <cell r="A9752" t="str">
            <v>Q980001353</v>
          </cell>
          <cell r="B9752" t="str">
            <v>控制变压器_JBK5-800VA_400V/100V-50Hz_通用</v>
          </cell>
          <cell r="C9752" t="str">
            <v>418.80</v>
          </cell>
        </row>
        <row r="9753">
          <cell r="A9753" t="str">
            <v>Q980001354</v>
          </cell>
          <cell r="B9753" t="str">
            <v>数字量输入模块_TM2DDI32DK_施耐德</v>
          </cell>
          <cell r="C9753" t="str">
            <v>635.25</v>
          </cell>
        </row>
        <row r="9754">
          <cell r="A9754" t="str">
            <v>Q980001355</v>
          </cell>
          <cell r="B9754" t="str">
            <v>模拟量输入模块_TM2ARI8LT_施耐德</v>
          </cell>
          <cell r="C9754" t="str">
            <v>1732.46</v>
          </cell>
        </row>
        <row r="9755">
          <cell r="A9755" t="str">
            <v>Q980001358</v>
          </cell>
          <cell r="B9755" t="str">
            <v>HE10连接器_TWDFCW30K_施耐德</v>
          </cell>
          <cell r="C9755" t="str">
            <v>81.90</v>
          </cell>
        </row>
        <row r="9756">
          <cell r="A9756" t="str">
            <v>Q980001359</v>
          </cell>
          <cell r="B9756" t="str">
            <v>阻旋式物位开关_RP11B_220VAC_通用</v>
          </cell>
          <cell r="C9756" t="str">
            <v>833.34</v>
          </cell>
        </row>
        <row r="9757">
          <cell r="A9757" t="str">
            <v>Q980001361</v>
          </cell>
          <cell r="B9757" t="str">
            <v>变频器_6ES6420-2UD17-5AA1_标准0.75kW_西门子</v>
          </cell>
          <cell r="C9757" t="str">
            <v>1495.73</v>
          </cell>
        </row>
        <row r="9758">
          <cell r="A9758" t="str">
            <v>Q980001362</v>
          </cell>
          <cell r="B9758" t="str">
            <v>变频器_6ES6420-2UD21-1AA1_标准1.1kW_西门子</v>
          </cell>
          <cell r="C9758" t="str">
            <v>1623.93</v>
          </cell>
        </row>
        <row r="9759">
          <cell r="A9759" t="str">
            <v>Q980001363</v>
          </cell>
          <cell r="B9759" t="str">
            <v>变频器面板_6ES6400-0BP00-0AA0_西门子_因故淘汰，不再使用</v>
          </cell>
          <cell r="C9759" t="str">
            <v>2060.68</v>
          </cell>
        </row>
        <row r="9760">
          <cell r="A9760" t="str">
            <v>Q980001389</v>
          </cell>
          <cell r="B9760" t="str">
            <v>交流接触器_LC1D09B7C_24V/50/60Hz_施耐德</v>
          </cell>
          <cell r="C9760" t="str">
            <v>43.37</v>
          </cell>
        </row>
        <row r="9761">
          <cell r="A9761" t="str">
            <v>Q980001390</v>
          </cell>
          <cell r="B9761" t="str">
            <v>交流接触器_LC1D12B7C_24V/50/60Hz_施耐德</v>
          </cell>
          <cell r="C9761" t="str">
            <v>49.22</v>
          </cell>
        </row>
        <row r="9762">
          <cell r="A9762" t="str">
            <v>Q980001391</v>
          </cell>
          <cell r="B9762" t="str">
            <v>交流接触器_LC1D18B7C_24V/50/60Hz_施耐德</v>
          </cell>
          <cell r="C9762" t="str">
            <v>64.30</v>
          </cell>
        </row>
        <row r="9763">
          <cell r="A9763" t="str">
            <v>Q980001392</v>
          </cell>
          <cell r="B9763" t="str">
            <v>交流接触器_LC1D25B7C_24V/50/60Hz_施耐德</v>
          </cell>
          <cell r="C9763" t="str">
            <v>73.34</v>
          </cell>
        </row>
        <row r="9764">
          <cell r="A9764" t="str">
            <v>Q980001393</v>
          </cell>
          <cell r="B9764" t="str">
            <v>交流接触器_LC1D32B7C_24V/50/60Hz_施耐德</v>
          </cell>
          <cell r="C9764" t="str">
            <v>99.40</v>
          </cell>
        </row>
        <row r="9765">
          <cell r="A9765" t="str">
            <v>Q980001394</v>
          </cell>
          <cell r="B9765" t="str">
            <v>交流接触器_LC1D40B7C_24V/50/60Hz_施耐德</v>
          </cell>
          <cell r="C9765" t="str">
            <v>165.91</v>
          </cell>
        </row>
        <row r="9766">
          <cell r="A9766" t="str">
            <v>Q980001395</v>
          </cell>
          <cell r="B9766" t="str">
            <v>交流接触器_LC1D50B7C_24V/50/60Hz_施耐德</v>
          </cell>
          <cell r="C9766" t="str">
            <v>216.96</v>
          </cell>
        </row>
        <row r="9767">
          <cell r="A9767" t="str">
            <v>Q980001396</v>
          </cell>
          <cell r="B9767" t="str">
            <v>中间继电器_RXM2AB2B7_24VAC_不含底座_施耐德</v>
          </cell>
          <cell r="C9767" t="str">
            <v>36.16</v>
          </cell>
        </row>
        <row r="9768">
          <cell r="A9768" t="str">
            <v>Q980001397</v>
          </cell>
          <cell r="B9768" t="str">
            <v>中间继电器_RXM4AB2B7_24VAC_不含底座_施耐德</v>
          </cell>
          <cell r="C9768" t="str">
            <v>37.07</v>
          </cell>
        </row>
        <row r="9769">
          <cell r="A9769" t="str">
            <v>Q980001398</v>
          </cell>
          <cell r="B9769" t="str">
            <v>时间继电器_REXL2TMB7_24VAC_不含底座_施耐德</v>
          </cell>
          <cell r="C9769" t="str">
            <v>122.53</v>
          </cell>
        </row>
        <row r="9770">
          <cell r="A9770" t="str">
            <v>Q980001401</v>
          </cell>
          <cell r="B9770" t="str">
            <v>按钮_XB2BP31C_绿色_防水_施耐德</v>
          </cell>
          <cell r="C9770" t="str">
            <v>20.73</v>
          </cell>
        </row>
        <row r="9771">
          <cell r="A9771" t="str">
            <v>Q980001402</v>
          </cell>
          <cell r="B9771" t="str">
            <v>按钮_XB2BP42C_红色_防水_施耐德</v>
          </cell>
          <cell r="C9771" t="str">
            <v>20.68</v>
          </cell>
        </row>
        <row r="9772">
          <cell r="A9772" t="str">
            <v>Q980001403</v>
          </cell>
          <cell r="B9772" t="str">
            <v>选择开关_XB2BG03C_施耐德(已冻结）_因故淘汰，不再使用</v>
          </cell>
          <cell r="C9772" t="str">
            <v>34.47</v>
          </cell>
        </row>
        <row r="9773">
          <cell r="A9773" t="str">
            <v>Q980001404</v>
          </cell>
          <cell r="B9773" t="str">
            <v>急停开关_XB2BS542C_施耐德_用DK0000834替代</v>
          </cell>
          <cell r="C9773" t="str">
            <v>24.18</v>
          </cell>
        </row>
        <row r="9774">
          <cell r="A9774" t="str">
            <v>Q980001405</v>
          </cell>
          <cell r="B9774" t="str">
            <v>控制变压器_JBK5-800VA_220V/24V-50Hz_通用</v>
          </cell>
          <cell r="C9774" t="str">
            <v>401.71</v>
          </cell>
        </row>
        <row r="9775">
          <cell r="A9775" t="str">
            <v>Q980001406</v>
          </cell>
          <cell r="B9775" t="str">
            <v>单相隔离变压器_JBK3-250VA_220V/220V-50Hz_通用</v>
          </cell>
          <cell r="C9775" t="str">
            <v>119.66</v>
          </cell>
        </row>
        <row r="9776">
          <cell r="A9776" t="str">
            <v>Q980001411</v>
          </cell>
          <cell r="B9776" t="str">
            <v>模数化插座_AC30-16A-3P_德力西</v>
          </cell>
          <cell r="C9776" t="str">
            <v>7.69</v>
          </cell>
        </row>
        <row r="9777">
          <cell r="A9777" t="str">
            <v>Q980001412</v>
          </cell>
          <cell r="B9777" t="str">
            <v>模数化插座_AC30-16A-2P_德力西</v>
          </cell>
          <cell r="C9777" t="str">
            <v>7.69</v>
          </cell>
        </row>
        <row r="9778">
          <cell r="A9778" t="str">
            <v>Q980001413</v>
          </cell>
          <cell r="B9778" t="str">
            <v>模拟量模块_6ES7-332-7HG01-0AB0_西门子_因故淘汰，不再使用</v>
          </cell>
          <cell r="C9778" t="str">
            <v>1717.95</v>
          </cell>
        </row>
        <row r="9779">
          <cell r="A9779" t="str">
            <v>Q980001414</v>
          </cell>
          <cell r="B9779" t="str">
            <v>通讯模块_6ES7-341-1AH02-0AE0_西门子</v>
          </cell>
          <cell r="C9779" t="str">
            <v>3733.33</v>
          </cell>
        </row>
        <row r="9780">
          <cell r="A9780" t="str">
            <v>Q980001415</v>
          </cell>
          <cell r="B9780" t="str">
            <v>通讯模块_6ES7-902-1AB00-0AA0_西门子</v>
          </cell>
          <cell r="C9780" t="str">
            <v>11076.92</v>
          </cell>
        </row>
        <row r="9781">
          <cell r="A9781" t="str">
            <v>Q980001417</v>
          </cell>
          <cell r="B9781" t="str">
            <v>控制变压器_JBK5-630VA_440V/110V-50Hz_通用</v>
          </cell>
          <cell r="C9781" t="str">
            <v>240.48</v>
          </cell>
        </row>
        <row r="9782">
          <cell r="A9782" t="str">
            <v>Q980001418</v>
          </cell>
          <cell r="B9782" t="str">
            <v>电箱壳体_300×250×140_不锈钢_通用</v>
          </cell>
          <cell r="C9782" t="str">
            <v>384.62</v>
          </cell>
        </row>
        <row r="9783">
          <cell r="A9783" t="str">
            <v>Q980001419</v>
          </cell>
          <cell r="B9783" t="str">
            <v>电箱壳体_400×300×200_不锈钢_通用</v>
          </cell>
          <cell r="C9783" t="str">
            <v>641.03</v>
          </cell>
        </row>
        <row r="9784">
          <cell r="A9784" t="str">
            <v>Q980001420</v>
          </cell>
          <cell r="B9784" t="str">
            <v>电箱壳体_500×400×200_不锈钢_通用</v>
          </cell>
          <cell r="C9784" t="str">
            <v>897.44</v>
          </cell>
        </row>
        <row r="9785">
          <cell r="A9785" t="str">
            <v>Q980001421</v>
          </cell>
          <cell r="B9785" t="str">
            <v>电箱壳体_800×600×300_不锈钢_通用</v>
          </cell>
          <cell r="C9785" t="str">
            <v>1538.46</v>
          </cell>
        </row>
        <row r="9786">
          <cell r="A9786" t="str">
            <v>Q980001422</v>
          </cell>
          <cell r="B9786" t="str">
            <v>控制变压器_JBK5-1000VA_220V/220V-50Hz_通用</v>
          </cell>
          <cell r="C9786" t="str">
            <v>334.57</v>
          </cell>
        </row>
        <row r="9787">
          <cell r="A9787" t="str">
            <v>Q980001423</v>
          </cell>
          <cell r="B9787" t="str">
            <v>控制变压器_JBK5-200VA_220V/220V-50Hz_通用</v>
          </cell>
          <cell r="C9787" t="str">
            <v>142.74</v>
          </cell>
        </row>
        <row r="9788">
          <cell r="A9788" t="str">
            <v>Q980001426</v>
          </cell>
          <cell r="B9788" t="str">
            <v>附件-过热继电器背包_LAD-7B106_通用</v>
          </cell>
          <cell r="C9788" t="str">
            <v>18.07</v>
          </cell>
        </row>
        <row r="9789">
          <cell r="A9789" t="str">
            <v>Q980001433</v>
          </cell>
          <cell r="B9789" t="str">
            <v>电流表_NP96-400/5A_50Hz_指针式_通用</v>
          </cell>
          <cell r="C9789" t="str">
            <v>32.31</v>
          </cell>
        </row>
        <row r="9790">
          <cell r="A9790" t="str">
            <v>Q980001434</v>
          </cell>
          <cell r="B9790" t="str">
            <v>电流表_NP96-75/5A_50Hz_指针式_通用</v>
          </cell>
          <cell r="C9790" t="str">
            <v>32.31</v>
          </cell>
        </row>
        <row r="9791">
          <cell r="A9791" t="str">
            <v>Q980001436</v>
          </cell>
          <cell r="B9791" t="str">
            <v>电压表_NP96-0-450V</v>
          </cell>
          <cell r="C9791" t="str">
            <v>32.31</v>
          </cell>
        </row>
        <row r="9792">
          <cell r="A9792" t="str">
            <v>Q980001443</v>
          </cell>
          <cell r="B9792" t="str">
            <v>速度控制仪_LU-702CJ1J20_220VAC_厦门安东</v>
          </cell>
          <cell r="C9792" t="str">
            <v>451.28</v>
          </cell>
        </row>
        <row r="9793">
          <cell r="A9793" t="str">
            <v>Q980001445</v>
          </cell>
          <cell r="B9793" t="str">
            <v>小型断路器_C120H-3P-D100A_施耐德</v>
          </cell>
          <cell r="C9793" t="str">
            <v>289.71</v>
          </cell>
        </row>
        <row r="9794">
          <cell r="A9794" t="str">
            <v>Q980001478</v>
          </cell>
          <cell r="B9794" t="str">
            <v>电流表_NP96-150/5A_50Hz_指针式_通用</v>
          </cell>
          <cell r="C9794" t="str">
            <v>32.31</v>
          </cell>
        </row>
        <row r="9795">
          <cell r="A9795" t="str">
            <v>Q980001481</v>
          </cell>
          <cell r="B9795" t="str">
            <v>光电传感器_E3Z-R61_6m线缆_欧姆龙</v>
          </cell>
          <cell r="C9795" t="str">
            <v>418.80</v>
          </cell>
        </row>
        <row r="9796">
          <cell r="A9796" t="str">
            <v>Q980001483</v>
          </cell>
          <cell r="B9796" t="str">
            <v>接线盒_B10502_通用</v>
          </cell>
          <cell r="C9796" t="str">
            <v>49.57</v>
          </cell>
        </row>
        <row r="9797">
          <cell r="A9797" t="str">
            <v>Q980001484</v>
          </cell>
          <cell r="B9797" t="str">
            <v>钥匙开关_XB5AG33C_3位_施耐德</v>
          </cell>
          <cell r="C9797" t="str">
            <v>23.94</v>
          </cell>
        </row>
        <row r="9798">
          <cell r="A9798" t="str">
            <v>Q980001485</v>
          </cell>
          <cell r="B9798" t="str">
            <v>热缩管Φ50_因故淘汰，不再使用</v>
          </cell>
          <cell r="C9798" t="str">
            <v>117.52</v>
          </cell>
        </row>
        <row r="9799">
          <cell r="A9799" t="str">
            <v>Q980001488</v>
          </cell>
          <cell r="B9799" t="str">
            <v>重载件 16回路（配1.5线）_西霸士_因故淘汰，不再使用</v>
          </cell>
          <cell r="C9799" t="str">
            <v>95.59</v>
          </cell>
        </row>
        <row r="9800">
          <cell r="A9800" t="str">
            <v>Q980001489</v>
          </cell>
          <cell r="B9800" t="str">
            <v>"重载件 24回路（配1.5线）_西霸士_因故淘汰,不再使用"</v>
          </cell>
          <cell r="C9800" t="str">
            <v>111.96</v>
          </cell>
        </row>
        <row r="9801">
          <cell r="A9801" t="str">
            <v>Q980001493</v>
          </cell>
          <cell r="B9801" t="str">
            <v>电流表_NP96-2000/5A_50Hz_指针式_通用</v>
          </cell>
          <cell r="C9801" t="str">
            <v>35.56</v>
          </cell>
        </row>
        <row r="9802">
          <cell r="A9802" t="str">
            <v>Q980001495</v>
          </cell>
          <cell r="B9802" t="str">
            <v>电流变送器_RMCA61BD_施耐德</v>
          </cell>
          <cell r="C9802" t="str">
            <v>511.66</v>
          </cell>
        </row>
        <row r="9803">
          <cell r="A9803" t="str">
            <v>Q980001496</v>
          </cell>
          <cell r="B9803" t="str">
            <v>重量变送器_KM02A_宁波柯力</v>
          </cell>
          <cell r="C9803" t="str">
            <v>256.41</v>
          </cell>
        </row>
        <row r="9804">
          <cell r="A9804" t="str">
            <v>Q980001498</v>
          </cell>
          <cell r="B9804" t="str">
            <v>称重传感器_XSCB5KG_宁波柯力</v>
          </cell>
          <cell r="C9804" t="str">
            <v>196.58</v>
          </cell>
        </row>
        <row r="9805">
          <cell r="A9805" t="str">
            <v>Q980001500</v>
          </cell>
          <cell r="B9805" t="str">
            <v>电容式传感器_NC15-M30-OP6L_宜科</v>
          </cell>
          <cell r="C9805" t="str">
            <v>222.22</v>
          </cell>
        </row>
        <row r="9806">
          <cell r="A9806" t="str">
            <v>Q980001503</v>
          </cell>
          <cell r="B9806" t="str">
            <v>电流互感器_LMK3-600/5_通用_60HZ_用DK0001686替代</v>
          </cell>
          <cell r="C9806" t="str">
            <v>36.75</v>
          </cell>
        </row>
        <row r="9807">
          <cell r="A9807" t="str">
            <v>Q980001509</v>
          </cell>
          <cell r="B9807" t="str">
            <v>开关电源_S-350-24_明纬_因故淘汰，不再使用</v>
          </cell>
          <cell r="C9807" t="str">
            <v>94.02</v>
          </cell>
        </row>
        <row r="9808">
          <cell r="A9808" t="str">
            <v>Q980001520</v>
          </cell>
          <cell r="B9808" t="str">
            <v>液晶显示器_46寸_三星_因故淘汰，不再使用</v>
          </cell>
          <cell r="C9808" t="str">
            <v>11623.93</v>
          </cell>
        </row>
        <row r="9809">
          <cell r="A9809" t="str">
            <v>Q980001521</v>
          </cell>
          <cell r="B9809" t="str">
            <v>电容式传感器_BC10-M30-VP4X_图尔克</v>
          </cell>
          <cell r="C9809" t="str">
            <v>638.33</v>
          </cell>
        </row>
        <row r="9810">
          <cell r="A9810" t="str">
            <v>Q980001526</v>
          </cell>
          <cell r="B9810" t="str">
            <v>热过载继电器_3UA6240-2W_63-90A_西门子</v>
          </cell>
          <cell r="C9810" t="str">
            <v>140.66</v>
          </cell>
        </row>
        <row r="9811">
          <cell r="A9811" t="str">
            <v>Q980001527</v>
          </cell>
          <cell r="B9811" t="str">
            <v>电箱壳体_400×500×230_喷塑_通用</v>
          </cell>
          <cell r="C9811" t="str">
            <v>182.73</v>
          </cell>
        </row>
        <row r="9812">
          <cell r="A9812" t="str">
            <v>Q980001528</v>
          </cell>
          <cell r="B9812" t="str">
            <v>电箱壳体_400×300×250_喷塑_通用</v>
          </cell>
          <cell r="C9812" t="str">
            <v>198.65</v>
          </cell>
        </row>
        <row r="9813">
          <cell r="A9813" t="str">
            <v>Q980001531</v>
          </cell>
          <cell r="B9813" t="str">
            <v>标准电源_1756-PA75_AB_因故淘汰，不再使用</v>
          </cell>
          <cell r="C9813" t="str">
            <v>4079.49</v>
          </cell>
        </row>
        <row r="9814">
          <cell r="A9814" t="str">
            <v>Q980001532</v>
          </cell>
          <cell r="B9814" t="str">
            <v>10槽框架_1756-A10_AB</v>
          </cell>
          <cell r="C9814" t="str">
            <v>2233.33</v>
          </cell>
        </row>
        <row r="9815">
          <cell r="A9815" t="str">
            <v>Q980001533</v>
          </cell>
          <cell r="B9815" t="str">
            <v>配件-13槽框架_1756-A13_AB</v>
          </cell>
          <cell r="C9815" t="str">
            <v>2679.49</v>
          </cell>
        </row>
        <row r="9816">
          <cell r="A9816" t="str">
            <v>Q980001534</v>
          </cell>
          <cell r="B9816" t="str">
            <v>4M标准控制器_1756-L62_AB</v>
          </cell>
          <cell r="C9816" t="str">
            <v>29375.21</v>
          </cell>
        </row>
        <row r="9817">
          <cell r="A9817" t="str">
            <v>Q980001535</v>
          </cell>
          <cell r="B9817" t="str">
            <v>配件-槽盖板_1756-N2_AB</v>
          </cell>
          <cell r="C9817" t="str">
            <v>101.71</v>
          </cell>
        </row>
        <row r="9818">
          <cell r="A9818" t="str">
            <v>Q980001536</v>
          </cell>
          <cell r="B9818" t="str">
            <v>16路模拟量输入_1756-IF16_AB</v>
          </cell>
          <cell r="C9818" t="str">
            <v>5643.59</v>
          </cell>
        </row>
        <row r="9819">
          <cell r="A9819" t="str">
            <v>Q980001537</v>
          </cell>
          <cell r="B9819" t="str">
            <v>配件-端子块_1756-TBCH_AB</v>
          </cell>
          <cell r="C9819" t="str">
            <v>305.98</v>
          </cell>
        </row>
        <row r="9820">
          <cell r="A9820" t="str">
            <v>Q980001538</v>
          </cell>
          <cell r="B9820" t="str">
            <v>8路模拟量输出_1756-OF8_AB</v>
          </cell>
          <cell r="C9820" t="str">
            <v>7276.07</v>
          </cell>
        </row>
        <row r="9821">
          <cell r="A9821" t="str">
            <v>Q980001539</v>
          </cell>
          <cell r="B9821" t="str">
            <v>存储模块_1769-CRL1_AB_因故淘汰，不再使用</v>
          </cell>
          <cell r="C9821" t="str">
            <v>553.85</v>
          </cell>
        </row>
        <row r="9822">
          <cell r="A9822" t="str">
            <v>Q980001544</v>
          </cell>
          <cell r="B9822" t="str">
            <v>附件-负荷开关本体_V02_施耐德</v>
          </cell>
          <cell r="C9822" t="str">
            <v>33.94</v>
          </cell>
        </row>
        <row r="9823">
          <cell r="A9823" t="str">
            <v>Q980001545</v>
          </cell>
          <cell r="B9823" t="str">
            <v>附件-负荷开关本体_V01_施耐德</v>
          </cell>
          <cell r="C9823" t="str">
            <v>55.03</v>
          </cell>
        </row>
        <row r="9824">
          <cell r="A9824" t="str">
            <v>Q980001546</v>
          </cell>
          <cell r="B9824" t="str">
            <v>附件-负荷开关本体_V0_施耐德</v>
          </cell>
          <cell r="C9824" t="str">
            <v>51.47</v>
          </cell>
        </row>
        <row r="9825">
          <cell r="A9825" t="str">
            <v>Q980001547</v>
          </cell>
          <cell r="B9825" t="str">
            <v>附件-负荷开关本体_V1_施耐德</v>
          </cell>
          <cell r="C9825" t="str">
            <v>86.52</v>
          </cell>
        </row>
        <row r="9826">
          <cell r="A9826" t="str">
            <v>Q980001548</v>
          </cell>
          <cell r="B9826" t="str">
            <v>附件-负荷开关本体_V2_施耐德</v>
          </cell>
          <cell r="C9826" t="str">
            <v>95.41</v>
          </cell>
        </row>
        <row r="9827">
          <cell r="A9827" t="str">
            <v>Q980001549</v>
          </cell>
          <cell r="B9827" t="str">
            <v>附件-负荷开关壳体_VCFXGE1_施耐德</v>
          </cell>
          <cell r="C9827" t="str">
            <v>99.57</v>
          </cell>
        </row>
        <row r="9828">
          <cell r="A9828" t="str">
            <v>Q980001550</v>
          </cell>
          <cell r="B9828" t="str">
            <v>附件-负荷开关附加模块_VZ7_施耐德</v>
          </cell>
          <cell r="C9828" t="str">
            <v>28.85</v>
          </cell>
        </row>
        <row r="9829">
          <cell r="A9829" t="str">
            <v>Q980001551</v>
          </cell>
          <cell r="B9829" t="str">
            <v>配件-终端电阻_1485A-C2_AB</v>
          </cell>
          <cell r="C9829" t="str">
            <v>14.65</v>
          </cell>
        </row>
        <row r="9830">
          <cell r="A9830" t="str">
            <v>Q980001552</v>
          </cell>
          <cell r="B9830" t="str">
            <v>终结器_1485A-T1M5_AB</v>
          </cell>
          <cell r="C9830" t="str">
            <v>83.76</v>
          </cell>
        </row>
        <row r="9831">
          <cell r="A9831" t="str">
            <v>Q980001553</v>
          </cell>
          <cell r="B9831" t="str">
            <v>直线小型阴螺纹终端插孔_871A-TS5-N3_AB</v>
          </cell>
          <cell r="C9831" t="str">
            <v>145.30</v>
          </cell>
        </row>
        <row r="9832">
          <cell r="A9832" t="str">
            <v>Q980001554</v>
          </cell>
          <cell r="B9832" t="str">
            <v>直线微型阴螺纹终端插孔_871A-TS5-D1_AB</v>
          </cell>
          <cell r="C9832" t="str">
            <v>120.51</v>
          </cell>
        </row>
        <row r="9833">
          <cell r="A9833" t="str">
            <v>Q980001555</v>
          </cell>
          <cell r="B9833" t="str">
            <v>配件-电缆封头连接_1485T-P2T5-T5_AB</v>
          </cell>
          <cell r="C9833" t="str">
            <v>590.60</v>
          </cell>
        </row>
        <row r="9834">
          <cell r="A9834" t="str">
            <v>Q980001556</v>
          </cell>
          <cell r="B9834" t="str">
            <v>T型端口_1485P-PIN5-MN5KF_AB</v>
          </cell>
          <cell r="C9834" t="str">
            <v>158.97</v>
          </cell>
        </row>
        <row r="9835">
          <cell r="A9835" t="str">
            <v>Q980001557</v>
          </cell>
          <cell r="B9835" t="str">
            <v>直线小型阳螺纹到导线_1485G-PIM5-C_AB</v>
          </cell>
          <cell r="C9835" t="str">
            <v>123.93</v>
          </cell>
        </row>
        <row r="9836">
          <cell r="A9836" t="str">
            <v>Q980001558</v>
          </cell>
          <cell r="B9836" t="str">
            <v>直线小型阳螺纹到阴螺纹_1485C-PIN5-M5_AB</v>
          </cell>
          <cell r="C9836" t="str">
            <v>162.39</v>
          </cell>
        </row>
        <row r="9837">
          <cell r="A9837" t="str">
            <v>Q980001559</v>
          </cell>
          <cell r="B9837" t="str">
            <v>通讯电缆_1485C-P1A50_AB</v>
          </cell>
          <cell r="C9837" t="str">
            <v>990.60</v>
          </cell>
        </row>
        <row r="9838">
          <cell r="A9838" t="str">
            <v>Q980001560</v>
          </cell>
          <cell r="B9838" t="str">
            <v>通讯电缆_1485C-P1A150_AB</v>
          </cell>
          <cell r="C9838" t="str">
            <v>2626.92</v>
          </cell>
        </row>
        <row r="9839">
          <cell r="A9839" t="str">
            <v>Q980001561</v>
          </cell>
          <cell r="B9839" t="str">
            <v>基座模块_1783-MS10T_AB_因故淘汰，不再使用</v>
          </cell>
          <cell r="C9839" t="str">
            <v>13365.81</v>
          </cell>
        </row>
        <row r="9840">
          <cell r="A9840" t="str">
            <v>Q980001562</v>
          </cell>
          <cell r="B9840" t="str">
            <v>扩展模块_1783-MX08T_AB</v>
          </cell>
          <cell r="C9840" t="str">
            <v>7892.31</v>
          </cell>
        </row>
        <row r="9841">
          <cell r="A9841" t="str">
            <v>Q980001563</v>
          </cell>
          <cell r="B9841" t="str">
            <v>跳线_1585J-M4TBJM2-AB</v>
          </cell>
          <cell r="C9841" t="str">
            <v>106.84</v>
          </cell>
        </row>
        <row r="9842">
          <cell r="A9842" t="str">
            <v>Q980001564</v>
          </cell>
          <cell r="B9842" t="str">
            <v>多模光纤盒_932D_通用_因故淘汰，不再使用</v>
          </cell>
          <cell r="C9842" t="str">
            <v>192.39</v>
          </cell>
        </row>
        <row r="9843">
          <cell r="A9843" t="str">
            <v>Q980001565</v>
          </cell>
          <cell r="B9843" t="str">
            <v>单模光纤_F-COM_通用_因故淘汰，不再使用</v>
          </cell>
          <cell r="C9843" t="str">
            <v>2.56</v>
          </cell>
        </row>
        <row r="9844">
          <cell r="A9844" t="str">
            <v>Q980001573</v>
          </cell>
          <cell r="B9844" t="str">
            <v>光电开关_E3JK-DS30M1_欧姆龙</v>
          </cell>
          <cell r="C9844" t="str">
            <v>166.67</v>
          </cell>
        </row>
        <row r="9845">
          <cell r="A9845" t="str">
            <v>Q980001574</v>
          </cell>
          <cell r="B9845" t="str">
            <v>变频器_6SE6420-2UD21-5AA1_标准1.5kW_西门子</v>
          </cell>
          <cell r="C9845" t="str">
            <v>1776.07</v>
          </cell>
        </row>
        <row r="9846">
          <cell r="A9846" t="str">
            <v>Q980001577</v>
          </cell>
          <cell r="B9846" t="str">
            <v>钥匙开关_XB2BG45C_2位_施耐德</v>
          </cell>
          <cell r="C9846" t="str">
            <v>30.59</v>
          </cell>
        </row>
        <row r="9847">
          <cell r="A9847" t="str">
            <v>Q980001578</v>
          </cell>
          <cell r="B9847" t="str">
            <v>钥匙开关_XB6ECGC222C_2位_施耐德</v>
          </cell>
          <cell r="C9847" t="str">
            <v>65.30</v>
          </cell>
        </row>
        <row r="9848">
          <cell r="A9848" t="str">
            <v>Q980001579</v>
          </cell>
          <cell r="B9848" t="str">
            <v>万能转换开关_LW38A-163TM706/7_通用</v>
          </cell>
          <cell r="C9848" t="str">
            <v>59.83</v>
          </cell>
        </row>
        <row r="9849">
          <cell r="A9849" t="str">
            <v>Q980001580</v>
          </cell>
          <cell r="B9849" t="str">
            <v>母线框_AMJ2-10×80_双母排_海坦</v>
          </cell>
          <cell r="C9849" t="str">
            <v>33.76</v>
          </cell>
        </row>
        <row r="9850">
          <cell r="A9850" t="str">
            <v>Q980001581</v>
          </cell>
          <cell r="B9850" t="str">
            <v>按钮_XB5AA42C_红色_施耐德</v>
          </cell>
          <cell r="C9850" t="str">
            <v>11.56</v>
          </cell>
        </row>
        <row r="9851">
          <cell r="A9851" t="str">
            <v>Q980001582</v>
          </cell>
          <cell r="B9851" t="str">
            <v>带灯按钮_XB5AW33M1C_220VAC_绿色_施耐德</v>
          </cell>
          <cell r="C9851" t="str">
            <v>19.41</v>
          </cell>
        </row>
        <row r="9852">
          <cell r="A9852" t="str">
            <v>Q980001583</v>
          </cell>
          <cell r="B9852" t="str">
            <v>负载电压_TSX-PSY5500M_施耐德_因故淘汰，不再使用</v>
          </cell>
          <cell r="C9852" t="str">
            <v>2860.91</v>
          </cell>
        </row>
        <row r="9853">
          <cell r="A9853" t="str">
            <v>Q980001584</v>
          </cell>
          <cell r="B9853" t="str">
            <v>CPU_TSX-P57-2634M_施耐德</v>
          </cell>
          <cell r="C9853" t="str">
            <v>8268.52</v>
          </cell>
        </row>
        <row r="9854">
          <cell r="A9854" t="str">
            <v>Q980001585</v>
          </cell>
          <cell r="B9854" t="str">
            <v>存储卡_TSX-MFP-P-224K_施耐德</v>
          </cell>
          <cell r="C9854" t="str">
            <v>1319.96</v>
          </cell>
        </row>
        <row r="9855">
          <cell r="A9855" t="str">
            <v>Q980001586</v>
          </cell>
          <cell r="B9855" t="str">
            <v>扩展机架_TSX-RKY-12EX_施耐德_因故淘汰，不再使用</v>
          </cell>
          <cell r="C9855" t="str">
            <v>1764.10</v>
          </cell>
        </row>
        <row r="9856">
          <cell r="A9856" t="str">
            <v>Q980001587</v>
          </cell>
          <cell r="B9856" t="str">
            <v>扩展机架终端_TSX_TLYEX_施耐德_因故淘汰，不再使用</v>
          </cell>
          <cell r="C9856" t="str">
            <v>1764.10</v>
          </cell>
        </row>
        <row r="9857">
          <cell r="A9857" t="str">
            <v>Q980001588</v>
          </cell>
          <cell r="B9857" t="str">
            <v>数字量输入模块_TSX-DEY64D2K_施耐德</v>
          </cell>
          <cell r="C9857" t="str">
            <v>1639.15</v>
          </cell>
        </row>
        <row r="9858">
          <cell r="A9858" t="str">
            <v>Q980001589</v>
          </cell>
          <cell r="B9858" t="str">
            <v>数字量输出模块_TSX-DSY16R5_施耐德</v>
          </cell>
          <cell r="C9858" t="str">
            <v>1448.72</v>
          </cell>
        </row>
        <row r="9859">
          <cell r="A9859" t="str">
            <v>Q980001590</v>
          </cell>
          <cell r="B9859" t="str">
            <v>模拟量输入模块_TSX-AEY800_施耐德</v>
          </cell>
          <cell r="C9859" t="str">
            <v>2423.88</v>
          </cell>
        </row>
        <row r="9860">
          <cell r="A9860" t="str">
            <v>Q980001591</v>
          </cell>
          <cell r="B9860" t="str">
            <v>模拟量输出模块_TSX-ASY800_施耐德</v>
          </cell>
          <cell r="C9860" t="str">
            <v>3166.50</v>
          </cell>
        </row>
        <row r="9861">
          <cell r="A9861" t="str">
            <v>Q980001592</v>
          </cell>
          <cell r="B9861" t="str">
            <v>模拟量输入模块_TSX-AEY414_施耐德</v>
          </cell>
          <cell r="C9861" t="str">
            <v>2685.06</v>
          </cell>
        </row>
        <row r="9862">
          <cell r="A9862" t="str">
            <v>Q980001593</v>
          </cell>
          <cell r="B9862" t="str">
            <v>连接器_HE10-TSX-CDP301_施耐德</v>
          </cell>
          <cell r="C9862" t="str">
            <v>137.18</v>
          </cell>
        </row>
        <row r="9863">
          <cell r="A9863" t="str">
            <v>Q980001594</v>
          </cell>
          <cell r="B9863" t="str">
            <v>端子排_TSX-BLY01_20路_施耐德</v>
          </cell>
          <cell r="C9863" t="str">
            <v>0.06</v>
          </cell>
        </row>
        <row r="9864">
          <cell r="A9864" t="str">
            <v>Q980001595</v>
          </cell>
          <cell r="B9864" t="str">
            <v>通讯模块_CM_1241_6ES7-241-1CH30-0XB0_RS485_…</v>
          </cell>
          <cell r="C9864" t="str">
            <v>229.91</v>
          </cell>
        </row>
        <row r="9865">
          <cell r="A9865" t="str">
            <v>Q980001597</v>
          </cell>
          <cell r="B9865" t="str">
            <v>通讯电缆_1485C-P1A300_AB</v>
          </cell>
          <cell r="C9865" t="str">
            <v>5726.50</v>
          </cell>
        </row>
        <row r="9866">
          <cell r="A9866" t="str">
            <v>Q980001598</v>
          </cell>
          <cell r="B9866" t="str">
            <v>电流互感器_LMK3-3000/5-120_通用_用H03081015替代</v>
          </cell>
          <cell r="C9866" t="str">
            <v>110.26</v>
          </cell>
        </row>
        <row r="9867">
          <cell r="A9867" t="str">
            <v>Q980001601</v>
          </cell>
          <cell r="B9867" t="str">
            <v>CPU_1769-L32E_AB</v>
          </cell>
          <cell r="C9867" t="str">
            <v>9581.20</v>
          </cell>
        </row>
        <row r="9868">
          <cell r="A9868" t="str">
            <v>Q980001602</v>
          </cell>
          <cell r="B9868" t="str">
            <v>数字量输出模块_1769-OW16_AB</v>
          </cell>
          <cell r="C9868" t="str">
            <v>1418.80</v>
          </cell>
        </row>
        <row r="9869">
          <cell r="A9869" t="str">
            <v>Q980001603</v>
          </cell>
          <cell r="B9869" t="str">
            <v>控制变压器_JBK5-2500VA_415V/220V-50Hz_通用</v>
          </cell>
          <cell r="C9869" t="str">
            <v>865.21</v>
          </cell>
        </row>
        <row r="9870">
          <cell r="A9870" t="str">
            <v>Q980001604</v>
          </cell>
          <cell r="B9870" t="str">
            <v>触摸屏_6AV6-642-0BA01-1AX1_西门子_因故淘汰，不再使用</v>
          </cell>
          <cell r="C9870" t="str">
            <v>3675.21</v>
          </cell>
        </row>
        <row r="9871">
          <cell r="A9871" t="str">
            <v>Q980001605</v>
          </cell>
          <cell r="B9871" t="str">
            <v>扩展电源_1768-PA3_AB_因故淘汰，不再使用</v>
          </cell>
          <cell r="C9871" t="str">
            <v>5555.56</v>
          </cell>
        </row>
        <row r="9872">
          <cell r="A9872" t="str">
            <v>Q980001606</v>
          </cell>
          <cell r="B9872" t="str">
            <v>端子式继电器_41F-1Z-C2-1-DC24V_宏发</v>
          </cell>
          <cell r="C9872" t="str">
            <v>12.50</v>
          </cell>
        </row>
        <row r="9873">
          <cell r="A9873" t="str">
            <v>Q980001607</v>
          </cell>
          <cell r="B9873" t="str">
            <v>流量仪_LU50KANNNNN_厦门安东</v>
          </cell>
          <cell r="C9873" t="str">
            <v>658.12</v>
          </cell>
        </row>
        <row r="9874">
          <cell r="A9874" t="str">
            <v>Q980001609</v>
          </cell>
          <cell r="B9874" t="str">
            <v>电流表_99T1-20/5A_50Hz_指针式_通用</v>
          </cell>
          <cell r="C9874" t="str">
            <v>21.37</v>
          </cell>
        </row>
        <row r="9875">
          <cell r="A9875" t="str">
            <v>Q980001610</v>
          </cell>
          <cell r="B9875" t="str">
            <v>电动机断路器_NS2-25_1-1.6A_正泰</v>
          </cell>
          <cell r="C9875" t="str">
            <v>76.32</v>
          </cell>
        </row>
        <row r="9876">
          <cell r="A9876" t="str">
            <v>Q980001611</v>
          </cell>
          <cell r="B9876" t="str">
            <v>电动机断路器_NS2-25_1.6-2.5A_正泰</v>
          </cell>
          <cell r="C9876" t="str">
            <v>76.32</v>
          </cell>
        </row>
        <row r="9877">
          <cell r="A9877" t="str">
            <v>Q980001612</v>
          </cell>
          <cell r="B9877" t="str">
            <v>电动机断路器_NS2-25_2.5-4A_正泰</v>
          </cell>
          <cell r="C9877" t="str">
            <v>76.32</v>
          </cell>
        </row>
        <row r="9878">
          <cell r="A9878" t="str">
            <v>Q980001613</v>
          </cell>
          <cell r="B9878" t="str">
            <v>电动机断路器_NS2-25_4-6.3A_正泰</v>
          </cell>
          <cell r="C9878" t="str">
            <v>76.32</v>
          </cell>
        </row>
        <row r="9879">
          <cell r="A9879" t="str">
            <v>Q980001614</v>
          </cell>
          <cell r="B9879" t="str">
            <v>电动机断路器_NS2-25_6-10A_正泰</v>
          </cell>
          <cell r="C9879" t="str">
            <v>76.32</v>
          </cell>
        </row>
        <row r="9880">
          <cell r="A9880" t="str">
            <v>Q980001615</v>
          </cell>
          <cell r="B9880" t="str">
            <v>电动机断路器_NS2-25_13-18A_正泰</v>
          </cell>
          <cell r="C9880" t="str">
            <v>76.32</v>
          </cell>
        </row>
        <row r="9881">
          <cell r="A9881" t="str">
            <v>Q980001616</v>
          </cell>
          <cell r="B9881" t="str">
            <v>电动机断路器_NS2-25_20-25A_正泰</v>
          </cell>
          <cell r="C9881" t="str">
            <v>76.32</v>
          </cell>
        </row>
        <row r="9882">
          <cell r="A9882" t="str">
            <v>Q980001617</v>
          </cell>
          <cell r="B9882" t="str">
            <v>电动机断路器_NS2-80B_25-40A_正泰</v>
          </cell>
          <cell r="C9882" t="str">
            <v>212.82</v>
          </cell>
        </row>
        <row r="9883">
          <cell r="A9883" t="str">
            <v>Q980001618</v>
          </cell>
          <cell r="B9883" t="str">
            <v>电动机断路器_NS2-80B_40-63A_正泰</v>
          </cell>
          <cell r="C9883" t="str">
            <v>212.82</v>
          </cell>
        </row>
        <row r="9884">
          <cell r="A9884" t="str">
            <v>Q980001619</v>
          </cell>
          <cell r="B9884" t="str">
            <v>小型断路器_NB1-63-1P-C6A_正泰</v>
          </cell>
          <cell r="C9884" t="str">
            <v>16.67</v>
          </cell>
        </row>
        <row r="9885">
          <cell r="A9885" t="str">
            <v>Q980001620</v>
          </cell>
          <cell r="B9885" t="str">
            <v>小型断路器_NB1-63-1P-C10A_正泰</v>
          </cell>
          <cell r="C9885" t="str">
            <v>15.81</v>
          </cell>
        </row>
        <row r="9886">
          <cell r="A9886" t="str">
            <v>Q980001621</v>
          </cell>
          <cell r="B9886" t="str">
            <v>小型断路器_NB1-63-1P-C20A_正泰</v>
          </cell>
          <cell r="C9886" t="str">
            <v>12.82</v>
          </cell>
        </row>
        <row r="9887">
          <cell r="A9887" t="str">
            <v>Q980001622</v>
          </cell>
          <cell r="B9887" t="str">
            <v>小型断路器_NB1-63-2P-C6A_正泰</v>
          </cell>
          <cell r="C9887" t="str">
            <v>27.35</v>
          </cell>
        </row>
        <row r="9888">
          <cell r="A9888" t="str">
            <v>Q980001623</v>
          </cell>
          <cell r="B9888" t="str">
            <v>小型断路器_NB1-63-2P-C25A_正泰</v>
          </cell>
          <cell r="C9888" t="str">
            <v>25.64</v>
          </cell>
        </row>
        <row r="9889">
          <cell r="A9889" t="str">
            <v>Q980001624</v>
          </cell>
          <cell r="B9889" t="str">
            <v>塑壳断路器_NM8-100S/40/3_正泰</v>
          </cell>
          <cell r="C9889" t="str">
            <v>278.97</v>
          </cell>
        </row>
        <row r="9890">
          <cell r="A9890" t="str">
            <v>Q980001625</v>
          </cell>
          <cell r="B9890" t="str">
            <v>塑壳断路器_NM8-100S/63/3_正泰</v>
          </cell>
          <cell r="C9890" t="str">
            <v>261.54</v>
          </cell>
        </row>
        <row r="9891">
          <cell r="A9891" t="str">
            <v>Q980001626</v>
          </cell>
          <cell r="B9891" t="str">
            <v>塑壳断路器_NM8-250S/125/3_正泰</v>
          </cell>
          <cell r="C9891" t="str">
            <v>495.73</v>
          </cell>
        </row>
        <row r="9892">
          <cell r="A9892" t="str">
            <v>Q980001627</v>
          </cell>
          <cell r="B9892" t="str">
            <v>塑壳断路器_NM8-250S/160/3_正泰</v>
          </cell>
          <cell r="C9892" t="str">
            <v>495.73</v>
          </cell>
        </row>
        <row r="9893">
          <cell r="A9893" t="str">
            <v>Q980001628</v>
          </cell>
          <cell r="B9893" t="str">
            <v>塑壳断路器_NM8-250S/200/3_正泰</v>
          </cell>
          <cell r="C9893" t="str">
            <v>495.73</v>
          </cell>
        </row>
        <row r="9894">
          <cell r="A9894" t="str">
            <v>Q980001629</v>
          </cell>
          <cell r="B9894" t="str">
            <v>塑壳断路器_NM8-250S/250/3_正泰</v>
          </cell>
          <cell r="C9894" t="str">
            <v>495.75</v>
          </cell>
        </row>
        <row r="9895">
          <cell r="A9895" t="str">
            <v>Q980001630</v>
          </cell>
          <cell r="B9895" t="str">
            <v>塑壳断路器_NM8-630S/315/3_正泰</v>
          </cell>
          <cell r="C9895" t="str">
            <v>1324.79</v>
          </cell>
        </row>
        <row r="9896">
          <cell r="A9896" t="str">
            <v>Q980001631</v>
          </cell>
          <cell r="B9896" t="str">
            <v>塑壳断路器_NM8-630S/400/3_正泰</v>
          </cell>
          <cell r="C9896" t="str">
            <v>1324.84</v>
          </cell>
        </row>
        <row r="9897">
          <cell r="A9897" t="str">
            <v>Q980001632</v>
          </cell>
          <cell r="B9897" t="str">
            <v>塑壳断路器_NM8-630S/500/3_正泰</v>
          </cell>
          <cell r="C9897" t="str">
            <v>1324.79</v>
          </cell>
        </row>
        <row r="9898">
          <cell r="A9898" t="str">
            <v>Q980001633</v>
          </cell>
          <cell r="B9898" t="str">
            <v>塑壳断路器_NM8S-630S/630/3_正泰</v>
          </cell>
          <cell r="C9898" t="str">
            <v>1538.46</v>
          </cell>
        </row>
        <row r="9899">
          <cell r="A9899" t="str">
            <v>Q980001634</v>
          </cell>
          <cell r="B9899" t="str">
            <v>附件-电动机断路器辅助触头_NS2-AE20_施耐德</v>
          </cell>
          <cell r="C9899" t="str">
            <v>17.35</v>
          </cell>
        </row>
        <row r="9900">
          <cell r="A9900" t="str">
            <v>Q980001635</v>
          </cell>
          <cell r="B9900" t="str">
            <v>附件-电动机断路器辅助触头_NS2-AU20_正泰</v>
          </cell>
          <cell r="C9900" t="str">
            <v>27.35</v>
          </cell>
        </row>
        <row r="9901">
          <cell r="A9901" t="str">
            <v>Q980001636</v>
          </cell>
          <cell r="B9901" t="str">
            <v>交流接触器_CJX2-0910M5-AC220V_正泰_用H03041525替代</v>
          </cell>
          <cell r="C9901" t="str">
            <v>29.92</v>
          </cell>
        </row>
        <row r="9902">
          <cell r="A9902" t="str">
            <v>Q980001637</v>
          </cell>
          <cell r="B9902" t="str">
            <v>交流接触器_CJX2-1810_220V/50Hz_正泰</v>
          </cell>
          <cell r="C9902" t="str">
            <v>39.32</v>
          </cell>
        </row>
        <row r="9903">
          <cell r="A9903" t="str">
            <v>Q980001638</v>
          </cell>
          <cell r="B9903" t="str">
            <v>交流接触器_CJX2-2510_220V/50Hz_正泰</v>
          </cell>
          <cell r="C9903" t="str">
            <v>47.01</v>
          </cell>
        </row>
        <row r="9904">
          <cell r="A9904" t="str">
            <v>Q980001639</v>
          </cell>
          <cell r="B9904" t="str">
            <v>交流接触器_CJX2-3210_220V/50Hz_正泰</v>
          </cell>
          <cell r="C9904" t="str">
            <v>76.07</v>
          </cell>
        </row>
        <row r="9905">
          <cell r="A9905" t="str">
            <v>Q980001640</v>
          </cell>
          <cell r="B9905" t="str">
            <v>交流接触器_CJX2-4011_220V/50Hz_正泰</v>
          </cell>
          <cell r="C9905" t="str">
            <v>124.36</v>
          </cell>
        </row>
        <row r="9906">
          <cell r="A9906" t="str">
            <v>Q980001641</v>
          </cell>
          <cell r="B9906" t="str">
            <v>交流接触器_CJX2-5011_220V/50Hz_正泰</v>
          </cell>
          <cell r="C9906" t="str">
            <v>133.33</v>
          </cell>
        </row>
        <row r="9907">
          <cell r="A9907" t="str">
            <v>Q980001642</v>
          </cell>
          <cell r="B9907" t="str">
            <v>交流接触器_CJX2-6511_220V/50Hz_正泰</v>
          </cell>
          <cell r="C9907" t="str">
            <v>192.31</v>
          </cell>
        </row>
        <row r="9908">
          <cell r="A9908" t="str">
            <v>Q980001643</v>
          </cell>
          <cell r="B9908" t="str">
            <v>交流接触器_CJX2-8011_220V/50Hz_正泰</v>
          </cell>
          <cell r="C9908" t="str">
            <v>269.23</v>
          </cell>
        </row>
        <row r="9909">
          <cell r="A9909" t="str">
            <v>Q980001644</v>
          </cell>
          <cell r="B9909" t="str">
            <v>交流接触器_CJX2-9511_220V/50Hz_正泰</v>
          </cell>
          <cell r="C9909" t="str">
            <v>273.50</v>
          </cell>
        </row>
        <row r="9910">
          <cell r="A9910" t="str">
            <v>Q980001645</v>
          </cell>
          <cell r="B9910" t="str">
            <v>交流接触器_CJX1-110/22_220V/50Hz_正泰</v>
          </cell>
          <cell r="C9910" t="str">
            <v>433.33</v>
          </cell>
        </row>
        <row r="9911">
          <cell r="A9911" t="str">
            <v>Q980001646</v>
          </cell>
          <cell r="B9911" t="str">
            <v>交流接触器_CJX1-205_220V/50Hz_正泰</v>
          </cell>
          <cell r="C9911" t="str">
            <v>769.23</v>
          </cell>
        </row>
        <row r="9912">
          <cell r="A9912" t="str">
            <v>Q980001647</v>
          </cell>
          <cell r="B9912" t="str">
            <v>附件-接触器辅助触点_F4-20_正泰</v>
          </cell>
          <cell r="C9912" t="str">
            <v>6.92</v>
          </cell>
        </row>
        <row r="9913">
          <cell r="A9913" t="str">
            <v>Q980001648</v>
          </cell>
          <cell r="B9913" t="str">
            <v>附件-接触器辅助触点_F4-11_正泰</v>
          </cell>
          <cell r="C9913" t="str">
            <v>6.92</v>
          </cell>
        </row>
        <row r="9914">
          <cell r="A9914" t="str">
            <v>Q980001649</v>
          </cell>
          <cell r="B9914" t="str">
            <v>附件-接触器辅助触点_F4-22_正泰</v>
          </cell>
          <cell r="C9914" t="str">
            <v>9.40</v>
          </cell>
        </row>
        <row r="9915">
          <cell r="A9915" t="str">
            <v>Q980001650</v>
          </cell>
          <cell r="B9915" t="str">
            <v>附件-接触器辅助触点_AX2-11A_正泰</v>
          </cell>
          <cell r="C9915" t="str">
            <v>9.40</v>
          </cell>
        </row>
        <row r="9916">
          <cell r="A9916" t="str">
            <v>Q980001651</v>
          </cell>
          <cell r="B9916" t="str">
            <v>热过载继电器_NR4-63_40-57A_正泰</v>
          </cell>
          <cell r="C9916" t="str">
            <v>38.03</v>
          </cell>
        </row>
        <row r="9917">
          <cell r="A9917" t="str">
            <v>Q980001652</v>
          </cell>
          <cell r="B9917" t="str">
            <v>热过载继电器_NR4-180_55-80A_正泰</v>
          </cell>
          <cell r="C9917" t="str">
            <v>96.58</v>
          </cell>
        </row>
        <row r="9918">
          <cell r="A9918" t="str">
            <v>Q980001653</v>
          </cell>
          <cell r="B9918" t="str">
            <v>热过载继电器_NR4-180_90-120A_正泰</v>
          </cell>
          <cell r="C9918" t="str">
            <v>86.75</v>
          </cell>
        </row>
        <row r="9919">
          <cell r="A9919" t="str">
            <v>Q980001654</v>
          </cell>
          <cell r="B9919" t="str">
            <v>中间继电器_JZX-22F(D)/006-2Z6_230VAC_不含底座_正泰</v>
          </cell>
          <cell r="C9919" t="str">
            <v>10.26</v>
          </cell>
        </row>
        <row r="9920">
          <cell r="A9920" t="str">
            <v>Q980001655</v>
          </cell>
          <cell r="B9920" t="str">
            <v>附件-继电器底座_JSZ6-2_正泰</v>
          </cell>
          <cell r="C9920" t="str">
            <v>30.34</v>
          </cell>
        </row>
        <row r="9921">
          <cell r="A9921" t="str">
            <v>Q980001656</v>
          </cell>
          <cell r="B9921" t="str">
            <v>附件-继电器底座_CZY08A-02_正泰</v>
          </cell>
          <cell r="C9921" t="str">
            <v>3.08</v>
          </cell>
        </row>
        <row r="9922">
          <cell r="A9922" t="str">
            <v>Q980001657</v>
          </cell>
          <cell r="B9922" t="str">
            <v>中间继电器_JZX-22F(D)/006-4Z6_230VAC_不含底座_正泰</v>
          </cell>
          <cell r="C9922" t="str">
            <v>9.13</v>
          </cell>
        </row>
        <row r="9923">
          <cell r="A9923" t="str">
            <v>Q980001658</v>
          </cell>
          <cell r="B9923" t="str">
            <v>附件-继电器底座_CZY14A_正泰</v>
          </cell>
          <cell r="C9923" t="str">
            <v>2.56</v>
          </cell>
        </row>
        <row r="9924">
          <cell r="A9924" t="str">
            <v>Q980001661</v>
          </cell>
          <cell r="B9924" t="str">
            <v>电流表_NP96-600/5A</v>
          </cell>
          <cell r="C9924" t="str">
            <v>22.22</v>
          </cell>
        </row>
        <row r="9925">
          <cell r="A9925" t="str">
            <v>Q980001663</v>
          </cell>
          <cell r="B9925" t="str">
            <v>急停按钮_NP2-ES542_正泰</v>
          </cell>
          <cell r="C9925" t="str">
            <v>6.15</v>
          </cell>
        </row>
        <row r="9926">
          <cell r="A9926" t="str">
            <v>Q980001664</v>
          </cell>
          <cell r="B9926" t="str">
            <v>选择开关_NP2-ED21_2位_正泰</v>
          </cell>
          <cell r="C9926" t="str">
            <v>6.15</v>
          </cell>
        </row>
        <row r="9927">
          <cell r="A9927" t="str">
            <v>Q980001665</v>
          </cell>
          <cell r="B9927" t="str">
            <v>按钮_NP2-EV31_绿色_正泰</v>
          </cell>
          <cell r="C9927" t="str">
            <v>4.70</v>
          </cell>
        </row>
        <row r="9928">
          <cell r="A9928" t="str">
            <v>Q980001666</v>
          </cell>
          <cell r="B9928" t="str">
            <v>按钮_NP2-EA42_红色_正泰</v>
          </cell>
          <cell r="C9928" t="str">
            <v>4.70</v>
          </cell>
        </row>
        <row r="9929">
          <cell r="A9929" t="str">
            <v>Q980001667</v>
          </cell>
          <cell r="B9929" t="str">
            <v>指示灯_NP2-EV163_380VAC_绿色_正泰</v>
          </cell>
          <cell r="C9929" t="str">
            <v>3.59</v>
          </cell>
        </row>
        <row r="9930">
          <cell r="A9930" t="str">
            <v>Q980001668</v>
          </cell>
          <cell r="B9930" t="str">
            <v>指示灯_NP2-EV164_380VAC_红色_正泰</v>
          </cell>
          <cell r="C9930" t="str">
            <v>3.59</v>
          </cell>
        </row>
        <row r="9931">
          <cell r="A9931" t="str">
            <v>Q980001669</v>
          </cell>
          <cell r="B9931" t="str">
            <v>PLC_1485C-PIA300_AB_因故淘汰，不再使用</v>
          </cell>
          <cell r="C9931" t="str">
            <v>5914.53</v>
          </cell>
        </row>
        <row r="9932">
          <cell r="A9932" t="str">
            <v>Q980001670</v>
          </cell>
          <cell r="B9932" t="str">
            <v>显示器视频延长线接头_ZY-VGA302T/R_通用</v>
          </cell>
          <cell r="C9932" t="str">
            <v>290.60</v>
          </cell>
        </row>
        <row r="9933">
          <cell r="A9933" t="str">
            <v>Q980001671</v>
          </cell>
          <cell r="B9933" t="str">
            <v>控制变压器_JBK5-250VA_220V/220V-50Hz_通用</v>
          </cell>
          <cell r="C9933" t="str">
            <v>142.74</v>
          </cell>
        </row>
        <row r="9934">
          <cell r="A9934" t="str">
            <v>Q980001672</v>
          </cell>
          <cell r="B9934" t="str">
            <v>软启动_STRB320-3_因故淘汰，不再使用</v>
          </cell>
          <cell r="C9934" t="str">
            <v>17094.02</v>
          </cell>
        </row>
        <row r="9935">
          <cell r="A9935" t="str">
            <v>Q980001673</v>
          </cell>
          <cell r="B9935" t="str">
            <v>CPU_6ES7-317-2EK14-0AB0_西门子</v>
          </cell>
          <cell r="C9935" t="str">
            <v>17300.00</v>
          </cell>
        </row>
        <row r="9936">
          <cell r="A9936" t="str">
            <v>Q980001675</v>
          </cell>
          <cell r="B9936" t="str">
            <v>电感式传感器_Ni40-W40-OP6L-Q12_宜科</v>
          </cell>
          <cell r="C9936" t="str">
            <v>249.57</v>
          </cell>
        </row>
        <row r="9937">
          <cell r="A9937" t="str">
            <v>Q980001677</v>
          </cell>
          <cell r="B9937" t="str">
            <v>钥匙开关_XB2BG33C_3位_施耐德</v>
          </cell>
          <cell r="C9937" t="str">
            <v>30.64</v>
          </cell>
        </row>
        <row r="9938">
          <cell r="A9938" t="str">
            <v>Q980001679</v>
          </cell>
          <cell r="B9938" t="str">
            <v>CPU_6ES7-315-2EH14-0AB0_西门子</v>
          </cell>
          <cell r="C9938" t="str">
            <v>9788.89</v>
          </cell>
        </row>
        <row r="9939">
          <cell r="A9939" t="str">
            <v>Q980001684</v>
          </cell>
          <cell r="B9939" t="str">
            <v>交流接触器_CJX2-1210_220V/50Hz_正泰</v>
          </cell>
          <cell r="C9939" t="str">
            <v>21.90</v>
          </cell>
        </row>
        <row r="9940">
          <cell r="A9940" t="str">
            <v>Q980001685</v>
          </cell>
          <cell r="B9940" t="str">
            <v>中间继电器_JZX-22F(D)/006-2Z6_24VDC_不含底座_正泰</v>
          </cell>
          <cell r="C9940" t="str">
            <v>10.26</v>
          </cell>
        </row>
        <row r="9941">
          <cell r="A9941" t="str">
            <v>Q980001694</v>
          </cell>
          <cell r="B9941" t="str">
            <v>控制变压器_JBK5-2000VA_220V/220V-50Hz_通用</v>
          </cell>
          <cell r="C9941" t="str">
            <v>1111.11</v>
          </cell>
        </row>
        <row r="9942">
          <cell r="A9942" t="str">
            <v>Q980001695</v>
          </cell>
          <cell r="B9942" t="str">
            <v>变频器_ACS800-04-0400-3+P901_标准315kW_因故淘汰，…</v>
          </cell>
          <cell r="C9942" t="str">
            <v>84314.53</v>
          </cell>
        </row>
        <row r="9943">
          <cell r="A9943" t="str">
            <v>Q980001696</v>
          </cell>
          <cell r="B9943" t="str">
            <v>编程电缆_USB-CIF02_欧姆龙</v>
          </cell>
          <cell r="C9943" t="str">
            <v>213.68</v>
          </cell>
        </row>
        <row r="9944">
          <cell r="A9944" t="str">
            <v>Q980001697</v>
          </cell>
          <cell r="B9944" t="str">
            <v>模拟量输入模块_1769-IR6_AB</v>
          </cell>
          <cell r="C9944" t="str">
            <v>3636.00</v>
          </cell>
        </row>
        <row r="9945">
          <cell r="A9945" t="str">
            <v>Q980001698</v>
          </cell>
          <cell r="B9945" t="str">
            <v>存储卡_1784-CF64_AB_因故淘汰，不再使用</v>
          </cell>
          <cell r="C9945" t="str">
            <v>397.44</v>
          </cell>
        </row>
        <row r="9946">
          <cell r="A9946" t="str">
            <v>Q980001699</v>
          </cell>
          <cell r="B9946" t="str">
            <v>线号机_TP-20_硕方</v>
          </cell>
          <cell r="C9946" t="str">
            <v>1623.93</v>
          </cell>
        </row>
        <row r="9947">
          <cell r="A9947" t="str">
            <v>Q980001700</v>
          </cell>
          <cell r="B9947" t="str">
            <v>色带_TP-R50B_上海页卡</v>
          </cell>
          <cell r="C9947" t="str">
            <v>34.19</v>
          </cell>
        </row>
        <row r="9948">
          <cell r="A9948" t="str">
            <v>Q980001701</v>
          </cell>
          <cell r="B9948" t="str">
            <v>打印头_370_HP</v>
          </cell>
          <cell r="C9948" t="str">
            <v>726.50</v>
          </cell>
        </row>
        <row r="9949">
          <cell r="A9949" t="str">
            <v>Q980001702</v>
          </cell>
          <cell r="B9949" t="str">
            <v>橡皮轮_370_HP</v>
          </cell>
          <cell r="C9949" t="str">
            <v>128.21</v>
          </cell>
        </row>
        <row r="9950">
          <cell r="A9950" t="str">
            <v>Q980001703</v>
          </cell>
          <cell r="B9950" t="str">
            <v>彩色激光打印机_HP1215_惠普</v>
          </cell>
          <cell r="C9950" t="str">
            <v>1794.87</v>
          </cell>
        </row>
        <row r="9951">
          <cell r="A9951" t="str">
            <v>Q980001704</v>
          </cell>
          <cell r="B9951" t="str">
            <v>扩展模块_6ES7-232-0HD22-0XA0_西门子</v>
          </cell>
          <cell r="C9951" t="str">
            <v>1058.97</v>
          </cell>
        </row>
        <row r="9952">
          <cell r="A9952" t="str">
            <v>Q980001705</v>
          </cell>
          <cell r="B9952" t="str">
            <v>仪表卡_PAXCDL10(模拟量0-20MA)_红狮</v>
          </cell>
          <cell r="C9952" t="str">
            <v>777.78</v>
          </cell>
        </row>
        <row r="9953">
          <cell r="A9953" t="str">
            <v>Q980001706</v>
          </cell>
          <cell r="B9953" t="str">
            <v>称重传感器拉式附件_PST10KG_宁波柯力</v>
          </cell>
          <cell r="C9953" t="str">
            <v>21.37</v>
          </cell>
        </row>
        <row r="9954">
          <cell r="A9954" t="str">
            <v>Q980001707</v>
          </cell>
          <cell r="B9954" t="str">
            <v>控制变压器_JBK5-2500VA_440V/220V-50Hz_通用</v>
          </cell>
          <cell r="C9954" t="str">
            <v>865.21</v>
          </cell>
        </row>
        <row r="9955">
          <cell r="A9955" t="str">
            <v>Q980001708</v>
          </cell>
          <cell r="B9955" t="str">
            <v>按钮_NP6-22BS/F_黑色_正泰</v>
          </cell>
          <cell r="C9955" t="str">
            <v>7.60</v>
          </cell>
        </row>
        <row r="9956">
          <cell r="A9956" t="str">
            <v>Q980001711</v>
          </cell>
          <cell r="B9956" t="str">
            <v>接近开关_NI15-M30-OP6L_ELCO</v>
          </cell>
          <cell r="C9956" t="str">
            <v>123.08</v>
          </cell>
        </row>
        <row r="9957">
          <cell r="A9957" t="str">
            <v>Q980001714</v>
          </cell>
          <cell r="B9957" t="str">
            <v>电涌保护器_ST/65/3P+N_施耐德</v>
          </cell>
          <cell r="C9957" t="str">
            <v>1885.35</v>
          </cell>
        </row>
        <row r="9958">
          <cell r="A9958" t="str">
            <v>Q980001716</v>
          </cell>
          <cell r="B9958" t="str">
            <v>行程开关_XCE102_施耐德_用H02010025替代</v>
          </cell>
          <cell r="C9958" t="str">
            <v>49.78</v>
          </cell>
        </row>
        <row r="9959">
          <cell r="A9959" t="str">
            <v>Q980001717</v>
          </cell>
          <cell r="B9959" t="str">
            <v>触摸屏_6AV6643-0CB01-1AX1_西门子_因故淘汰，不再使用</v>
          </cell>
          <cell r="C9959" t="str">
            <v>8431.14</v>
          </cell>
        </row>
        <row r="9960">
          <cell r="A9960" t="str">
            <v>Q980001719</v>
          </cell>
          <cell r="B9960" t="str">
            <v>同步显示仪_CM030_珠海志美</v>
          </cell>
          <cell r="C9960" t="str">
            <v>1282.05</v>
          </cell>
        </row>
        <row r="9961">
          <cell r="A9961" t="str">
            <v>Q980001729</v>
          </cell>
          <cell r="B9961" t="str">
            <v>交流接触器_CJX1-170_220V/50Hz_正泰</v>
          </cell>
          <cell r="C9961" t="str">
            <v>641.03</v>
          </cell>
        </row>
        <row r="9962">
          <cell r="A9962" t="str">
            <v>Q980001730</v>
          </cell>
          <cell r="B9962" t="str">
            <v>热过载继电器_NR4-63_20-32A_正泰</v>
          </cell>
          <cell r="C9962" t="str">
            <v>38.03</v>
          </cell>
        </row>
        <row r="9963">
          <cell r="A9963" t="str">
            <v>Q980001731</v>
          </cell>
          <cell r="B9963" t="str">
            <v>热过载继电器_NR4-180_80-110A_正泰</v>
          </cell>
          <cell r="C9963" t="str">
            <v>96.58</v>
          </cell>
        </row>
        <row r="9964">
          <cell r="A9964" t="str">
            <v>Q980001732</v>
          </cell>
          <cell r="B9964" t="str">
            <v>光电开关_E2E-X10MY1_欧姆龙</v>
          </cell>
          <cell r="C9964" t="str">
            <v>21.37</v>
          </cell>
        </row>
        <row r="9965">
          <cell r="A9965" t="str">
            <v>Q980001733</v>
          </cell>
          <cell r="B9965" t="str">
            <v>光电开关_E2E-X5MY1_欧姆龙</v>
          </cell>
          <cell r="C9965" t="str">
            <v>264.96</v>
          </cell>
        </row>
        <row r="9966">
          <cell r="A9966" t="str">
            <v>Q980001734</v>
          </cell>
          <cell r="B9966" t="str">
            <v>速度仪表_HB48-DC24V_南京山武</v>
          </cell>
          <cell r="C9966" t="str">
            <v>220.51</v>
          </cell>
        </row>
        <row r="9967">
          <cell r="A9967" t="str">
            <v>Q980001735</v>
          </cell>
          <cell r="B9967" t="str">
            <v>标牌_5X2_通用</v>
          </cell>
          <cell r="C9967" t="str">
            <v>1.45</v>
          </cell>
        </row>
        <row r="9968">
          <cell r="A9968" t="str">
            <v>Q980001736</v>
          </cell>
          <cell r="B9968" t="str">
            <v>标牌_4.5X2_通用</v>
          </cell>
          <cell r="C9968" t="str">
            <v>1.45</v>
          </cell>
        </row>
        <row r="9969">
          <cell r="A9969" t="str">
            <v>Q980001739</v>
          </cell>
          <cell r="B9969" t="str">
            <v>机架_1756-A17_AB</v>
          </cell>
          <cell r="C9969" t="str">
            <v>3707.69</v>
          </cell>
        </row>
        <row r="9970">
          <cell r="A9970" t="str">
            <v>Q980001740</v>
          </cell>
          <cell r="B9970" t="str">
            <v>直流接触器_LC1D65ABD_24V_施耐德</v>
          </cell>
          <cell r="C9970" t="str">
            <v>451.75</v>
          </cell>
        </row>
        <row r="9971">
          <cell r="A9971" t="str">
            <v>Q980001741</v>
          </cell>
          <cell r="B9971" t="str">
            <v>热过载继电器_3UA5940-2E_25-40A_西门子</v>
          </cell>
          <cell r="C9971" t="str">
            <v>82.05</v>
          </cell>
        </row>
        <row r="9972">
          <cell r="A9972" t="str">
            <v>Q980001742</v>
          </cell>
          <cell r="B9972" t="str">
            <v>变频器_FC302-P75-T5-P20-H2-X-N-C_标准75kW_丹佛斯</v>
          </cell>
          <cell r="C9972" t="str">
            <v>31929.06</v>
          </cell>
        </row>
        <row r="9973">
          <cell r="A9973" t="str">
            <v>Q980001746</v>
          </cell>
          <cell r="B9973" t="str">
            <v>称重仪表_GM8802P_珠海杰曼</v>
          </cell>
          <cell r="C9973" t="str">
            <v>2564.10</v>
          </cell>
        </row>
        <row r="9974">
          <cell r="A9974" t="str">
            <v>Q980001748</v>
          </cell>
          <cell r="B9974" t="str">
            <v>电力电容器_BSMJ-0.4-20-3_通用</v>
          </cell>
          <cell r="C9974" t="str">
            <v>282.05</v>
          </cell>
        </row>
        <row r="9975">
          <cell r="A9975" t="str">
            <v>Q980001755</v>
          </cell>
          <cell r="B9975" t="str">
            <v>母线框_AMJ2-8×60_单母排_海坦</v>
          </cell>
          <cell r="C9975" t="str">
            <v>18.80</v>
          </cell>
        </row>
        <row r="9976">
          <cell r="A9976" t="str">
            <v>Q980001756</v>
          </cell>
          <cell r="B9976" t="str">
            <v>软启动器_ATS22C25Q_施耐德_用24030200011替代</v>
          </cell>
          <cell r="C9976" t="str">
            <v>8801.41</v>
          </cell>
        </row>
        <row r="9977">
          <cell r="A9977" t="str">
            <v>Q980001757</v>
          </cell>
          <cell r="B9977" t="str">
            <v>软启动器_ATS22C32Q_施耐德_用24030200009替代</v>
          </cell>
          <cell r="C9977" t="str">
            <v>9716.32</v>
          </cell>
        </row>
        <row r="9978">
          <cell r="A9978" t="str">
            <v>Q980001758</v>
          </cell>
          <cell r="B9978" t="str">
            <v>塑壳断路器_NSE630N3630_施耐德</v>
          </cell>
          <cell r="C9978" t="str">
            <v>2579.77</v>
          </cell>
        </row>
        <row r="9979">
          <cell r="A9979" t="str">
            <v>Q980001759</v>
          </cell>
          <cell r="B9979" t="str">
            <v>熔芯_RT18-32-6A_通用</v>
          </cell>
          <cell r="C9979" t="str">
            <v>2.22</v>
          </cell>
        </row>
        <row r="9980">
          <cell r="A9980" t="str">
            <v>Q980001760</v>
          </cell>
          <cell r="B9980" t="str">
            <v>熔芯_RT18-32-10A_通用</v>
          </cell>
          <cell r="C9980" t="str">
            <v>2.22</v>
          </cell>
        </row>
        <row r="9981">
          <cell r="A9981" t="str">
            <v>Q980001763</v>
          </cell>
          <cell r="B9981" t="str">
            <v>底板_A1S58B-S11</v>
          </cell>
          <cell r="C9981" t="str">
            <v>933.28</v>
          </cell>
        </row>
        <row r="9982">
          <cell r="A9982" t="str">
            <v>Q980001765</v>
          </cell>
          <cell r="B9982" t="str">
            <v>拉绳开关_KLT2-Ⅱ_施迈赛</v>
          </cell>
          <cell r="C9982" t="str">
            <v>179.49</v>
          </cell>
        </row>
        <row r="9983">
          <cell r="A9983" t="str">
            <v>Q980001766</v>
          </cell>
          <cell r="B9983" t="str">
            <v>跑偏开关_KPT1-12/30_施迈赛</v>
          </cell>
          <cell r="C9983" t="str">
            <v>200.85</v>
          </cell>
        </row>
        <row r="9984">
          <cell r="A9984" t="str">
            <v>Q980001767</v>
          </cell>
          <cell r="B9984" t="str">
            <v>打滑开关_DH-Ⅲ_施迈赛</v>
          </cell>
          <cell r="C9984" t="str">
            <v>846.15</v>
          </cell>
        </row>
        <row r="9985">
          <cell r="A9985" t="str">
            <v>Q980001768</v>
          </cell>
          <cell r="B9985" t="str">
            <v>电感式传感器_E2E-X5MF1-Z_欧姆龙</v>
          </cell>
          <cell r="C9985" t="str">
            <v>151.28</v>
          </cell>
        </row>
        <row r="9986">
          <cell r="A9986" t="str">
            <v>Q980001769</v>
          </cell>
          <cell r="B9986" t="str">
            <v>电动机断路器_NS2-25AE11/0.63-1A_施耐德_因故淘汰，不再使用</v>
          </cell>
          <cell r="C9986" t="str">
            <v>60.17</v>
          </cell>
        </row>
        <row r="9987">
          <cell r="A9987" t="str">
            <v>Q980001770</v>
          </cell>
          <cell r="B9987" t="str">
            <v>变频器_FC301-P22K-T4-E20-H2-X-N-C_标准22kW_丹…</v>
          </cell>
          <cell r="C9987" t="str">
            <v>10825.64</v>
          </cell>
        </row>
        <row r="9988">
          <cell r="A9988" t="str">
            <v>Q980001771</v>
          </cell>
          <cell r="B9988" t="str">
            <v>传感器_CWC-2.2T-745A_梅特勒-托里多</v>
          </cell>
          <cell r="C9988" t="str">
            <v>6316.24</v>
          </cell>
        </row>
        <row r="9989">
          <cell r="A9989" t="str">
            <v>Q980001773</v>
          </cell>
          <cell r="B9989" t="str">
            <v>跑偏开关_NI40U-CK40-AP6X2-H1141_图尔克</v>
          </cell>
          <cell r="C9989" t="str">
            <v>200.85</v>
          </cell>
        </row>
        <row r="9990">
          <cell r="A9990" t="str">
            <v>Q980001774</v>
          </cell>
          <cell r="B9990" t="str">
            <v>电流互感器_LMK3-0.66-250/5-0.5级-60Hz_通用</v>
          </cell>
          <cell r="C9990" t="str">
            <v>27.35</v>
          </cell>
        </row>
        <row r="9991">
          <cell r="A9991" t="str">
            <v>Q980001775</v>
          </cell>
          <cell r="B9991" t="str">
            <v>电流互感器_LMK3-0.66-500/5-0.5级-60Hz_通用</v>
          </cell>
          <cell r="C9991" t="str">
            <v>35.04</v>
          </cell>
        </row>
        <row r="9992">
          <cell r="A9992" t="str">
            <v>Q980001776</v>
          </cell>
          <cell r="B9992" t="str">
            <v>变频器_FC302-N90K-T5-E00-H2-X-N-C_标准90kW_丹…</v>
          </cell>
          <cell r="C9992" t="str">
            <v>31688.03</v>
          </cell>
        </row>
        <row r="9993">
          <cell r="A9993" t="str">
            <v>Q980001777</v>
          </cell>
          <cell r="B9993" t="str">
            <v>电箱壳体_400×300×140_喷塑_防水型_通用</v>
          </cell>
          <cell r="C9993" t="str">
            <v>168.07</v>
          </cell>
        </row>
        <row r="9994">
          <cell r="A9994" t="str">
            <v>Q980001778</v>
          </cell>
          <cell r="B9994" t="str">
            <v>电箱壳体_400×300×230_喷塑_防水型_通用</v>
          </cell>
          <cell r="C9994" t="str">
            <v>234.88</v>
          </cell>
        </row>
        <row r="9995">
          <cell r="A9995" t="str">
            <v>Q980001779</v>
          </cell>
          <cell r="B9995" t="str">
            <v>电箱壳体_600×500×140_喷塑_防水型_通用</v>
          </cell>
          <cell r="C9995" t="str">
            <v>374.44</v>
          </cell>
        </row>
        <row r="9996">
          <cell r="A9996" t="str">
            <v>Q980001782</v>
          </cell>
          <cell r="B9996" t="str">
            <v>拉绳开关_ZS75S-1OE/1S-WVD_施迈赛</v>
          </cell>
          <cell r="C9996" t="str">
            <v>179.49</v>
          </cell>
        </row>
        <row r="9997">
          <cell r="A9997" t="str">
            <v>Q980001783</v>
          </cell>
          <cell r="B9997" t="str">
            <v>电感式传感器_IFL5-18L-01P_施迈赛</v>
          </cell>
          <cell r="C9997" t="str">
            <v>360.68</v>
          </cell>
        </row>
        <row r="9998">
          <cell r="A9998" t="str">
            <v>Q980001784</v>
          </cell>
          <cell r="B9998" t="str">
            <v>行程开关_Z4VH-336-11Z_施迈赛</v>
          </cell>
          <cell r="C9998" t="str">
            <v>117.09</v>
          </cell>
        </row>
        <row r="9999">
          <cell r="A9999" t="str">
            <v>Q980001786</v>
          </cell>
          <cell r="B9999" t="str">
            <v>因故淘汰，不再使用_变频器_FC302P1K5T4IP20H2NC-1.5KW_</v>
          </cell>
          <cell r="C9999" t="str">
            <v>2692.31</v>
          </cell>
        </row>
        <row r="10000">
          <cell r="A10000" t="str">
            <v>Q980001787</v>
          </cell>
          <cell r="B10000" t="str">
            <v>控制变压器_JBK5-630VA_480V/110V-50Hz_通用</v>
          </cell>
          <cell r="C10000" t="str">
            <v>350.43</v>
          </cell>
        </row>
        <row r="10001">
          <cell r="A10001" t="str">
            <v>Q980001788</v>
          </cell>
          <cell r="B10001" t="str">
            <v>变频器FC_301P55KT4E20-丹佛斯_因故淘汰，不再使用</v>
          </cell>
          <cell r="C10001" t="str">
            <v>22086.32</v>
          </cell>
        </row>
        <row r="10002">
          <cell r="A10002" t="str">
            <v>Q980001789</v>
          </cell>
          <cell r="B10002" t="str">
            <v>电力电容器_BSMJ-0.4-15-3_通用</v>
          </cell>
          <cell r="C10002" t="str">
            <v>252.14</v>
          </cell>
        </row>
        <row r="10003">
          <cell r="A10003" t="str">
            <v>Q980001798</v>
          </cell>
          <cell r="B10003" t="str">
            <v>电阻_1.5K/1W_通用_因故淘汰，不再使用</v>
          </cell>
          <cell r="C10003" t="str">
            <v>0.17</v>
          </cell>
        </row>
        <row r="10004">
          <cell r="A10004" t="str">
            <v>Q980001799</v>
          </cell>
          <cell r="B10004" t="str">
            <v>电阻_1K/1W_通用_因故淘汰，不再使用</v>
          </cell>
          <cell r="C10004" t="str">
            <v>0.17</v>
          </cell>
        </row>
        <row r="10005">
          <cell r="A10005" t="str">
            <v>Q980001800</v>
          </cell>
          <cell r="B10005" t="str">
            <v>台秤_BBA221-3CC-150KG_梅特勒-托利多</v>
          </cell>
          <cell r="C10005" t="str">
            <v>3165.00</v>
          </cell>
        </row>
        <row r="10006">
          <cell r="A10006" t="str">
            <v>Q980001803</v>
          </cell>
          <cell r="B10006" t="str">
            <v>工业防水插座_16A-4P_暗装斜插-红色_怡达</v>
          </cell>
          <cell r="C10006" t="str">
            <v>59.83</v>
          </cell>
        </row>
        <row r="10007">
          <cell r="A10007" t="str">
            <v>Q980001805</v>
          </cell>
          <cell r="B10007" t="str">
            <v>触摸屏_6AV6-647-0AA11-3AX0_西门子_因故淘汰，不再使用</v>
          </cell>
          <cell r="C10007" t="str">
            <v>1410.26</v>
          </cell>
        </row>
        <row r="10008">
          <cell r="A10008" t="str">
            <v>Q980001806</v>
          </cell>
          <cell r="B10008" t="str">
            <v>可编程控制器_6ES7-212-1AD30-0XB0_西门子</v>
          </cell>
          <cell r="C10008" t="str">
            <v>1076.92</v>
          </cell>
        </row>
        <row r="10009">
          <cell r="A10009" t="str">
            <v>Q980001807</v>
          </cell>
          <cell r="B10009" t="str">
            <v>配件-信号板_6ES7-232-4HA30-0XB0_西门子</v>
          </cell>
          <cell r="C10009" t="str">
            <v>381.20</v>
          </cell>
        </row>
        <row r="10010">
          <cell r="A10010" t="str">
            <v>Q980001810</v>
          </cell>
          <cell r="B10010" t="str">
            <v>电箱壳体_400×300×250_喷塑_双层门-外门有机玻璃_通用</v>
          </cell>
          <cell r="C10010" t="str">
            <v>384.62</v>
          </cell>
        </row>
        <row r="10011">
          <cell r="A10011" t="str">
            <v>Q980001812</v>
          </cell>
          <cell r="B10011" t="str">
            <v>电感式传感器_IFA2004-FRKG/PH_易福门</v>
          </cell>
          <cell r="C10011" t="str">
            <v>280.34</v>
          </cell>
        </row>
        <row r="10012">
          <cell r="A10012" t="str">
            <v>Q980001813</v>
          </cell>
          <cell r="B10012" t="str">
            <v>变频器_FC302-N132-T5-E00-H2-X-N-C_标准132kW_…</v>
          </cell>
          <cell r="C10012" t="str">
            <v>46244.44</v>
          </cell>
        </row>
        <row r="10013">
          <cell r="A10013" t="str">
            <v>Q980001818</v>
          </cell>
          <cell r="B10013" t="str">
            <v>因故淘汰，不再使用_配件-显示操作面板_6AV6-640-0AA00-0AX0…</v>
          </cell>
          <cell r="C10013" t="str">
            <v>615.38</v>
          </cell>
        </row>
        <row r="10014">
          <cell r="A10014" t="str">
            <v>Q980001819</v>
          </cell>
          <cell r="B10014" t="str">
            <v>触摸屏_KTP1000PN_6AV6-647-0AF11-3AX0_24VDC…</v>
          </cell>
          <cell r="C10014" t="str">
            <v>4546.15</v>
          </cell>
        </row>
        <row r="10015">
          <cell r="A10015" t="str">
            <v>Q980001820</v>
          </cell>
          <cell r="B10015" t="str">
            <v>CPU_6ES7-212-1BD30-0XB0_西门子</v>
          </cell>
          <cell r="C10015" t="str">
            <v>973.50</v>
          </cell>
        </row>
        <row r="10016">
          <cell r="A10016" t="str">
            <v>Q980001823</v>
          </cell>
          <cell r="B10016" t="str">
            <v>热过载继电器_LRN03N_0.25-0.4A_施耐德</v>
          </cell>
          <cell r="C10016" t="str">
            <v>28.58</v>
          </cell>
        </row>
        <row r="10017">
          <cell r="A10017" t="str">
            <v>Q980001824</v>
          </cell>
          <cell r="B10017" t="str">
            <v>热过载继电器_LRN04N_0.4-0.63A_施耐德</v>
          </cell>
          <cell r="C10017" t="str">
            <v>28.58</v>
          </cell>
        </row>
        <row r="10018">
          <cell r="A10018" t="str">
            <v>Q980001825</v>
          </cell>
          <cell r="B10018" t="str">
            <v>热过载继电器_LRN05N_0.63-1A_施耐德</v>
          </cell>
          <cell r="C10018" t="str">
            <v>28.58</v>
          </cell>
        </row>
        <row r="10019">
          <cell r="A10019" t="str">
            <v>Q980001826</v>
          </cell>
          <cell r="B10019" t="str">
            <v>热过载继电器_LRN06N_1-1.6A_施耐德</v>
          </cell>
          <cell r="C10019" t="str">
            <v>28.58</v>
          </cell>
        </row>
        <row r="10020">
          <cell r="A10020" t="str">
            <v>Q980001827</v>
          </cell>
          <cell r="B10020" t="str">
            <v>热过载继电器_LRN07N_1.6-2.5A_施耐德</v>
          </cell>
          <cell r="C10020" t="str">
            <v>28.58</v>
          </cell>
        </row>
        <row r="10021">
          <cell r="A10021" t="str">
            <v>Q980001828</v>
          </cell>
          <cell r="B10021" t="str">
            <v>热过载继电器_LRN08N_2.5-4A_施耐德</v>
          </cell>
          <cell r="C10021" t="str">
            <v>28.58</v>
          </cell>
        </row>
        <row r="10022">
          <cell r="A10022" t="str">
            <v>Q980001829</v>
          </cell>
          <cell r="B10022" t="str">
            <v>热过载继电器_LRN10N_4-6A_施耐德</v>
          </cell>
          <cell r="C10022" t="str">
            <v>28.58</v>
          </cell>
        </row>
        <row r="10023">
          <cell r="A10023" t="str">
            <v>Q980001830</v>
          </cell>
          <cell r="B10023" t="str">
            <v>热过载继电器_LRN12N_5.5-8A_施耐德</v>
          </cell>
          <cell r="C10023" t="str">
            <v>28.58</v>
          </cell>
        </row>
        <row r="10024">
          <cell r="A10024" t="str">
            <v>Q980001831</v>
          </cell>
          <cell r="B10024" t="str">
            <v>热过载继电器_LRN16N_9-13A_施耐德</v>
          </cell>
          <cell r="C10024" t="str">
            <v>28.58</v>
          </cell>
        </row>
        <row r="10025">
          <cell r="A10025" t="str">
            <v>Q980001832</v>
          </cell>
          <cell r="B10025" t="str">
            <v>热过载继电器_LRN14N_7-10A_施耐德</v>
          </cell>
          <cell r="C10025" t="str">
            <v>28.58</v>
          </cell>
        </row>
        <row r="10026">
          <cell r="A10026" t="str">
            <v>Q980001833</v>
          </cell>
          <cell r="B10026" t="str">
            <v>热过载继电器_LRN21N_12-18A_施耐德</v>
          </cell>
          <cell r="C10026" t="str">
            <v>33.13</v>
          </cell>
        </row>
        <row r="10027">
          <cell r="A10027" t="str">
            <v>Q980001834</v>
          </cell>
          <cell r="B10027" t="str">
            <v>热过载继电器_LRN22N_16-24A_施耐德</v>
          </cell>
          <cell r="C10027" t="str">
            <v>36.70</v>
          </cell>
        </row>
        <row r="10028">
          <cell r="A10028" t="str">
            <v>Q980001835</v>
          </cell>
          <cell r="B10028" t="str">
            <v>热过载继电器_LRN32N_23-32A_施耐德</v>
          </cell>
          <cell r="C10028" t="str">
            <v>40.27</v>
          </cell>
        </row>
        <row r="10029">
          <cell r="A10029" t="str">
            <v>Q980001836</v>
          </cell>
          <cell r="B10029" t="str">
            <v>热过载继电器_LRN35N_30-38A_施耐德</v>
          </cell>
          <cell r="C10029" t="str">
            <v>47.95</v>
          </cell>
        </row>
        <row r="10030">
          <cell r="A10030" t="str">
            <v>Q980001837</v>
          </cell>
          <cell r="B10030" t="str">
            <v>附件-热继电器独立安装支架_LANB1N_施耐德</v>
          </cell>
          <cell r="C10030" t="str">
            <v>24.26</v>
          </cell>
        </row>
        <row r="10031">
          <cell r="A10031" t="str">
            <v>Q980001838</v>
          </cell>
          <cell r="B10031" t="str">
            <v>双通道仪_XT-N-II-AC-110V_浙江余姚</v>
          </cell>
          <cell r="C10031" t="str">
            <v>444.44</v>
          </cell>
        </row>
        <row r="10032">
          <cell r="A10032" t="str">
            <v>Q980001843</v>
          </cell>
          <cell r="B10032" t="str">
            <v>输入模块_A1SX81_三菱_因故淘汰，不再使用</v>
          </cell>
          <cell r="C10032" t="str">
            <v>1400.00</v>
          </cell>
        </row>
        <row r="10033">
          <cell r="A10033" t="str">
            <v>Q980001844</v>
          </cell>
          <cell r="B10033" t="str">
            <v>输出模块_A1SY81_三菱_因故淘汰，不再使用</v>
          </cell>
          <cell r="C10033" t="str">
            <v>1738.00</v>
          </cell>
        </row>
        <row r="10034">
          <cell r="A10034" t="str">
            <v>Q980001868</v>
          </cell>
          <cell r="B10034" t="str">
            <v>防水工业插头_63A _4眼_因故淘汰，不再使用</v>
          </cell>
          <cell r="C10034" t="str">
            <v>126.50</v>
          </cell>
        </row>
        <row r="10035">
          <cell r="A10035" t="str">
            <v>Q980001869</v>
          </cell>
          <cell r="B10035" t="str">
            <v>防水工业插座_63A_4眼_因故淘汰，不再使用</v>
          </cell>
          <cell r="C10035" t="str">
            <v>133.33</v>
          </cell>
        </row>
        <row r="10036">
          <cell r="A10036" t="str">
            <v>Q980001870</v>
          </cell>
          <cell r="B10036" t="str">
            <v>触摸屏_MT4403T_EVTEW_因故淘汰，不再使用</v>
          </cell>
          <cell r="C10036" t="str">
            <v>2564.02</v>
          </cell>
        </row>
        <row r="10037">
          <cell r="A10037" t="str">
            <v>Q980001871</v>
          </cell>
          <cell r="B10037" t="str">
            <v>触摸屏电缆_MT54-FX-M_EVTEW_因故淘汰，不再使用</v>
          </cell>
          <cell r="C10037" t="str">
            <v>128.20</v>
          </cell>
        </row>
        <row r="10038">
          <cell r="A10038" t="str">
            <v>Q980001872</v>
          </cell>
          <cell r="B10038" t="str">
            <v>CPU_CJ2M-CPU13_欧姆龙_因故淘汰，不再使用</v>
          </cell>
          <cell r="C10038" t="str">
            <v>2176.92</v>
          </cell>
        </row>
        <row r="10039">
          <cell r="A10039" t="str">
            <v>Q980001873</v>
          </cell>
          <cell r="B10039" t="str">
            <v>电源_CJ1W-PA205R_欧姆龙_因故淘汰，不再使用</v>
          </cell>
          <cell r="C10039" t="str">
            <v>833.33</v>
          </cell>
        </row>
        <row r="10040">
          <cell r="A10040" t="str">
            <v>Q980001874</v>
          </cell>
          <cell r="B10040" t="str">
            <v>通讯模块_CJ1W-SCU41-V1_欧姆龙</v>
          </cell>
          <cell r="C10040" t="str">
            <v>2222.22</v>
          </cell>
        </row>
        <row r="10041">
          <cell r="A10041" t="str">
            <v>Q980001875</v>
          </cell>
          <cell r="B10041" t="str">
            <v>通讯接头_OC211_欧姆龙</v>
          </cell>
          <cell r="C10041" t="str">
            <v>11076.92</v>
          </cell>
        </row>
        <row r="10042">
          <cell r="A10042" t="str">
            <v>Q980001910</v>
          </cell>
          <cell r="B10042" t="str">
            <v>电感式传感器_Fi25-W40-OP6L-Q12_宜科</v>
          </cell>
          <cell r="C10042" t="str">
            <v>155.61</v>
          </cell>
        </row>
        <row r="10043">
          <cell r="A10043" t="str">
            <v>Q980001914</v>
          </cell>
          <cell r="B10043" t="str">
            <v>变频器面板_6SE6400-OBP00-OAAO_西门子_因故淘汰，不再使用</v>
          </cell>
          <cell r="C10043" t="str">
            <v>20867.52</v>
          </cell>
        </row>
        <row r="10044">
          <cell r="A10044" t="str">
            <v>Q980001915</v>
          </cell>
          <cell r="B10044" t="str">
            <v>变频器_6SE6440-2UD35-5FB1_标准55kW_西门子</v>
          </cell>
          <cell r="C10044" t="str">
            <v>19885.47</v>
          </cell>
        </row>
        <row r="10045">
          <cell r="A10045" t="str">
            <v>Q980001918</v>
          </cell>
          <cell r="B10045" t="str">
            <v>电感式传感器_Fi25-W40-ON6L-Q12_宜科</v>
          </cell>
          <cell r="C10045" t="str">
            <v>155.61</v>
          </cell>
        </row>
        <row r="10046">
          <cell r="A10046" t="str">
            <v>Q980001922</v>
          </cell>
          <cell r="B10046" t="str">
            <v>展示平台_3500×1000×760</v>
          </cell>
          <cell r="C10046" t="str">
            <v>5128.21</v>
          </cell>
        </row>
        <row r="10047">
          <cell r="A10047" t="str">
            <v>Q980001926</v>
          </cell>
          <cell r="B10047" t="str">
            <v>控制箱_10080/25_用H11010031替代</v>
          </cell>
          <cell r="C10047" t="str">
            <v>982.91</v>
          </cell>
        </row>
        <row r="10048">
          <cell r="A10048" t="str">
            <v>Q980001930</v>
          </cell>
          <cell r="B10048" t="str">
            <v>电感式传感器_IF5646_易福门</v>
          </cell>
          <cell r="C10048" t="str">
            <v>280.34</v>
          </cell>
        </row>
        <row r="10049">
          <cell r="A10049" t="str">
            <v>Q980001941</v>
          </cell>
          <cell r="B10049" t="str">
            <v>电气箱_3025/14_不锈钢_用Q980001418替代</v>
          </cell>
          <cell r="C10049" t="str">
            <v>555.56</v>
          </cell>
        </row>
        <row r="10050">
          <cell r="A10050" t="str">
            <v>Q980001942</v>
          </cell>
          <cell r="B10050" t="str">
            <v>按钮_CP1-10G-10_绿色_ABB</v>
          </cell>
          <cell r="C10050" t="str">
            <v>8.78</v>
          </cell>
        </row>
        <row r="10051">
          <cell r="A10051" t="str">
            <v>Q980001943</v>
          </cell>
          <cell r="B10051" t="str">
            <v>按钮_CP1-10R-01_ABB_红_用DK0001348替代</v>
          </cell>
          <cell r="C10051" t="str">
            <v>7.86</v>
          </cell>
        </row>
        <row r="10052">
          <cell r="A10052" t="str">
            <v>Q980001944</v>
          </cell>
          <cell r="B10052" t="str">
            <v>按钮_CP1-10R-11_红色_ABB</v>
          </cell>
          <cell r="C10052" t="str">
            <v>11.44</v>
          </cell>
        </row>
        <row r="10053">
          <cell r="A10053" t="str">
            <v>Q980001945</v>
          </cell>
          <cell r="B10053" t="str">
            <v>指示灯_CL523G_220VAC_绿色_ABB</v>
          </cell>
          <cell r="C10053" t="str">
            <v>10.38</v>
          </cell>
        </row>
        <row r="10054">
          <cell r="A10054" t="str">
            <v>Q980001946</v>
          </cell>
          <cell r="B10054" t="str">
            <v>指示灯_CL523R_220VAC_红色_ABB</v>
          </cell>
          <cell r="C10054" t="str">
            <v>10.38</v>
          </cell>
        </row>
        <row r="10055">
          <cell r="A10055" t="str">
            <v>Q980001947</v>
          </cell>
          <cell r="B10055" t="str">
            <v>指示灯_CL523Y_220VAC_黄色_ABB</v>
          </cell>
          <cell r="C10055" t="str">
            <v>11.97</v>
          </cell>
        </row>
        <row r="10056">
          <cell r="A10056" t="str">
            <v>Q980001948</v>
          </cell>
          <cell r="B10056" t="str">
            <v>急停按钮_CE4T-10R-11_ABB</v>
          </cell>
          <cell r="C10056" t="str">
            <v>24.79</v>
          </cell>
        </row>
        <row r="10057">
          <cell r="A10057" t="str">
            <v>Q980001949</v>
          </cell>
          <cell r="B10057" t="str">
            <v>选择开关_C2SS1-10B-10_2位_ABB</v>
          </cell>
          <cell r="C10057" t="str">
            <v>11.97</v>
          </cell>
        </row>
        <row r="10058">
          <cell r="A10058" t="str">
            <v>Q980001950</v>
          </cell>
          <cell r="B10058" t="str">
            <v>选择开关_C3SS1-10B-20_3位_ABB</v>
          </cell>
          <cell r="C10058" t="str">
            <v>18.11</v>
          </cell>
        </row>
        <row r="10059">
          <cell r="A10059" t="str">
            <v>Q980001951</v>
          </cell>
          <cell r="B10059" t="str">
            <v>电阻_1.5KΩ_通用_因故淘汰，不再使用</v>
          </cell>
          <cell r="C10059" t="str">
            <v>0.17</v>
          </cell>
        </row>
        <row r="10060">
          <cell r="A10060" t="str">
            <v>Q980001952</v>
          </cell>
          <cell r="B10060" t="str">
            <v>控制终端_IND560_托利多</v>
          </cell>
          <cell r="C10060" t="str">
            <v>7923.08</v>
          </cell>
        </row>
        <row r="10061">
          <cell r="A10061" t="str">
            <v>Q980001970</v>
          </cell>
          <cell r="B10061" t="str">
            <v>可编程控制器_CJ1W-ID211_欧姆龙</v>
          </cell>
          <cell r="C10061" t="str">
            <v>598.29</v>
          </cell>
        </row>
        <row r="10062">
          <cell r="A10062" t="str">
            <v>Q980001985</v>
          </cell>
          <cell r="B10062" t="str">
            <v>显示器挂壁支架_46"_三星</v>
          </cell>
          <cell r="C10062" t="str">
            <v>290.60</v>
          </cell>
        </row>
        <row r="10063">
          <cell r="A10063" t="str">
            <v>Q980001986</v>
          </cell>
          <cell r="B10063" t="str">
            <v>显示器视频延长线_46"_三星</v>
          </cell>
          <cell r="C10063" t="str">
            <v>290.60</v>
          </cell>
        </row>
        <row r="10064">
          <cell r="A10064" t="str">
            <v>Q980001992</v>
          </cell>
          <cell r="B10064" t="str">
            <v>交流接触器_LC1E0601M5N_220V/50Hz_施耐德</v>
          </cell>
          <cell r="C10064" t="str">
            <v>22.06</v>
          </cell>
        </row>
        <row r="10065">
          <cell r="A10065" t="str">
            <v>Q980001996</v>
          </cell>
          <cell r="B10065" t="str">
            <v>隔离开关_NH50D-630/3118_正泰</v>
          </cell>
          <cell r="C10065" t="str">
            <v>366.67</v>
          </cell>
        </row>
        <row r="10066">
          <cell r="A10066" t="str">
            <v>Q980002000</v>
          </cell>
          <cell r="B10066" t="str">
            <v>侧板_1600×600_PS柜</v>
          </cell>
          <cell r="C10066" t="str">
            <v>170.94</v>
          </cell>
        </row>
        <row r="10067">
          <cell r="A10067" t="str">
            <v>Q980002003</v>
          </cell>
          <cell r="B10067" t="str">
            <v>钥匙开关_XB2BG03C_3位_施耐德</v>
          </cell>
          <cell r="C10067" t="str">
            <v>32.50</v>
          </cell>
        </row>
        <row r="10068">
          <cell r="A10068" t="str">
            <v>Q980002008</v>
          </cell>
          <cell r="B10068" t="str">
            <v>秤重传感器压式附件_DE-1.5T_宁波柯力</v>
          </cell>
          <cell r="C10068" t="str">
            <v>652.99</v>
          </cell>
        </row>
        <row r="10069">
          <cell r="A10069" t="str">
            <v>Q980002020</v>
          </cell>
          <cell r="B10069" t="str">
            <v>时间继电器_H3Y-2-C_220VAC_不含底座_60s_欧姆龙</v>
          </cell>
          <cell r="C10069" t="str">
            <v>59.23</v>
          </cell>
        </row>
        <row r="10070">
          <cell r="A10070" t="str">
            <v>Q980002023</v>
          </cell>
          <cell r="B10070" t="str">
            <v>侧板_1600×450_PS柜_因故淘汰，不再使用</v>
          </cell>
          <cell r="C10070" t="str">
            <v>170.94</v>
          </cell>
        </row>
        <row r="10071">
          <cell r="A10071" t="str">
            <v>Q980002027</v>
          </cell>
          <cell r="B10071" t="str">
            <v>秤重传感器_DE-1.5T_宁波柯力</v>
          </cell>
          <cell r="C10071" t="str">
            <v>495.73</v>
          </cell>
        </row>
        <row r="10072">
          <cell r="A10072" t="str">
            <v>Q980002038</v>
          </cell>
          <cell r="B10072" t="str">
            <v>交换机_1783-US05T_AB</v>
          </cell>
          <cell r="C10072" t="str">
            <v>1393.16</v>
          </cell>
        </row>
        <row r="10073">
          <cell r="A10073" t="str">
            <v>Q980002039</v>
          </cell>
          <cell r="B10073" t="str">
            <v>CPU_1769-L35E_AB</v>
          </cell>
          <cell r="C10073" t="str">
            <v>10461.54</v>
          </cell>
        </row>
        <row r="10074">
          <cell r="A10074" t="str">
            <v>Q980002040</v>
          </cell>
          <cell r="B10074" t="str">
            <v>模拟量输出模块_1769-OF8C_AB</v>
          </cell>
          <cell r="C10074" t="str">
            <v>4242.74</v>
          </cell>
        </row>
        <row r="10075">
          <cell r="A10075" t="str">
            <v>Q980002052</v>
          </cell>
          <cell r="B10075" t="str">
            <v>双通道仪_XT-N-II_余姚_DC-24V</v>
          </cell>
          <cell r="C10075" t="str">
            <v>444.44</v>
          </cell>
        </row>
        <row r="10076">
          <cell r="A10076" t="str">
            <v>Q980002055</v>
          </cell>
          <cell r="B10076" t="str">
            <v>仪表_PT650D+光耦板_珠海志美</v>
          </cell>
          <cell r="C10076" t="str">
            <v>1880.34</v>
          </cell>
        </row>
        <row r="10077">
          <cell r="A10077" t="str">
            <v>Q980002058</v>
          </cell>
          <cell r="B10077" t="str">
            <v>操作台_2000×1000×760(青岛参展）</v>
          </cell>
          <cell r="C10077" t="str">
            <v>4358.97</v>
          </cell>
        </row>
        <row r="10078">
          <cell r="A10078" t="str">
            <v>Q980002060</v>
          </cell>
          <cell r="B10078" t="str">
            <v>可编程控制器_1769-CLL1_AB</v>
          </cell>
          <cell r="C10078" t="str">
            <v>547.01</v>
          </cell>
        </row>
        <row r="10079">
          <cell r="A10079" t="str">
            <v>Q980002085</v>
          </cell>
          <cell r="B10079" t="str">
            <v>附件-接触器辅助触点_LANN22N_施耐德</v>
          </cell>
          <cell r="C10079" t="str">
            <v>10.72</v>
          </cell>
        </row>
        <row r="10080">
          <cell r="A10080" t="str">
            <v>Q980002096</v>
          </cell>
          <cell r="B10080" t="str">
            <v>用H03030050替代_变频器_ACS355-03E-04A1-4-1.5K…</v>
          </cell>
          <cell r="C10080" t="str">
            <v>1897.44</v>
          </cell>
        </row>
        <row r="10081">
          <cell r="A10081" t="str">
            <v>Q980002104</v>
          </cell>
          <cell r="B10081" t="str">
            <v>时间继电器_MT7P-2_220VAC_D2KH/3_明达</v>
          </cell>
          <cell r="C10081" t="str">
            <v>61.54</v>
          </cell>
        </row>
        <row r="10082">
          <cell r="A10082" t="str">
            <v>Q980002107</v>
          </cell>
          <cell r="B10082" t="str">
            <v>中间继电器_RXM4LB2P7_230VAC_不含底座_施耐德</v>
          </cell>
          <cell r="C10082" t="str">
            <v>15.86</v>
          </cell>
        </row>
        <row r="10083">
          <cell r="A10083" t="str">
            <v>Q980002108</v>
          </cell>
          <cell r="B10083" t="str">
            <v>拉式附件_PST-50-200kg_宁波柯力</v>
          </cell>
          <cell r="C10083" t="str">
            <v>25.64</v>
          </cell>
        </row>
        <row r="10084">
          <cell r="A10084" t="str">
            <v>Q980002109</v>
          </cell>
          <cell r="B10084" t="str">
            <v>称重传感器拉式附件_PST-200-1000KG_宁波柯力</v>
          </cell>
          <cell r="C10084" t="str">
            <v>25.64</v>
          </cell>
        </row>
        <row r="10085">
          <cell r="A10085" t="str">
            <v>Q980002120</v>
          </cell>
          <cell r="B10085" t="str">
            <v>因故淘汰，不再使用_测温传感器_PT100(0.04XMD4)_铂热电阻</v>
          </cell>
          <cell r="C10085" t="str">
            <v>226.50</v>
          </cell>
        </row>
        <row r="10086">
          <cell r="A10086" t="str">
            <v>Q980002127</v>
          </cell>
          <cell r="B10086" t="str">
            <v>模拟量输出模块_SM1232-2AO_6ES7-232-4HB32-0XB0_…</v>
          </cell>
          <cell r="C10086" t="str">
            <v>1128.21</v>
          </cell>
        </row>
        <row r="10087">
          <cell r="A10087" t="str">
            <v>Q980002135</v>
          </cell>
          <cell r="B10087" t="str">
            <v>变频器_6SE6440-2UD21-5AA1_标准1.5kW_西门子</v>
          </cell>
          <cell r="C10087" t="str">
            <v>2039.32</v>
          </cell>
        </row>
        <row r="10088">
          <cell r="A10088" t="str">
            <v>Q980002152</v>
          </cell>
          <cell r="B10088" t="str">
            <v>母线框_AMJ2-6×80_单母排_海坦</v>
          </cell>
          <cell r="C10088" t="str">
            <v>18.80</v>
          </cell>
        </row>
        <row r="10089">
          <cell r="A10089" t="str">
            <v>Q980002170</v>
          </cell>
          <cell r="B10089" t="str">
            <v>高速IO模块_1769-HSC_AB</v>
          </cell>
          <cell r="C10089" t="str">
            <v>2615.38</v>
          </cell>
        </row>
        <row r="10090">
          <cell r="A10090" t="str">
            <v>Q980002214</v>
          </cell>
          <cell r="B10090" t="str">
            <v>编程电缆_UG00C-T_富士</v>
          </cell>
          <cell r="C10090" t="str">
            <v>170.94</v>
          </cell>
        </row>
        <row r="10091">
          <cell r="A10091" t="str">
            <v>Q980002223</v>
          </cell>
          <cell r="B10091" t="str">
            <v>带灯按钮_XB2BW34M2C_220VAC_红色_施耐德</v>
          </cell>
          <cell r="C10091" t="str">
            <v>21.59</v>
          </cell>
        </row>
        <row r="10092">
          <cell r="A10092" t="str">
            <v>Q980002237</v>
          </cell>
          <cell r="B10092" t="str">
            <v>固态继电器_G3NB-240B_5-24VDC_欧姆龙</v>
          </cell>
          <cell r="C10092" t="str">
            <v>811.97</v>
          </cell>
        </row>
        <row r="10093">
          <cell r="A10093" t="str">
            <v>Q980002266</v>
          </cell>
          <cell r="B10093" t="str">
            <v>屏蔽网线_通用_因故淘汰，不再使用</v>
          </cell>
          <cell r="C10093" t="str">
            <v>1.03</v>
          </cell>
        </row>
        <row r="10094">
          <cell r="A10094" t="str">
            <v>Q980002267</v>
          </cell>
          <cell r="B10094" t="str">
            <v>水晶头_RJ45_通用_因故淘汰，不再使用</v>
          </cell>
          <cell r="C10094" t="str">
            <v>1.03</v>
          </cell>
        </row>
        <row r="10095">
          <cell r="A10095" t="str">
            <v>Q980002268</v>
          </cell>
          <cell r="B10095" t="str">
            <v>青色软DP电缆</v>
          </cell>
          <cell r="C10095" t="str">
            <v>9.83</v>
          </cell>
        </row>
        <row r="10096">
          <cell r="A10096" t="str">
            <v>Q980002272</v>
          </cell>
          <cell r="B10096" t="str">
            <v>工控机_547C_西门子</v>
          </cell>
          <cell r="C10096" t="str">
            <v>11111.11</v>
          </cell>
        </row>
        <row r="10097">
          <cell r="A10097" t="str">
            <v>Q980002273</v>
          </cell>
          <cell r="B10097" t="str">
            <v>继电器模块_6ES7-972-0AA02-0XA0_西门子</v>
          </cell>
          <cell r="C10097" t="str">
            <v>1523.08</v>
          </cell>
        </row>
        <row r="10098">
          <cell r="A10098" t="str">
            <v>Q980002284</v>
          </cell>
          <cell r="B10098" t="str">
            <v>模块电源_6ES7-407-0KA01-0AA0_西门子</v>
          </cell>
          <cell r="C10098" t="str">
            <v>3494.87</v>
          </cell>
        </row>
        <row r="10099">
          <cell r="A10099" t="str">
            <v>Q980002285</v>
          </cell>
          <cell r="B10099" t="str">
            <v>可编程控制器_6ES7-414-2XK05-0AB0_西门子</v>
          </cell>
          <cell r="C10099" t="str">
            <v>20730.77</v>
          </cell>
        </row>
        <row r="10100">
          <cell r="A10100" t="str">
            <v>Q980002286</v>
          </cell>
          <cell r="B10100" t="str">
            <v>可编程控制器_6ES7-952-1AK00-0AA0_西门子</v>
          </cell>
          <cell r="C10100" t="str">
            <v>3931.62</v>
          </cell>
        </row>
        <row r="10101">
          <cell r="A10101" t="str">
            <v>Q980002287</v>
          </cell>
          <cell r="B10101" t="str">
            <v>PLC模块_6ES7-460-0AA01-0AB0_西门子_因故淘汰，不再使用</v>
          </cell>
          <cell r="C10101" t="str">
            <v>2967.52</v>
          </cell>
        </row>
        <row r="10102">
          <cell r="A10102" t="str">
            <v>Q980002288</v>
          </cell>
          <cell r="B10102" t="str">
            <v>PLC模块_6ES7-461-0AA01-0AA0_西门子_因故淘汰，不再使用</v>
          </cell>
          <cell r="C10102" t="str">
            <v>2967.52</v>
          </cell>
        </row>
        <row r="10103">
          <cell r="A10103" t="str">
            <v>Q980002289</v>
          </cell>
          <cell r="B10103" t="str">
            <v>IM连接线_6ES7-468-1BB50-0AA0_西门子</v>
          </cell>
          <cell r="C10103" t="str">
            <v>1072.65</v>
          </cell>
        </row>
        <row r="10104">
          <cell r="A10104" t="str">
            <v>Q980002290</v>
          </cell>
          <cell r="B10104" t="str">
            <v>18槽扩展机架_6ES7-403-1TA01-0AA0_西门子</v>
          </cell>
          <cell r="C10104" t="str">
            <v>4160.68</v>
          </cell>
        </row>
        <row r="10105">
          <cell r="A10105" t="str">
            <v>Q980002308</v>
          </cell>
          <cell r="B10105" t="str">
            <v>工业防水插头_32A-4P_红色_怡达</v>
          </cell>
          <cell r="C10105" t="str">
            <v>61.54</v>
          </cell>
        </row>
        <row r="10106">
          <cell r="A10106" t="str">
            <v>Q980002309</v>
          </cell>
          <cell r="B10106" t="str">
            <v>工业防水插座_32A-4P_暗装直插-红色_怡达</v>
          </cell>
          <cell r="C10106" t="str">
            <v>69.23</v>
          </cell>
        </row>
        <row r="10107">
          <cell r="A10107" t="str">
            <v>Q980002317</v>
          </cell>
          <cell r="B10107" t="str">
            <v>开关电源_ABL2REM24065H_平板式_施耐德</v>
          </cell>
          <cell r="C10107" t="str">
            <v>74.02</v>
          </cell>
        </row>
        <row r="10108">
          <cell r="A10108" t="str">
            <v>Q980002318</v>
          </cell>
          <cell r="B10108" t="str">
            <v>附件-急停标签_ZB2BY9330C_施耐德</v>
          </cell>
          <cell r="C10108" t="str">
            <v>2.89</v>
          </cell>
        </row>
        <row r="10109">
          <cell r="A10109" t="str">
            <v>Q980002325</v>
          </cell>
          <cell r="B10109" t="str">
            <v>塑壳断路器_CSU400N3400_施耐德</v>
          </cell>
          <cell r="C10109" t="str">
            <v>1234.19</v>
          </cell>
        </row>
        <row r="10110">
          <cell r="A10110" t="str">
            <v>Q980002334</v>
          </cell>
          <cell r="B10110" t="str">
            <v>手用工具_螺丝刀_3寸_小一字_世达</v>
          </cell>
          <cell r="C10110" t="str">
            <v>7.26</v>
          </cell>
        </row>
        <row r="10111">
          <cell r="A10111" t="str">
            <v>Q980002335</v>
          </cell>
          <cell r="B10111" t="str">
            <v>手用工具_螺丝刀_6寸_大一字_世达</v>
          </cell>
          <cell r="C10111" t="str">
            <v>6.32</v>
          </cell>
        </row>
        <row r="10112">
          <cell r="A10112" t="str">
            <v>Q980002336</v>
          </cell>
          <cell r="B10112" t="str">
            <v>手用工具_螺丝刀_6寸_大十字_世达</v>
          </cell>
          <cell r="C10112" t="str">
            <v>6.32</v>
          </cell>
        </row>
        <row r="10113">
          <cell r="A10113" t="str">
            <v>Q980002348</v>
          </cell>
          <cell r="B10113" t="str">
            <v>工业防水插头_63A-4P_380-415V_红色_怡达</v>
          </cell>
          <cell r="C10113" t="str">
            <v>126.50</v>
          </cell>
        </row>
        <row r="10114">
          <cell r="A10114" t="str">
            <v>Q980002349</v>
          </cell>
          <cell r="B10114" t="str">
            <v>工业防水插座_63A-4P_暗装直插-红色_怡达</v>
          </cell>
          <cell r="C10114" t="str">
            <v>133.33</v>
          </cell>
        </row>
        <row r="10115">
          <cell r="A10115" t="str">
            <v>Q980002350</v>
          </cell>
          <cell r="B10115" t="str">
            <v>塑壳断路器_CSU400N3350_施耐德</v>
          </cell>
          <cell r="C10115" t="str">
            <v>1234.19</v>
          </cell>
        </row>
        <row r="10116">
          <cell r="A10116" t="str">
            <v>Q980002361</v>
          </cell>
          <cell r="B10116" t="str">
            <v>塑壳断路器_CSU630N3500_施耐德</v>
          </cell>
          <cell r="C10116" t="str">
            <v>2269.23</v>
          </cell>
        </row>
        <row r="10117">
          <cell r="A10117" t="str">
            <v>Q980002362</v>
          </cell>
          <cell r="B10117" t="str">
            <v>塑壳断路器_CSU630N3630_施耐德</v>
          </cell>
          <cell r="C10117" t="str">
            <v>2269.23</v>
          </cell>
        </row>
        <row r="10118">
          <cell r="A10118" t="str">
            <v>Q980002366</v>
          </cell>
          <cell r="B10118" t="str">
            <v>变频器_FC302-P315-T5-E00-H2-X-N-C_标准315kW_…</v>
          </cell>
          <cell r="C10118" t="str">
            <v>97606.83</v>
          </cell>
        </row>
        <row r="10119">
          <cell r="A10119" t="str">
            <v>Q980002367</v>
          </cell>
          <cell r="B10119" t="str">
            <v>可编程控制器_TM218LDA40DR2HN_施耐德</v>
          </cell>
          <cell r="C10119" t="str">
            <v>3165.00</v>
          </cell>
        </row>
        <row r="10120">
          <cell r="A10120" t="str">
            <v>Q980002368</v>
          </cell>
          <cell r="B10120" t="str">
            <v>可编程控制器_TM218LDA24DRN_施耐德</v>
          </cell>
          <cell r="C10120" t="str">
            <v>1660.00</v>
          </cell>
        </row>
        <row r="10121">
          <cell r="A10121" t="str">
            <v>Q980002369</v>
          </cell>
          <cell r="B10121" t="str">
            <v>小型断路器_C65N-2P-D32A_施耐德</v>
          </cell>
          <cell r="C10121" t="str">
            <v>71.00</v>
          </cell>
        </row>
        <row r="10122">
          <cell r="A10122" t="str">
            <v>Q980002370</v>
          </cell>
          <cell r="B10122" t="str">
            <v>刀开关_HD13-BX-400/31_旋转式_德力西</v>
          </cell>
          <cell r="C10122" t="str">
            <v>262.39</v>
          </cell>
        </row>
        <row r="10123">
          <cell r="A10123" t="str">
            <v>Q980002371</v>
          </cell>
          <cell r="B10123" t="str">
            <v>刀开关_HD13-BX-600/31_旋转式_德力西</v>
          </cell>
          <cell r="C10123" t="str">
            <v>431.62</v>
          </cell>
        </row>
        <row r="10124">
          <cell r="A10124" t="str">
            <v>Q980002372</v>
          </cell>
          <cell r="B10124" t="str">
            <v>印刷线路板_58061403_河北沧州</v>
          </cell>
          <cell r="C10124" t="str">
            <v>8.55</v>
          </cell>
        </row>
        <row r="10125">
          <cell r="A10125" t="str">
            <v>Q980002373</v>
          </cell>
          <cell r="B10125" t="str">
            <v>线路板_58061404_河北沧州_因故淘汰，不再使用</v>
          </cell>
          <cell r="C10125" t="str">
            <v>6.84</v>
          </cell>
        </row>
        <row r="10126">
          <cell r="A10126" t="str">
            <v>Q980002374</v>
          </cell>
          <cell r="B10126" t="str">
            <v>线路板_58061405_河北沧州_因故淘汰，不再使用</v>
          </cell>
          <cell r="C10126" t="str">
            <v>4.70</v>
          </cell>
        </row>
        <row r="10127">
          <cell r="A10127" t="str">
            <v>Q980002379</v>
          </cell>
          <cell r="B10127" t="str">
            <v>附件-负荷开关手柄_KCF1PZ_施耐德</v>
          </cell>
          <cell r="C10127" t="str">
            <v>18.25</v>
          </cell>
        </row>
        <row r="10128">
          <cell r="A10128" t="str">
            <v>Q980002384</v>
          </cell>
          <cell r="B10128" t="str">
            <v>控制变压器_JBK5-250VA_380V/220V-50Hz_通用</v>
          </cell>
          <cell r="C10128" t="str">
            <v>124.79</v>
          </cell>
        </row>
        <row r="10129">
          <cell r="A10129" t="str">
            <v>Q980002385</v>
          </cell>
          <cell r="B10129" t="str">
            <v>总线DP连接器_6ES7-972-0BB42-0XA0_西门子</v>
          </cell>
          <cell r="C10129" t="str">
            <v>245.30</v>
          </cell>
        </row>
        <row r="10130">
          <cell r="A10130" t="str">
            <v>Q980002391</v>
          </cell>
          <cell r="B10130" t="str">
            <v>接线端子_USK-2.5JD_接地型_上海友邦</v>
          </cell>
          <cell r="C10130" t="str">
            <v>2.41</v>
          </cell>
        </row>
        <row r="10131">
          <cell r="A10131" t="str">
            <v>Q980002396</v>
          </cell>
          <cell r="B10131" t="str">
            <v>色环电阻_2.5KΩ_通用</v>
          </cell>
          <cell r="C10131" t="str">
            <v>0.17</v>
          </cell>
        </row>
        <row r="10132">
          <cell r="A10132" t="str">
            <v>Q980002403</v>
          </cell>
          <cell r="B10132" t="str">
            <v>急停按钮盒_XALB01YC_IP40-不含按钮_施耐德</v>
          </cell>
          <cell r="C10132" t="str">
            <v>13.95</v>
          </cell>
        </row>
        <row r="10133">
          <cell r="A10133" t="str">
            <v>Q980002453</v>
          </cell>
          <cell r="B10133" t="str">
            <v>阻旋式物位开关_SE110BDRB_220VAC_通用</v>
          </cell>
          <cell r="C10133" t="str">
            <v>895.73</v>
          </cell>
        </row>
        <row r="10134">
          <cell r="A10134" t="str">
            <v>Q980002454</v>
          </cell>
          <cell r="B10134" t="str">
            <v>通讯模块_6GK7-443-1EX30-0XE0_西门子</v>
          </cell>
          <cell r="C10134" t="str">
            <v>11076.92</v>
          </cell>
        </row>
        <row r="10135">
          <cell r="A10135" t="str">
            <v>Q980002463</v>
          </cell>
          <cell r="B10135" t="str">
            <v>附件-断路器辅助触头_OF-26924_施耐德</v>
          </cell>
          <cell r="C10135" t="str">
            <v>51.35</v>
          </cell>
        </row>
        <row r="10136">
          <cell r="A10136" t="str">
            <v>Q980002464</v>
          </cell>
          <cell r="B10136" t="str">
            <v>选择诊断模块_6EP1-961-2BA00_西门子_因故淘汰，不再使用</v>
          </cell>
          <cell r="C10136" t="str">
            <v>797.44</v>
          </cell>
        </row>
        <row r="10137">
          <cell r="A10137" t="str">
            <v>Q980002465</v>
          </cell>
          <cell r="B10137" t="str">
            <v>配件-机架_6ES7-400-1JA01-0AA0_西门子</v>
          </cell>
          <cell r="C10137" t="str">
            <v>2358.97</v>
          </cell>
        </row>
        <row r="10138">
          <cell r="A10138" t="str">
            <v>Q980002466</v>
          </cell>
          <cell r="B10138" t="str">
            <v>电源管理模板_6ES7-405-0DA02-0AA0_西门子_因故淘汰，不再使用</v>
          </cell>
          <cell r="C10138" t="str">
            <v>1769.23</v>
          </cell>
        </row>
        <row r="10139">
          <cell r="A10139" t="str">
            <v>Q980002467</v>
          </cell>
          <cell r="B10139" t="str">
            <v>可编程控制器_6ES7-416-3XR05-0AB0_西门子</v>
          </cell>
          <cell r="C10139" t="str">
            <v>57765.81</v>
          </cell>
        </row>
        <row r="10140">
          <cell r="A10140" t="str">
            <v>Q980002468</v>
          </cell>
          <cell r="B10140" t="str">
            <v>MMC卡_6ES7-952-1KP00-0AA0_西门子</v>
          </cell>
          <cell r="C10140" t="str">
            <v>5444.44</v>
          </cell>
        </row>
        <row r="10141">
          <cell r="A10141" t="str">
            <v>Q980002474</v>
          </cell>
          <cell r="B10141" t="str">
            <v>控制继电器_CAD32BDC_施耐德</v>
          </cell>
          <cell r="C10141" t="str">
            <v>120.40</v>
          </cell>
        </row>
        <row r="10142">
          <cell r="A10142" t="str">
            <v>Q980002475</v>
          </cell>
          <cell r="B10142" t="str">
            <v>控制继电器_CAD50BDC_施耐德</v>
          </cell>
          <cell r="C10142" t="str">
            <v>129.53</v>
          </cell>
        </row>
        <row r="10143">
          <cell r="A10143" t="str">
            <v>Q980002476</v>
          </cell>
          <cell r="B10143" t="str">
            <v>控制继电器_CAD50M7C_施耐德</v>
          </cell>
          <cell r="C10143" t="str">
            <v>46.21</v>
          </cell>
        </row>
        <row r="10144">
          <cell r="A10144" t="str">
            <v>Q980002477</v>
          </cell>
          <cell r="B10144" t="str">
            <v>控制变压器_JBK5-4000VA_380V/220V-50Hz_通用</v>
          </cell>
          <cell r="C10144" t="str">
            <v>907.69</v>
          </cell>
        </row>
        <row r="10145">
          <cell r="A10145" t="str">
            <v>Q980002478</v>
          </cell>
          <cell r="B10145" t="str">
            <v>控制变压器_JBK5-6300VA_380V/220V-50Hz_通用</v>
          </cell>
          <cell r="C10145" t="str">
            <v>2496.15</v>
          </cell>
        </row>
        <row r="10146">
          <cell r="A10146" t="str">
            <v>Q980002479</v>
          </cell>
          <cell r="B10146" t="str">
            <v>电流变送器_DH206-A-12-A3-5-A2-D2(100A)_TAIIKA</v>
          </cell>
          <cell r="C10146" t="str">
            <v>307.69</v>
          </cell>
        </row>
        <row r="10147">
          <cell r="A10147" t="str">
            <v>Q980002480</v>
          </cell>
          <cell r="B10147" t="str">
            <v>电流变送器_DH206-A-12-A3-5-A2-D2(150A)_TAIIKA</v>
          </cell>
          <cell r="C10147" t="str">
            <v>307.69</v>
          </cell>
        </row>
        <row r="10148">
          <cell r="A10148" t="str">
            <v>Q980002481</v>
          </cell>
          <cell r="B10148" t="str">
            <v>电流变送器_DH206-A-12-A3-5-A2-D2(20A)_TAIIKA</v>
          </cell>
          <cell r="C10148" t="str">
            <v>318.37</v>
          </cell>
        </row>
        <row r="10149">
          <cell r="A10149" t="str">
            <v>Q980002482</v>
          </cell>
          <cell r="B10149" t="str">
            <v>因故淘汰，不再使用_三极热过载继电器_(N型)LRE03N(0.1-0.16A)</v>
          </cell>
          <cell r="C10149" t="str">
            <v>36.63</v>
          </cell>
        </row>
        <row r="10150">
          <cell r="A10150" t="str">
            <v>Q980002485</v>
          </cell>
          <cell r="B10150" t="str">
            <v>固定式断路器_ME800A-3P_电动AC220V_垂直联结_上海人民</v>
          </cell>
          <cell r="C10150" t="str">
            <v>2483.25</v>
          </cell>
        </row>
        <row r="10151">
          <cell r="A10151" t="str">
            <v>Q980002486</v>
          </cell>
          <cell r="B10151" t="str">
            <v>固定式断路器_ME630A-3P_电动AC220V_垂直联结_上海人民</v>
          </cell>
          <cell r="C10151" t="str">
            <v>2337.61</v>
          </cell>
        </row>
        <row r="10152">
          <cell r="A10152" t="str">
            <v>Q980002490</v>
          </cell>
          <cell r="B10152" t="str">
            <v>钥匙开关_XB2BG41C_2位_施耐德</v>
          </cell>
          <cell r="C10152" t="str">
            <v>25.55</v>
          </cell>
        </row>
        <row r="10153">
          <cell r="A10153" t="str">
            <v>Q980002492</v>
          </cell>
          <cell r="B10153" t="str">
            <v>母线框_AMJ2-5×60_单母排_海坦</v>
          </cell>
          <cell r="C10153" t="str">
            <v>17.95</v>
          </cell>
        </row>
        <row r="10154">
          <cell r="A10154" t="str">
            <v>Q980002501</v>
          </cell>
          <cell r="B10154" t="str">
            <v>自动空气断路器_400A-3P_正泰_因故淘汰，不再使用</v>
          </cell>
          <cell r="C10154" t="str">
            <v>1.03</v>
          </cell>
        </row>
        <row r="10155">
          <cell r="A10155" t="str">
            <v>Q980002502</v>
          </cell>
          <cell r="B10155" t="str">
            <v>自动空气断路器_250A-3P_正泰_因故淘汰，不再使用</v>
          </cell>
          <cell r="C10155" t="str">
            <v>1.03</v>
          </cell>
        </row>
        <row r="10156">
          <cell r="A10156" t="str">
            <v>Q980002503</v>
          </cell>
          <cell r="B10156" t="str">
            <v>自动空气断路器_150A-3P_正泰_因故淘汰，不再使用</v>
          </cell>
          <cell r="C10156" t="str">
            <v>1.03</v>
          </cell>
        </row>
        <row r="10157">
          <cell r="A10157" t="str">
            <v>Q980002537</v>
          </cell>
          <cell r="B10157" t="str">
            <v>相序保护器_XJ3-G_380VAC_正泰</v>
          </cell>
          <cell r="C10157" t="str">
            <v>265.81</v>
          </cell>
        </row>
        <row r="10158">
          <cell r="A10158" t="str">
            <v>Q980002538</v>
          </cell>
          <cell r="B10158" t="str">
            <v>三极接触器_LC1D0610Q5N_施耐德_380V控制电压_因故淘汰，不再使用</v>
          </cell>
          <cell r="C10158" t="str">
            <v>23.30</v>
          </cell>
        </row>
        <row r="10159">
          <cell r="A10159" t="str">
            <v>Q980002539</v>
          </cell>
          <cell r="B10159" t="str">
            <v>交流接触器_LC1D1210Q5N_380V/50Hz_施耐德</v>
          </cell>
          <cell r="C10159" t="str">
            <v>30.67</v>
          </cell>
        </row>
        <row r="10160">
          <cell r="A10160" t="str">
            <v>Q980002540</v>
          </cell>
          <cell r="B10160" t="str">
            <v>交流接触器_LC1D38Q7C_380V/50/60Hz_施耐德</v>
          </cell>
          <cell r="C10160" t="str">
            <v>111.96</v>
          </cell>
        </row>
        <row r="10161">
          <cell r="A10161" t="str">
            <v>Q980002543</v>
          </cell>
          <cell r="B10161" t="str">
            <v>控制继电器_CAE22Q5N_施耐德</v>
          </cell>
          <cell r="C10161" t="str">
            <v>27.38</v>
          </cell>
        </row>
        <row r="10162">
          <cell r="A10162" t="str">
            <v>Q980002544</v>
          </cell>
          <cell r="B10162" t="str">
            <v>控制变压器_JBK5-200VA_380V/220V-50Hz_通用</v>
          </cell>
          <cell r="C10162" t="str">
            <v>106.24</v>
          </cell>
        </row>
        <row r="10163">
          <cell r="A10163" t="str">
            <v>Q980002574</v>
          </cell>
          <cell r="B10163" t="str">
            <v>防水胶带_通用_停用，无法清洗与COE确认</v>
          </cell>
          <cell r="C10163" t="str">
            <v>2.99</v>
          </cell>
        </row>
        <row r="10164">
          <cell r="A10164" t="str">
            <v>Q980002625</v>
          </cell>
          <cell r="B10164" t="str">
            <v>护套线_RVV-2×0.75_用H06060026替代_通用</v>
          </cell>
          <cell r="C10164" t="str">
            <v>1.35</v>
          </cell>
        </row>
        <row r="10165">
          <cell r="A10165" t="str">
            <v>Q980002630</v>
          </cell>
          <cell r="B10165" t="str">
            <v>线槽_80*80_上海日成_1.8M_因故淘汰，不再使用</v>
          </cell>
          <cell r="C10165" t="str">
            <v>16.67</v>
          </cell>
        </row>
        <row r="10166">
          <cell r="A10166" t="str">
            <v>Q980002631</v>
          </cell>
          <cell r="B10166" t="str">
            <v>附件-端子联接件_USK-2.5/10L_上海友邦</v>
          </cell>
          <cell r="C10166" t="str">
            <v>2.91</v>
          </cell>
        </row>
        <row r="10167">
          <cell r="A10167" t="str">
            <v>Q980002638</v>
          </cell>
          <cell r="B10167" t="str">
            <v>接近开关_E2E-X5MF1_欧姆龙</v>
          </cell>
          <cell r="C10167" t="str">
            <v>145.30</v>
          </cell>
        </row>
        <row r="10168">
          <cell r="A10168" t="str">
            <v>Q980002639</v>
          </cell>
          <cell r="B10168" t="str">
            <v>接近开关_BI30U-CK40-AP6X2_图尔克</v>
          </cell>
          <cell r="C10168" t="str">
            <v>384.61</v>
          </cell>
        </row>
        <row r="10169">
          <cell r="A10169" t="str">
            <v>Q980002642</v>
          </cell>
          <cell r="B10169" t="str">
            <v>软起动器_ATS22C41Q_标准220kW_230VAC_施耐德</v>
          </cell>
          <cell r="C10169" t="str">
            <v>10522.44</v>
          </cell>
        </row>
        <row r="10170">
          <cell r="A10170" t="str">
            <v>Q980002643</v>
          </cell>
          <cell r="B10170" t="str">
            <v>软启动器_ATS22D88Q_施耐德_因故淘汰，不再使用</v>
          </cell>
          <cell r="C10170" t="str">
            <v>5811.97</v>
          </cell>
        </row>
        <row r="10171">
          <cell r="A10171" t="str">
            <v>Q980002644</v>
          </cell>
          <cell r="B10171" t="str">
            <v>变频器_FC302-N160-T5-E00-H2-X-N-C_标准160kW_…</v>
          </cell>
          <cell r="C10171" t="str">
            <v>55012.82</v>
          </cell>
        </row>
        <row r="10172">
          <cell r="A10172" t="str">
            <v>Q980002646</v>
          </cell>
          <cell r="B10172" t="str">
            <v>保险丝管_0.5A_通用_用24140400002替代</v>
          </cell>
          <cell r="C10172" t="str">
            <v>17.09</v>
          </cell>
        </row>
        <row r="10173">
          <cell r="A10173" t="str">
            <v>Q980002651</v>
          </cell>
          <cell r="B10173" t="str">
            <v>附件-端子标记条_2.5-16-1-40_横向_上海友邦</v>
          </cell>
          <cell r="C10173" t="str">
            <v>0.26</v>
          </cell>
        </row>
        <row r="10174">
          <cell r="A10174" t="str">
            <v>Q980002652</v>
          </cell>
          <cell r="B10174" t="str">
            <v>附件-端子标记条_2.5-16-1-50_横向_上海友邦</v>
          </cell>
          <cell r="C10174" t="str">
            <v>0.26</v>
          </cell>
        </row>
        <row r="10175">
          <cell r="A10175" t="str">
            <v>Q980002653</v>
          </cell>
          <cell r="B10175" t="str">
            <v>附件-端子标记条_2.5-16-1-60_横向_上海友邦</v>
          </cell>
          <cell r="C10175" t="str">
            <v>2.53</v>
          </cell>
        </row>
        <row r="10176">
          <cell r="A10176" t="str">
            <v>Q980002654</v>
          </cell>
          <cell r="B10176" t="str">
            <v>附件-端子标记条_2.5-16-1-70_横向_上海友邦</v>
          </cell>
          <cell r="C10176" t="str">
            <v>36.61</v>
          </cell>
        </row>
        <row r="10177">
          <cell r="A10177" t="str">
            <v>Q980002655</v>
          </cell>
          <cell r="B10177" t="str">
            <v>附件-端子标记条_2.5-16-1-100_横向_上海友邦</v>
          </cell>
          <cell r="C10177" t="str">
            <v>36.61</v>
          </cell>
        </row>
        <row r="10178">
          <cell r="A10178" t="str">
            <v>Q980002656</v>
          </cell>
          <cell r="B10178" t="str">
            <v>附件-端子标记条_2.5-16-1-120_横向_上海友邦</v>
          </cell>
          <cell r="C10178" t="str">
            <v>36.61</v>
          </cell>
        </row>
        <row r="10179">
          <cell r="A10179" t="str">
            <v>Q980002657</v>
          </cell>
          <cell r="B10179" t="str">
            <v>附件-端子标记条_KB6-1-130_横向_上海友邦</v>
          </cell>
          <cell r="C10179" t="str">
            <v>4.67</v>
          </cell>
        </row>
        <row r="10180">
          <cell r="A10180" t="str">
            <v>Q980002658</v>
          </cell>
          <cell r="B10180" t="str">
            <v>附件-端子标记条_2.5-16-1-90_横向_上海友邦</v>
          </cell>
          <cell r="C10180" t="str">
            <v>36.61</v>
          </cell>
        </row>
        <row r="10181">
          <cell r="A10181" t="str">
            <v>Q980002659</v>
          </cell>
          <cell r="B10181" t="str">
            <v>附件-端子标记条_KB6-1-130_竖向_上海友邦</v>
          </cell>
          <cell r="C10181" t="str">
            <v>0.32</v>
          </cell>
        </row>
        <row r="10182">
          <cell r="A10182" t="str">
            <v>Q980002674</v>
          </cell>
          <cell r="B10182" t="str">
            <v>电箱壳体_800×1000×250_喷塑_通用</v>
          </cell>
          <cell r="C10182" t="str">
            <v>607.46</v>
          </cell>
        </row>
        <row r="10183">
          <cell r="A10183" t="str">
            <v>Q980002691</v>
          </cell>
          <cell r="B10183" t="str">
            <v>接口模块_6ES7-153-4AA01-0XB0_分布式I/O接口_西门子</v>
          </cell>
          <cell r="C10183" t="str">
            <v>1237.61</v>
          </cell>
        </row>
        <row r="10184">
          <cell r="A10184" t="str">
            <v>Q980002722</v>
          </cell>
          <cell r="B10184" t="str">
            <v>固态继电器_HHG1-0/032F-20-20A_3-32VDC_通用</v>
          </cell>
          <cell r="C10184" t="str">
            <v>47.01</v>
          </cell>
        </row>
        <row r="10185">
          <cell r="A10185" t="str">
            <v>Q980002723</v>
          </cell>
          <cell r="B10185" t="str">
            <v>固态继电器_HHG1-3/032F-38-20A_3-32VAC_通用</v>
          </cell>
          <cell r="C10185" t="str">
            <v>120.51</v>
          </cell>
        </row>
        <row r="10186">
          <cell r="A10186" t="str">
            <v>Q980002740</v>
          </cell>
          <cell r="B10186" t="str">
            <v>因故淘汰，不再使用_ET200M分布式I/O接口模块_6ES7 153-4AA0</v>
          </cell>
          <cell r="C10186" t="str">
            <v>1241.03</v>
          </cell>
        </row>
        <row r="10187">
          <cell r="A10187" t="str">
            <v>Q980002769</v>
          </cell>
          <cell r="B10187" t="str">
            <v>带灯按钮_XB2BW34M1C_220VAC_红色_施耐德</v>
          </cell>
          <cell r="C10187" t="str">
            <v>21.55</v>
          </cell>
        </row>
        <row r="10188">
          <cell r="A10188" t="str">
            <v>Q980002799</v>
          </cell>
          <cell r="B10188" t="str">
            <v>拉绳开关拉绳_ZS75S 2OE/1S-VD_施迈赛_因故淘汰，不再使用</v>
          </cell>
          <cell r="C10188" t="str">
            <v>10.94</v>
          </cell>
        </row>
        <row r="10189">
          <cell r="A10189" t="str">
            <v>Q980002800</v>
          </cell>
          <cell r="B10189" t="str">
            <v>拉绳开关接线件_ZS75S 2OE/1S-VD_施迈赛_因故淘汰，不再使用</v>
          </cell>
          <cell r="C10189" t="str">
            <v>4.96</v>
          </cell>
        </row>
        <row r="10190">
          <cell r="A10190" t="str">
            <v>Q980002801</v>
          </cell>
          <cell r="B10190" t="str">
            <v>接线件_DUPLEX</v>
          </cell>
          <cell r="C10190" t="str">
            <v>9.40</v>
          </cell>
        </row>
        <row r="10191">
          <cell r="A10191" t="str">
            <v>Q980002802</v>
          </cell>
          <cell r="B10191" t="str">
            <v>拉绳开关接线环_ZS75S 2OE/1S-VD_施迈赛_因故淘汰，不再使用</v>
          </cell>
          <cell r="C10191" t="str">
            <v>5.47</v>
          </cell>
        </row>
        <row r="10192">
          <cell r="A10192" t="str">
            <v>Q980002803</v>
          </cell>
          <cell r="B10192" t="str">
            <v>拉绳开关螺钉_ZS75S 2OE/1S-VD_施迈赛_因故淘汰，不再使用</v>
          </cell>
          <cell r="C10192" t="str">
            <v>12.39</v>
          </cell>
        </row>
        <row r="10193">
          <cell r="A10193" t="str">
            <v>Q980002858</v>
          </cell>
          <cell r="B10193" t="str">
            <v>黑白激光打印机_A4幅面_因故淘汰，不再使用</v>
          </cell>
          <cell r="C10193" t="str">
            <v>794.87</v>
          </cell>
        </row>
        <row r="10194">
          <cell r="A10194" t="str">
            <v>Q980002884</v>
          </cell>
          <cell r="B10194" t="str">
            <v>工业防水插座_16A-4P_暗装直插-红色_怡达</v>
          </cell>
          <cell r="C10194" t="str">
            <v>59.83</v>
          </cell>
        </row>
        <row r="10195">
          <cell r="A10195" t="str">
            <v>Q980002885</v>
          </cell>
          <cell r="B10195" t="str">
            <v>拉绳开关_HFKLT2-Ⅱ_通用</v>
          </cell>
          <cell r="C10195" t="str">
            <v>115.38</v>
          </cell>
        </row>
        <row r="10196">
          <cell r="A10196" t="str">
            <v>Q980002886</v>
          </cell>
          <cell r="B10196" t="str">
            <v>跑偏开关_HFKPT1-20-35_通用</v>
          </cell>
          <cell r="C10196" t="str">
            <v>239.32</v>
          </cell>
        </row>
        <row r="10197">
          <cell r="A10197" t="str">
            <v>Q980002887</v>
          </cell>
          <cell r="B10197" t="str">
            <v>工业防水插头_16A-4P_380-415V_红色_怡达</v>
          </cell>
          <cell r="C10197" t="str">
            <v>53.85</v>
          </cell>
        </row>
        <row r="10198">
          <cell r="A10198" t="str">
            <v>Q980002908</v>
          </cell>
          <cell r="B10198" t="str">
            <v>变频器_FR-A740-2.2K-CH_标准2.2kW_三菱</v>
          </cell>
          <cell r="C10198" t="str">
            <v>2311.11</v>
          </cell>
        </row>
        <row r="10199">
          <cell r="A10199" t="str">
            <v>Q980002909</v>
          </cell>
          <cell r="B10199" t="str">
            <v>变频器_FR-A740-30K-CH_标准30kW_三菱</v>
          </cell>
          <cell r="C10199" t="str">
            <v>11068.37</v>
          </cell>
        </row>
        <row r="10200">
          <cell r="A10200" t="str">
            <v>Q980002915</v>
          </cell>
          <cell r="B10200" t="str">
            <v>扩展电缆_1769-CRR3_AB</v>
          </cell>
          <cell r="C10200" t="str">
            <v>517.26</v>
          </cell>
        </row>
        <row r="10201">
          <cell r="A10201" t="str">
            <v>Q980002916</v>
          </cell>
          <cell r="B10201" t="str">
            <v>连接电缆_1485C-P1E200_AB</v>
          </cell>
          <cell r="C10201" t="str">
            <v>4444.44</v>
          </cell>
        </row>
        <row r="10202">
          <cell r="A10202" t="str">
            <v>Q980002917</v>
          </cell>
          <cell r="B10202" t="str">
            <v>称重仪表_920I_美国RICELAKE</v>
          </cell>
          <cell r="C10202" t="str">
            <v>21566.35</v>
          </cell>
        </row>
        <row r="10203">
          <cell r="A10203" t="str">
            <v>Q980002919</v>
          </cell>
          <cell r="B10203" t="str">
            <v>称重仪表_520_美国RICELAKE</v>
          </cell>
          <cell r="C10203" t="str">
            <v>7264.96</v>
          </cell>
        </row>
        <row r="10204">
          <cell r="A10204" t="str">
            <v>Q980002934</v>
          </cell>
          <cell r="B10204" t="str">
            <v>铜排_25×3_通用_因故淘汰，不再使用</v>
          </cell>
          <cell r="C10204" t="str">
            <v>50.34</v>
          </cell>
        </row>
        <row r="10205">
          <cell r="A10205" t="str">
            <v>Q980002953</v>
          </cell>
          <cell r="B10205" t="str">
            <v>电流表_6L2-2500/5A_50Hz_指针式_通用</v>
          </cell>
          <cell r="C10205" t="str">
            <v>21.37</v>
          </cell>
        </row>
        <row r="10206">
          <cell r="A10206" t="str">
            <v>Q980002955</v>
          </cell>
          <cell r="B10206" t="str">
            <v>按钮_XB7EA21C_黑色_施耐德</v>
          </cell>
          <cell r="C10206" t="str">
            <v>5.91</v>
          </cell>
        </row>
        <row r="10207">
          <cell r="A10207" t="str">
            <v>Q980002957</v>
          </cell>
          <cell r="B10207" t="str">
            <v>加热器_AC-1800D_220V_350×200×170_通用</v>
          </cell>
          <cell r="C10207" t="str">
            <v>2564.10</v>
          </cell>
        </row>
        <row r="10208">
          <cell r="A10208" t="str">
            <v>Q980002959</v>
          </cell>
          <cell r="B10208" t="str">
            <v>接线端子_DK-4-Q/35_魏德米勒</v>
          </cell>
          <cell r="C10208" t="str">
            <v>2.73</v>
          </cell>
        </row>
        <row r="10209">
          <cell r="A10209" t="str">
            <v>Q980002980</v>
          </cell>
          <cell r="B10209" t="str">
            <v>电箱壳体_1000×800×300_喷塑_通用</v>
          </cell>
          <cell r="C10209" t="str">
            <v>682.05</v>
          </cell>
        </row>
        <row r="10210">
          <cell r="A10210" t="str">
            <v>Q980003002</v>
          </cell>
          <cell r="B10210" t="str">
            <v>变频器_ATV312HU40N4_标准4kW_施耐德</v>
          </cell>
          <cell r="C10210" t="str">
            <v>2053.33</v>
          </cell>
        </row>
        <row r="10211">
          <cell r="A10211" t="str">
            <v>Q980003042</v>
          </cell>
          <cell r="B10211" t="str">
            <v>4芯工业防水斜插座_32A（380-415V_怡达_红色_因故淘汰，不再使用</v>
          </cell>
          <cell r="C10211" t="str">
            <v>69.23</v>
          </cell>
        </row>
        <row r="10212">
          <cell r="A10212" t="str">
            <v>Q980003072</v>
          </cell>
          <cell r="B10212" t="str">
            <v>变频器_FC301-P30K-T4-E20-H2-X-N-C_标准30kW_丹…</v>
          </cell>
          <cell r="C10212" t="str">
            <v>13067.52</v>
          </cell>
        </row>
        <row r="10213">
          <cell r="A10213" t="str">
            <v>Q980003111</v>
          </cell>
          <cell r="B10213" t="str">
            <v>DELL T3500 工作站（T3500 3505 4G 250G Q600 D</v>
          </cell>
          <cell r="C10213" t="str">
            <v>8023.08</v>
          </cell>
        </row>
        <row r="10214">
          <cell r="A10214" t="str">
            <v>Q980003129</v>
          </cell>
          <cell r="B10214" t="str">
            <v>附件-端子联接件_368600000_魏德米勒</v>
          </cell>
          <cell r="C10214" t="str">
            <v>2.74</v>
          </cell>
        </row>
        <row r="10215">
          <cell r="A10215" t="str">
            <v>Q980003130</v>
          </cell>
          <cell r="B10215" t="str">
            <v>附件-断路器挂锁装置_NSC100LOCK_施耐德</v>
          </cell>
          <cell r="C10215" t="str">
            <v>24.49</v>
          </cell>
        </row>
        <row r="10216">
          <cell r="A10216" t="str">
            <v>Q980003131</v>
          </cell>
          <cell r="B10216" t="str">
            <v>附件-断路器挂锁装置_NSC250LOCKO_施耐德</v>
          </cell>
          <cell r="C10216" t="str">
            <v>24.49</v>
          </cell>
        </row>
        <row r="10217">
          <cell r="A10217" t="str">
            <v>Q980003132</v>
          </cell>
          <cell r="B10217" t="str">
            <v>附件-断路器挂锁装置_NSC630LOCK_施耐德</v>
          </cell>
          <cell r="C10217" t="str">
            <v>128.72</v>
          </cell>
        </row>
        <row r="10218">
          <cell r="A10218" t="str">
            <v>Q980003133</v>
          </cell>
          <cell r="B10218" t="str">
            <v>GV3ME电动机断路器挂锁附件GV1-V02_因故淘汰，不再使用</v>
          </cell>
          <cell r="C10218" t="str">
            <v>15.29</v>
          </cell>
        </row>
        <row r="10219">
          <cell r="A10219" t="str">
            <v>Q980003136</v>
          </cell>
          <cell r="B10219" t="str">
            <v>附件-负荷开关箱体_195×145×100_喷塑_附图定制_通用</v>
          </cell>
          <cell r="C10219" t="str">
            <v>68.38</v>
          </cell>
        </row>
        <row r="10220">
          <cell r="A10220" t="str">
            <v>Q980003146</v>
          </cell>
          <cell r="B10220" t="str">
            <v>时间继电器_REXL4TMP7_230VAC_不含底座_施耐德</v>
          </cell>
          <cell r="C10220" t="str">
            <v>81.57</v>
          </cell>
        </row>
        <row r="10221">
          <cell r="A10221" t="str">
            <v>Q980003159</v>
          </cell>
          <cell r="B10221" t="str">
            <v>防爆控制箱_LBZ-A2D2_因故淘汰，不再使用</v>
          </cell>
          <cell r="C10221" t="str">
            <v>700.86</v>
          </cell>
        </row>
        <row r="10222">
          <cell r="A10222" t="str">
            <v>Q980003161</v>
          </cell>
          <cell r="B10222" t="str">
            <v>防爆控制箱_LBZ-A4D2_因故淘汰，不再使用</v>
          </cell>
          <cell r="C10222" t="str">
            <v>820.51</v>
          </cell>
        </row>
        <row r="10223">
          <cell r="A10223" t="str">
            <v>Q980003162</v>
          </cell>
          <cell r="B10223" t="str">
            <v>防爆操作柱_LBZ-A2D1_不含元件_中兴防爆</v>
          </cell>
          <cell r="C10223" t="str">
            <v>666.66</v>
          </cell>
        </row>
        <row r="10224">
          <cell r="A10224" t="str">
            <v>Q980003163</v>
          </cell>
          <cell r="B10224" t="str">
            <v>防爆控制箱_LBZ-A8D4_因故淘汰，不再使用</v>
          </cell>
          <cell r="C10224" t="str">
            <v>1025.64</v>
          </cell>
        </row>
        <row r="10225">
          <cell r="A10225" t="str">
            <v>Q980003164</v>
          </cell>
          <cell r="B10225" t="str">
            <v>防爆控制箱_LBZ-A12D6_因故淘汰，不再使用</v>
          </cell>
          <cell r="C10225" t="str">
            <v>1264.96</v>
          </cell>
        </row>
        <row r="10226">
          <cell r="A10226" t="str">
            <v>Q980003165</v>
          </cell>
          <cell r="B10226" t="str">
            <v>防爆控制箱_LBZ-A16D8_因故淘汰，不再使用</v>
          </cell>
          <cell r="C10226" t="str">
            <v>1435.90</v>
          </cell>
        </row>
        <row r="10227">
          <cell r="A10227" t="str">
            <v>Q980003169</v>
          </cell>
          <cell r="B10227" t="str">
            <v>服务器_T710-E5620×2-2G×6/4口千兆集成网卡_戴尔</v>
          </cell>
          <cell r="C10227" t="str">
            <v>19658.12</v>
          </cell>
        </row>
        <row r="10228">
          <cell r="A10228" t="str">
            <v>Q980003183</v>
          </cell>
          <cell r="B10228" t="str">
            <v>因故淘汰，不再使用_测试型连杆端子附件_BS 25 IH/GE SAKT1_魏德</v>
          </cell>
          <cell r="C10228" t="str">
            <v>1.27</v>
          </cell>
        </row>
        <row r="10229">
          <cell r="A10229" t="str">
            <v>Q980003189</v>
          </cell>
          <cell r="B10229" t="str">
            <v>扩展电缆_1769-CLL3_AB</v>
          </cell>
          <cell r="C10229" t="str">
            <v>523.08</v>
          </cell>
        </row>
        <row r="10230">
          <cell r="A10230" t="str">
            <v>Q980003219</v>
          </cell>
          <cell r="B10230" t="str">
            <v>电箱壳体_800×600×140_喷塑_通用</v>
          </cell>
          <cell r="C10230" t="str">
            <v>378.24</v>
          </cell>
        </row>
        <row r="10231">
          <cell r="A10231" t="str">
            <v>Q980003225</v>
          </cell>
          <cell r="B10231" t="str">
            <v>条码机_105SL</v>
          </cell>
          <cell r="C10231" t="str">
            <v>6965.81</v>
          </cell>
        </row>
        <row r="10232">
          <cell r="A10232" t="str">
            <v>Q980003230</v>
          </cell>
          <cell r="B10232" t="str">
            <v>扫描枪_SYMBOL-LS2208AP_摩托罗拉</v>
          </cell>
          <cell r="C10232" t="str">
            <v>641.02</v>
          </cell>
        </row>
        <row r="10233">
          <cell r="A10233" t="str">
            <v>Q980003289</v>
          </cell>
          <cell r="B10233" t="str">
            <v>服务器_T410_DELL_因故淘汰，不再使用</v>
          </cell>
          <cell r="C10233" t="str">
            <v>10529.91</v>
          </cell>
        </row>
        <row r="10234">
          <cell r="A10234" t="str">
            <v>Q990001003</v>
          </cell>
          <cell r="B10234" t="str">
            <v>胶布_18*50_因故淘汰，不再使用</v>
          </cell>
          <cell r="C10234" t="str">
            <v>2.14</v>
          </cell>
        </row>
        <row r="10235">
          <cell r="A10235" t="str">
            <v>Q990001004</v>
          </cell>
          <cell r="B10235" t="str">
            <v>屏蔽电缆_RVVP-4×0.3_通用</v>
          </cell>
          <cell r="C10235" t="str">
            <v>2.31</v>
          </cell>
        </row>
        <row r="10236">
          <cell r="A10236" t="str">
            <v>Q990001010</v>
          </cell>
          <cell r="B10236" t="str">
            <v>触摸屏_6AV6643-0CD01-1AX1_西门子_因故淘汰，不再使用</v>
          </cell>
          <cell r="C10236" t="str">
            <v>9042.77</v>
          </cell>
        </row>
        <row r="10237">
          <cell r="A10237" t="str">
            <v>Q990001011</v>
          </cell>
          <cell r="B10237" t="str">
            <v>因故淘汰，不再使用_辅助开关_29450-NS100-630-OF/SD/SDE</v>
          </cell>
          <cell r="C10237" t="str">
            <v>78.85</v>
          </cell>
        </row>
        <row r="10238">
          <cell r="A10238" t="str">
            <v>Q990001012</v>
          </cell>
          <cell r="B10238" t="str">
            <v>WINCC软件_6AV6381-1BE06-2AV0_西门子</v>
          </cell>
          <cell r="C10238" t="str">
            <v>21623.93</v>
          </cell>
        </row>
        <row r="10239">
          <cell r="A10239" t="str">
            <v>Q990001014</v>
          </cell>
          <cell r="B10239" t="str">
            <v>线管护口_6分_通用</v>
          </cell>
          <cell r="C10239" t="str">
            <v>0.26</v>
          </cell>
        </row>
        <row r="10240">
          <cell r="A10240" t="str">
            <v>Q990001015</v>
          </cell>
          <cell r="B10240" t="str">
            <v>母线框_AMJ2-8×80_单母排_海坦</v>
          </cell>
          <cell r="C10240" t="str">
            <v>18.80</v>
          </cell>
        </row>
        <row r="10241">
          <cell r="A10241" t="str">
            <v>Q990001018</v>
          </cell>
          <cell r="B10241" t="str">
            <v>工业机箱_AE-CP6500-BED</v>
          </cell>
          <cell r="C10241" t="str">
            <v>1596.30</v>
          </cell>
        </row>
        <row r="10242">
          <cell r="A10242" t="str">
            <v>Q990001020</v>
          </cell>
          <cell r="B10242" t="str">
            <v>单相电力仪表_DP4-AA500J2J2N</v>
          </cell>
          <cell r="C10242" t="str">
            <v>371.79</v>
          </cell>
        </row>
        <row r="10243">
          <cell r="A10243" t="str">
            <v>Q990001026</v>
          </cell>
          <cell r="B10243" t="str">
            <v>温控主模块_DSPSX000_红狮_因故淘汰，不再使用</v>
          </cell>
          <cell r="C10243" t="str">
            <v>4957.26</v>
          </cell>
        </row>
        <row r="10244">
          <cell r="A10244" t="str">
            <v>Q990001027</v>
          </cell>
          <cell r="B10244" t="str">
            <v>指示灯_GDM_24VDC_蓝色_天一高德</v>
          </cell>
          <cell r="C10244" t="str">
            <v>11.97</v>
          </cell>
        </row>
        <row r="10245">
          <cell r="A10245" t="str">
            <v>Q990001029</v>
          </cell>
          <cell r="B10245" t="str">
            <v>通断开关_GDS-203_手动复位_天一高德</v>
          </cell>
          <cell r="C10245" t="str">
            <v>23.93</v>
          </cell>
        </row>
        <row r="10246">
          <cell r="A10246" t="str">
            <v>Q990001030</v>
          </cell>
          <cell r="B10246" t="str">
            <v>通断开关_GDS-223_自动复位_天一高德</v>
          </cell>
          <cell r="C10246" t="str">
            <v>23.93</v>
          </cell>
        </row>
        <row r="10247">
          <cell r="A10247" t="str">
            <v>Q990001031</v>
          </cell>
          <cell r="B10247" t="str">
            <v>称重控制仪表_GM8806A+4-20MA_杰曼</v>
          </cell>
          <cell r="C10247" t="str">
            <v>2363.25</v>
          </cell>
        </row>
        <row r="10248">
          <cell r="A10248" t="str">
            <v>Q990001032</v>
          </cell>
          <cell r="B10248" t="str">
            <v>该编码停用</v>
          </cell>
          <cell r="C10248" t="str">
            <v>2735.04</v>
          </cell>
        </row>
        <row r="10249">
          <cell r="A10249" t="str">
            <v>Q990001033</v>
          </cell>
          <cell r="B10249" t="str">
            <v>速度仪_HB48-AC220_南京山武</v>
          </cell>
          <cell r="C10249" t="str">
            <v>220.51</v>
          </cell>
        </row>
        <row r="10250">
          <cell r="A10250" t="str">
            <v>Q990001037</v>
          </cell>
          <cell r="B10250" t="str">
            <v>智能喂料控制器_MU8411</v>
          </cell>
          <cell r="C10250" t="str">
            <v>538.46</v>
          </cell>
        </row>
        <row r="10251">
          <cell r="A10251" t="str">
            <v>Q990001039</v>
          </cell>
          <cell r="B10251" t="str">
            <v>硅镇流器_QL10-6-AC220V_扬州四菱</v>
          </cell>
          <cell r="C10251" t="str">
            <v>31.62</v>
          </cell>
        </row>
        <row r="10252">
          <cell r="A10252" t="str">
            <v>Q990001040</v>
          </cell>
          <cell r="B10252" t="str">
            <v>压力变送器_TY-1151DP3E24CM1B1</v>
          </cell>
          <cell r="C10252" t="str">
            <v>2393.16</v>
          </cell>
        </row>
        <row r="10253">
          <cell r="A10253" t="str">
            <v>Q990001044</v>
          </cell>
          <cell r="B10253" t="str">
            <v>关节轴承连接件ZP_500-1000KG-TSC传感器拉式附件_托利多</v>
          </cell>
          <cell r="C10253" t="str">
            <v>299.15</v>
          </cell>
        </row>
        <row r="10254">
          <cell r="A10254" t="str">
            <v>Q990001045</v>
          </cell>
          <cell r="B10254" t="str">
            <v>关节轴承连接件ZP_2000KG-TSB传感器拉式附件_托利多</v>
          </cell>
          <cell r="C10254" t="str">
            <v>384.62</v>
          </cell>
        </row>
        <row r="10255">
          <cell r="A10255" t="str">
            <v>Q990001046</v>
          </cell>
          <cell r="B10255" t="str">
            <v>附件-称重传感器关节轴承连接件ZP_50-300kg-TSC_用2709990…</v>
          </cell>
          <cell r="C10255" t="str">
            <v>256.41</v>
          </cell>
        </row>
        <row r="10256">
          <cell r="A10256" t="str">
            <v>Q990001047</v>
          </cell>
          <cell r="B10256" t="str">
            <v>绝缘子_Φ8_浙江海坦_因故淘汰，不再使用</v>
          </cell>
          <cell r="C10256" t="str">
            <v>2.56</v>
          </cell>
        </row>
        <row r="10257">
          <cell r="A10257" t="str">
            <v>Q990001048</v>
          </cell>
          <cell r="B10257" t="str">
            <v>包装木箱_大号_定制</v>
          </cell>
          <cell r="C10257" t="str">
            <v>174.35</v>
          </cell>
        </row>
        <row r="10258">
          <cell r="A10258" t="str">
            <v>Q990001049</v>
          </cell>
          <cell r="B10258" t="str">
            <v>模数化插座_10A-2P_通用</v>
          </cell>
          <cell r="C10258" t="str">
            <v>4.28</v>
          </cell>
        </row>
        <row r="10259">
          <cell r="A10259" t="str">
            <v>Q990001050</v>
          </cell>
          <cell r="B10259" t="str">
            <v>包装木箱_小号_定制</v>
          </cell>
          <cell r="C10259" t="str">
            <v>69.23</v>
          </cell>
        </row>
        <row r="10260">
          <cell r="A10260" t="str">
            <v>Q990001051</v>
          </cell>
          <cell r="B10260" t="str">
            <v>工控机_ARK-5280-显卡_研华</v>
          </cell>
          <cell r="C10260" t="str">
            <v>6957.27</v>
          </cell>
        </row>
        <row r="10261">
          <cell r="A10261" t="str">
            <v>Q990001052</v>
          </cell>
          <cell r="B10261" t="str">
            <v>显卡_MX400_中天</v>
          </cell>
          <cell r="C10261" t="str">
            <v>760.68</v>
          </cell>
        </row>
        <row r="10262">
          <cell r="A10262" t="str">
            <v>Q990001053</v>
          </cell>
          <cell r="B10262" t="str">
            <v>操作系统_WINDOWSXPSP2_微软_中文版_因故淘汰，不再使用</v>
          </cell>
          <cell r="C10262" t="str">
            <v>905.98</v>
          </cell>
        </row>
        <row r="10263">
          <cell r="A10263" t="str">
            <v>Q990001054</v>
          </cell>
          <cell r="B10263" t="str">
            <v>通讯电缆_300-830-3EH10_深圳欧辰</v>
          </cell>
          <cell r="C10263" t="str">
            <v>9.83</v>
          </cell>
        </row>
        <row r="10264">
          <cell r="A10264" t="str">
            <v>Q990001055</v>
          </cell>
          <cell r="B10264" t="str">
            <v>模拟量温度调节仪_LU-902KA000_220VAC_厦门安东</v>
          </cell>
          <cell r="C10264" t="str">
            <v>427.35</v>
          </cell>
        </row>
        <row r="10265">
          <cell r="A10265" t="str">
            <v>Q990001124</v>
          </cell>
          <cell r="B10265" t="str">
            <v>线缆_KVV2×0.75_国产_用H01060012替代</v>
          </cell>
          <cell r="C10265" t="str">
            <v>0.98</v>
          </cell>
        </row>
        <row r="10266">
          <cell r="A10266" t="str">
            <v>Q990001142</v>
          </cell>
          <cell r="B10266" t="str">
            <v>手用工具_开孔器_ф16</v>
          </cell>
          <cell r="C10266" t="str">
            <v>11.11</v>
          </cell>
        </row>
        <row r="10267">
          <cell r="A10267" t="str">
            <v>Q990001148</v>
          </cell>
          <cell r="B10267" t="str">
            <v>钻头_麻花钻_高速钢_ф4.2_直柄</v>
          </cell>
          <cell r="C10267" t="str">
            <v>2.05</v>
          </cell>
        </row>
        <row r="10268">
          <cell r="A10268" t="str">
            <v>Q990001151</v>
          </cell>
          <cell r="B10268" t="str">
            <v>钻头_麻花钻_高速钢_ф6_直柄</v>
          </cell>
          <cell r="C10268" t="str">
            <v>3.33</v>
          </cell>
        </row>
        <row r="10269">
          <cell r="A10269" t="str">
            <v>Q990001163</v>
          </cell>
          <cell r="B10269" t="str">
            <v>指示灯_GDM_24VDC_红色_天一高德</v>
          </cell>
          <cell r="C10269" t="str">
            <v>14.53</v>
          </cell>
        </row>
        <row r="10270">
          <cell r="A10270" t="str">
            <v>Q990001164</v>
          </cell>
          <cell r="B10270" t="str">
            <v>指示灯_GDM_24VDC_绿色_天一高德</v>
          </cell>
          <cell r="C10270" t="str">
            <v>14.53</v>
          </cell>
        </row>
        <row r="10271">
          <cell r="A10271" t="str">
            <v>Q990001165</v>
          </cell>
          <cell r="B10271" t="str">
            <v>指示灯_GDM_24VDC_白色_天一高德</v>
          </cell>
          <cell r="C10271" t="str">
            <v>14.53</v>
          </cell>
        </row>
        <row r="10272">
          <cell r="A10272" t="str">
            <v>Q990001166</v>
          </cell>
          <cell r="B10272" t="str">
            <v>指示灯_GDM_220VAC_绿色_天一高德</v>
          </cell>
          <cell r="C10272" t="str">
            <v>14.53</v>
          </cell>
        </row>
        <row r="10273">
          <cell r="A10273" t="str">
            <v>Q990001167</v>
          </cell>
          <cell r="B10273" t="str">
            <v>指示灯_GDM_220VAC_红色_天一高德</v>
          </cell>
          <cell r="C10273" t="str">
            <v>14.53</v>
          </cell>
        </row>
        <row r="10274">
          <cell r="A10274" t="str">
            <v>Q990001168</v>
          </cell>
          <cell r="B10274" t="str">
            <v>指示灯_GDM_220VAC_蓝色_天一高德</v>
          </cell>
          <cell r="C10274" t="str">
            <v>11.97</v>
          </cell>
        </row>
        <row r="10275">
          <cell r="A10275" t="str">
            <v>Q990001169</v>
          </cell>
          <cell r="B10275" t="str">
            <v>指示灯_GDM_220VAC_黄色_天一高德</v>
          </cell>
          <cell r="C10275" t="str">
            <v>14.53</v>
          </cell>
        </row>
        <row r="10276">
          <cell r="A10276" t="str">
            <v>Q990001170</v>
          </cell>
          <cell r="B10276" t="str">
            <v>指示灯_GDM_220VAC_白色_天一高德</v>
          </cell>
          <cell r="C10276" t="str">
            <v>8.55</v>
          </cell>
        </row>
        <row r="10277">
          <cell r="A10277" t="str">
            <v>Q990001171</v>
          </cell>
          <cell r="B10277" t="str">
            <v>指示灯_GDM_110VAC_黄色_天一高德</v>
          </cell>
          <cell r="C10277" t="str">
            <v>8.55</v>
          </cell>
        </row>
        <row r="10278">
          <cell r="A10278" t="str">
            <v>Q990001172</v>
          </cell>
          <cell r="B10278" t="str">
            <v>指示灯_GDM_110VAC_绿色_天一高德</v>
          </cell>
          <cell r="C10278" t="str">
            <v>11.97</v>
          </cell>
        </row>
        <row r="10279">
          <cell r="A10279" t="str">
            <v>Q990001173</v>
          </cell>
          <cell r="B10279" t="str">
            <v>指示灯_GDM_110VAC_红色_天一高德</v>
          </cell>
          <cell r="C10279" t="str">
            <v>11.97</v>
          </cell>
        </row>
        <row r="10280">
          <cell r="A10280" t="str">
            <v>Q990001174</v>
          </cell>
          <cell r="B10280" t="str">
            <v>指示灯_GDM_110VAC_蓝色_天一高德</v>
          </cell>
          <cell r="C10280" t="str">
            <v>8.55</v>
          </cell>
        </row>
        <row r="10281">
          <cell r="A10281" t="str">
            <v>Q990001175</v>
          </cell>
          <cell r="B10281" t="str">
            <v>指示灯_GDM_110VAC_白色_天一高德</v>
          </cell>
          <cell r="C10281" t="str">
            <v>11.97</v>
          </cell>
        </row>
        <row r="10282">
          <cell r="A10282" t="str">
            <v>Q990001185</v>
          </cell>
          <cell r="B10282" t="str">
            <v>色带_CH-IR-300R_上海页卡</v>
          </cell>
          <cell r="C10282" t="str">
            <v>25.64</v>
          </cell>
        </row>
        <row r="10283">
          <cell r="A10283" t="str">
            <v>Q990001201</v>
          </cell>
          <cell r="B10283" t="str">
            <v>扁平电缆_34芯_通用</v>
          </cell>
          <cell r="C10283" t="str">
            <v>2.35</v>
          </cell>
        </row>
        <row r="10284">
          <cell r="A10284" t="str">
            <v>Q990001202</v>
          </cell>
          <cell r="B10284" t="str">
            <v>母线框_AMJ2-8×80_双母排_海坦</v>
          </cell>
          <cell r="C10284" t="str">
            <v>32.48</v>
          </cell>
        </row>
        <row r="10285">
          <cell r="A10285" t="str">
            <v>Q990001203</v>
          </cell>
          <cell r="B10285" t="str">
            <v>电源模块_1606-XLDNET8_AB</v>
          </cell>
          <cell r="C10285" t="str">
            <v>1658.12</v>
          </cell>
        </row>
        <row r="10286">
          <cell r="A10286" t="str">
            <v>Q990001204</v>
          </cell>
          <cell r="B10286" t="str">
            <v>小型引出支线_1485T-P1H4-B1_AB</v>
          </cell>
          <cell r="C10286" t="str">
            <v>441.03</v>
          </cell>
        </row>
        <row r="10287">
          <cell r="A10287" t="str">
            <v>Q990001205</v>
          </cell>
          <cell r="B10287" t="str">
            <v>PLC_P1E200_AB_因故淘汰，不再使用</v>
          </cell>
          <cell r="C10287" t="str">
            <v>4940.17</v>
          </cell>
        </row>
        <row r="10288">
          <cell r="A10288" t="str">
            <v>Q990001214</v>
          </cell>
          <cell r="B10288" t="str">
            <v>触摸屏_V81OIC_富士_因故淘汰，不再使用</v>
          </cell>
          <cell r="C10288" t="str">
            <v>9914.53</v>
          </cell>
        </row>
        <row r="10289">
          <cell r="A10289" t="str">
            <v>Q990001224</v>
          </cell>
          <cell r="B10289" t="str">
            <v>工业落地电扇_通用</v>
          </cell>
          <cell r="C10289" t="str">
            <v>188.03</v>
          </cell>
        </row>
        <row r="10290">
          <cell r="A10290" t="str">
            <v>Q990001270</v>
          </cell>
          <cell r="B10290" t="str">
            <v>焊条_Φ3.2_J422</v>
          </cell>
          <cell r="C10290" t="str">
            <v>3.59</v>
          </cell>
        </row>
        <row r="10291">
          <cell r="A10291" t="str">
            <v>Q990002001</v>
          </cell>
          <cell r="B10291" t="str">
            <v>该编码停用,请用25980200005</v>
          </cell>
          <cell r="C10291" t="str">
            <v>26.50</v>
          </cell>
        </row>
        <row r="10292">
          <cell r="A10292" t="str">
            <v>Q990002002</v>
          </cell>
          <cell r="B10292" t="str">
            <v>AB胶_503_哥俩好</v>
          </cell>
          <cell r="C10292" t="str">
            <v>4.27</v>
          </cell>
        </row>
        <row r="10293">
          <cell r="A10293" t="str">
            <v>Q990002153</v>
          </cell>
          <cell r="B10293" t="str">
            <v>保险丝管_0.5A_镇江_用24140400002替代</v>
          </cell>
          <cell r="C10293" t="str">
            <v>0.17</v>
          </cell>
        </row>
        <row r="10294">
          <cell r="A10294" t="str">
            <v>Q990002154</v>
          </cell>
          <cell r="B10294" t="str">
            <v>保险丝管_5×20-1A_通用</v>
          </cell>
          <cell r="C10294" t="str">
            <v>0.17</v>
          </cell>
        </row>
        <row r="10295">
          <cell r="A10295" t="str">
            <v>Q990002155</v>
          </cell>
          <cell r="B10295" t="str">
            <v>保险丝管_5×20-2A_通用</v>
          </cell>
          <cell r="C10295" t="str">
            <v>0.17</v>
          </cell>
        </row>
        <row r="10296">
          <cell r="A10296" t="str">
            <v>Q990003001</v>
          </cell>
          <cell r="B10296" t="str">
            <v>该编码停用,请用25980200004</v>
          </cell>
          <cell r="C10296" t="str">
            <v>26.50</v>
          </cell>
        </row>
        <row r="10297">
          <cell r="A10297" t="str">
            <v>Q990004001</v>
          </cell>
          <cell r="B10297" t="str">
            <v>尼龙扎带_4×150_自锁式_浙江长虹</v>
          </cell>
          <cell r="C10297" t="str">
            <v>0.03</v>
          </cell>
        </row>
        <row r="10298">
          <cell r="A10298" t="str">
            <v>Q990005001</v>
          </cell>
          <cell r="B10298" t="str">
            <v>尼龙扎带_3×150_自锁式_用SP0004566替代_通用</v>
          </cell>
          <cell r="C10298" t="str">
            <v>0.02</v>
          </cell>
        </row>
        <row r="10299">
          <cell r="A10299" t="str">
            <v>Q990006001</v>
          </cell>
          <cell r="B10299" t="str">
            <v>附件-电柜组装件_PS柜拼装专用件_镀锌_YZHC_通用</v>
          </cell>
          <cell r="C10299" t="str">
            <v>29.91</v>
          </cell>
        </row>
        <row r="10300">
          <cell r="A10300" t="str">
            <v>Q99001100</v>
          </cell>
          <cell r="B10300" t="str">
            <v>绝缘子_Φ6_浙江海坦_因故淘汰，不再使用</v>
          </cell>
          <cell r="C10300" t="str">
            <v>2.56</v>
          </cell>
        </row>
        <row r="10301">
          <cell r="A10301" t="str">
            <v>Q99001101</v>
          </cell>
          <cell r="B10301" t="str">
            <v>模数化插座_EA9X210_施耐德</v>
          </cell>
          <cell r="C10301" t="str">
            <v>11.35</v>
          </cell>
        </row>
        <row r="10302">
          <cell r="A10302" t="str">
            <v>Q99001102</v>
          </cell>
          <cell r="B10302" t="str">
            <v>模数化插座_EA9X310_施耐德</v>
          </cell>
          <cell r="C10302" t="str">
            <v>12.64</v>
          </cell>
        </row>
        <row r="10303">
          <cell r="A10303" t="str">
            <v>Q99001103</v>
          </cell>
          <cell r="B10303" t="str">
            <v>计算机操作台_2500×1000×760_喷塑_通用</v>
          </cell>
          <cell r="C10303" t="str">
            <v>4206.81</v>
          </cell>
        </row>
        <row r="10304">
          <cell r="A10304" t="str">
            <v>Q99001105</v>
          </cell>
          <cell r="B10304" t="str">
            <v>记号笔_因故淘汰，不再使用</v>
          </cell>
          <cell r="C10304" t="str">
            <v>1.71</v>
          </cell>
        </row>
        <row r="10305">
          <cell r="A10305" t="str">
            <v>Q99001106</v>
          </cell>
          <cell r="B10305" t="str">
            <v>模数化插座_EA9X416_施耐德</v>
          </cell>
          <cell r="C10305" t="str">
            <v>22.75</v>
          </cell>
        </row>
        <row r="10306">
          <cell r="A10306" t="str">
            <v>Q99990002</v>
          </cell>
          <cell r="B10306" t="str">
            <v>双屏网线_A560_正雄</v>
          </cell>
          <cell r="C10306" t="str">
            <v>3.15</v>
          </cell>
        </row>
        <row r="10307">
          <cell r="A10307" t="str">
            <v>Q99990006</v>
          </cell>
          <cell r="B10307" t="str">
            <v>仪表卡_PAXCDC40-MODBUIS_红狮</v>
          </cell>
          <cell r="C10307" t="str">
            <v>721.29</v>
          </cell>
        </row>
        <row r="10308">
          <cell r="A10308" t="str">
            <v>Q99990008</v>
          </cell>
          <cell r="B10308" t="str">
            <v>附件-称重传感器模拟接线盒_JXHL02-4-S_铝合金_宁波柯力</v>
          </cell>
          <cell r="C10308" t="str">
            <v>76.93</v>
          </cell>
        </row>
        <row r="10309">
          <cell r="A10309" t="str">
            <v>Q99990010</v>
          </cell>
          <cell r="B10309" t="str">
            <v>加法盒_AJB-005_托利多_用27099900007替代</v>
          </cell>
          <cell r="C10309" t="str">
            <v>525.64</v>
          </cell>
        </row>
        <row r="10310">
          <cell r="A10310" t="str">
            <v>Q99990012</v>
          </cell>
          <cell r="B10310" t="str">
            <v>打包带_2*50_因故淘汰，不再使用</v>
          </cell>
          <cell r="C10310" t="str">
            <v>5.13</v>
          </cell>
        </row>
        <row r="10311">
          <cell r="A10311" t="str">
            <v>Q99990020</v>
          </cell>
          <cell r="B10311" t="str">
            <v>放大器_VGA_通用</v>
          </cell>
          <cell r="C10311" t="str">
            <v>581.19</v>
          </cell>
        </row>
        <row r="10312">
          <cell r="A10312" t="str">
            <v>S01010201502</v>
          </cell>
          <cell r="B10312" t="str">
            <v>球阀_1/2"_Q11F-16P-螺纹_通用</v>
          </cell>
          <cell r="C10312" t="str">
            <v>18.15</v>
          </cell>
        </row>
        <row r="10313">
          <cell r="A10313" t="str">
            <v>S01011705013</v>
          </cell>
          <cell r="B10313" t="str">
            <v>波纹管截止阀_DN50_WJ41H-16C-法兰_通用</v>
          </cell>
          <cell r="C10313" t="str">
            <v>462.39</v>
          </cell>
        </row>
        <row r="10314">
          <cell r="A10314" t="str">
            <v>S01011710014</v>
          </cell>
          <cell r="B10314" t="str">
            <v>波纹管截止阀_DN100_BSA1T-法兰_用16100100150替代_斯派…</v>
          </cell>
          <cell r="C10314" t="str">
            <v>2209.13</v>
          </cell>
        </row>
        <row r="10315">
          <cell r="A10315" t="str">
            <v>S01020904001</v>
          </cell>
          <cell r="B10315" t="str">
            <v>波纹管截止阀_DN40_BSA1T-法兰_用16100100143替代_斯派莎克</v>
          </cell>
          <cell r="C10315" t="str">
            <v>967.69</v>
          </cell>
        </row>
        <row r="10316">
          <cell r="A10316" t="str">
            <v>S01020905001</v>
          </cell>
          <cell r="B10316" t="str">
            <v>波纹管截止阀_DN50_BSA1T-法兰_用16100100142替代_斯派莎克</v>
          </cell>
          <cell r="C10316" t="str">
            <v>1002.57</v>
          </cell>
        </row>
        <row r="10317">
          <cell r="A10317" t="str">
            <v>S01020906501</v>
          </cell>
          <cell r="B10317" t="str">
            <v>波纹管截止阀_DN65_BSA1T-法兰_用16100100141替代_斯派莎克</v>
          </cell>
          <cell r="C10317" t="str">
            <v>1179.54</v>
          </cell>
        </row>
        <row r="10318">
          <cell r="A10318" t="str">
            <v>S01020908001</v>
          </cell>
          <cell r="B10318" t="str">
            <v>波纹管截止阀_DN80_BSA1T-法兰_用16100100140替代_斯派莎克</v>
          </cell>
          <cell r="C10318" t="str">
            <v>1571.85</v>
          </cell>
        </row>
        <row r="10319">
          <cell r="A10319" t="str">
            <v>S01021801005</v>
          </cell>
          <cell r="B10319" t="str">
            <v>该编码停用</v>
          </cell>
          <cell r="C10319" t="str">
            <v>11229.91</v>
          </cell>
        </row>
        <row r="10320">
          <cell r="A10320" t="str">
            <v>S01021801006</v>
          </cell>
          <cell r="B10320" t="str">
            <v>该编码停用</v>
          </cell>
          <cell r="C10320" t="str">
            <v>13431.63</v>
          </cell>
        </row>
        <row r="10321">
          <cell r="A10321" t="str">
            <v>S01021801008</v>
          </cell>
          <cell r="B10321" t="str">
            <v>二通控制阀_DN80-KE73+PN9233E+EP5-法兰_用1602050…</v>
          </cell>
          <cell r="C10321" t="str">
            <v>15680.34</v>
          </cell>
        </row>
        <row r="10322">
          <cell r="A10322" t="str">
            <v>S02010501</v>
          </cell>
          <cell r="B10322" t="str">
            <v>法兰_DN40-PN16RF_碳钢_GB/T9119</v>
          </cell>
          <cell r="C10322" t="str">
            <v>17.86</v>
          </cell>
        </row>
        <row r="10323">
          <cell r="A10323" t="str">
            <v>S02010601</v>
          </cell>
          <cell r="B10323" t="str">
            <v>法兰_DN50-PN16RF_碳钢_GB/T9119</v>
          </cell>
          <cell r="C10323" t="str">
            <v>23.42</v>
          </cell>
        </row>
        <row r="10324">
          <cell r="A10324" t="str">
            <v>S02010801</v>
          </cell>
          <cell r="B10324" t="str">
            <v>法兰_DN80-PN16RF_碳钢_GB/T9119</v>
          </cell>
          <cell r="C10324" t="str">
            <v>33.08</v>
          </cell>
        </row>
        <row r="10325">
          <cell r="A10325" t="str">
            <v>S02010901</v>
          </cell>
          <cell r="B10325" t="str">
            <v>法兰_DN100-PN16RF_碳钢_GB/T9119</v>
          </cell>
          <cell r="C10325" t="str">
            <v>0.00</v>
          </cell>
        </row>
        <row r="10326">
          <cell r="A10326" t="str">
            <v>S02020102</v>
          </cell>
          <cell r="B10326" t="str">
            <v>等径弯头_DN15-Rc_不锈钢_GB/T26120</v>
          </cell>
          <cell r="C10326" t="str">
            <v>4.73</v>
          </cell>
        </row>
        <row r="10327">
          <cell r="A10327" t="str">
            <v>S02020506</v>
          </cell>
          <cell r="B10327" t="str">
            <v>90°短半径弯头_DN50Sch20S_碳钢_用S02020603替代_GB/…</v>
          </cell>
          <cell r="C10327" t="str">
            <v>8.97</v>
          </cell>
        </row>
        <row r="10328">
          <cell r="A10328" t="str">
            <v>S02020805</v>
          </cell>
          <cell r="B10328" t="str">
            <v>焊接弯头DN80_用S02020801替代</v>
          </cell>
          <cell r="C10328" t="str">
            <v>21.37</v>
          </cell>
        </row>
        <row r="10329">
          <cell r="A10329" t="str">
            <v>S02030204</v>
          </cell>
          <cell r="B10329" t="str">
            <v>三通_DN100Sch20S_碳钢_GB/T12459</v>
          </cell>
          <cell r="C10329" t="str">
            <v>0.00</v>
          </cell>
        </row>
        <row r="10330">
          <cell r="A10330" t="str">
            <v>S02150007</v>
          </cell>
          <cell r="B10330" t="str">
            <v>金属软管_DN80×400_通用</v>
          </cell>
          <cell r="C10330" t="str">
            <v>448.03</v>
          </cell>
        </row>
        <row r="10331">
          <cell r="A10331" t="str">
            <v>S02150010</v>
          </cell>
          <cell r="B10331" t="str">
            <v>金属软管_DN40×400_通用</v>
          </cell>
          <cell r="C10331" t="str">
            <v>240.70</v>
          </cell>
        </row>
        <row r="10332">
          <cell r="A10332" t="str">
            <v>SN000128</v>
          </cell>
          <cell r="B10332" t="str">
            <v>变频器_ATV303HU15N4_标准1.5kW_施耐德</v>
          </cell>
          <cell r="C10332" t="str">
            <v>1076.97</v>
          </cell>
        </row>
        <row r="10333">
          <cell r="A10333" t="str">
            <v>SN000148</v>
          </cell>
          <cell r="B10333" t="str">
            <v>闭口线鼻子_150MM2_通用_用25060900026替代</v>
          </cell>
          <cell r="C10333" t="str">
            <v>17.84</v>
          </cell>
        </row>
        <row r="10334">
          <cell r="A10334" t="str">
            <v>SN000369</v>
          </cell>
          <cell r="B10334" t="str">
            <v>附件-继电器底座_RXZE1M4C_施耐德</v>
          </cell>
          <cell r="C10334" t="str">
            <v>6.76</v>
          </cell>
        </row>
        <row r="10335">
          <cell r="A10335" t="str">
            <v>SN000561</v>
          </cell>
          <cell r="B10335" t="str">
            <v>单通道仪表_KST/C-H-2-R-T2-A1-B1-S0-V0_昆仑海岸</v>
          </cell>
          <cell r="C10335" t="str">
            <v>669.23</v>
          </cell>
        </row>
        <row r="10336">
          <cell r="A10336" t="str">
            <v>SP0002299</v>
          </cell>
          <cell r="B10336" t="str">
            <v>附件-按钮触点基座_ZB2BZ101C_施耐德</v>
          </cell>
          <cell r="C10336" t="str">
            <v>7.22</v>
          </cell>
        </row>
        <row r="10337">
          <cell r="A10337" t="str">
            <v>SP0002816</v>
          </cell>
          <cell r="B10337" t="str">
            <v>屏蔽线_RVVP4*0.75_通用_用H01040004替代</v>
          </cell>
          <cell r="C10337" t="str">
            <v>3.68</v>
          </cell>
        </row>
        <row r="10338">
          <cell r="A10338" t="str">
            <v>SP0002889</v>
          </cell>
          <cell r="B10338" t="str">
            <v>热缩管_Φ1.0_通用_因故淘汰，不再使用</v>
          </cell>
          <cell r="C10338" t="str">
            <v>0.30</v>
          </cell>
        </row>
        <row r="10339">
          <cell r="A10339" t="str">
            <v>SP0003004</v>
          </cell>
          <cell r="B10339" t="str">
            <v>圆形裸端头_OT2.5-4_通用_用25060100020替代</v>
          </cell>
          <cell r="C10339" t="str">
            <v>0.30</v>
          </cell>
        </row>
        <row r="10340">
          <cell r="A10340" t="str">
            <v>SP0004477</v>
          </cell>
          <cell r="B10340" t="str">
            <v>该编码已停用</v>
          </cell>
          <cell r="C10340" t="str">
            <v>0.00</v>
          </cell>
        </row>
        <row r="10341">
          <cell r="A10341" t="str">
            <v>SP0004566</v>
          </cell>
          <cell r="B10341" t="str">
            <v>尼龙扎带_3×150_自锁式_通用</v>
          </cell>
          <cell r="C10341" t="str">
            <v>15.02</v>
          </cell>
        </row>
        <row r="10342">
          <cell r="A10342" t="str">
            <v>SP0004865</v>
          </cell>
          <cell r="B10342" t="str">
            <v>开口线鼻子_200A_因故淘汰，不再使用</v>
          </cell>
          <cell r="C10342" t="str">
            <v>3.46</v>
          </cell>
        </row>
        <row r="10343">
          <cell r="A10343" t="str">
            <v>SP0004958</v>
          </cell>
          <cell r="B10343" t="str">
            <v>开关电源_NES-350-24_平板式_明纬</v>
          </cell>
          <cell r="C10343" t="str">
            <v>132.48</v>
          </cell>
        </row>
        <row r="10344">
          <cell r="A10344" t="str">
            <v>SP0005427</v>
          </cell>
          <cell r="B10344" t="str">
            <v>半圆头方颈螺栓副_GB/T12_M8×16_4.8-电镀锌</v>
          </cell>
          <cell r="C10344" t="str">
            <v>0.09</v>
          </cell>
        </row>
        <row r="10345">
          <cell r="A10345" t="str">
            <v>SP0005472</v>
          </cell>
          <cell r="B10345" t="str">
            <v>控制电缆_KVV-37×0.75_通用</v>
          </cell>
          <cell r="C10345" t="str">
            <v>13.57</v>
          </cell>
        </row>
        <row r="10346">
          <cell r="A10346" t="str">
            <v>SS000347</v>
          </cell>
          <cell r="B10346" t="str">
            <v>钻头_直柄钻头_高速钢_φ5.2_直柄</v>
          </cell>
          <cell r="C10346" t="str">
            <v>3.98</v>
          </cell>
        </row>
        <row r="10347">
          <cell r="A10347" t="str">
            <v>SS001003</v>
          </cell>
          <cell r="B10347" t="str">
            <v>电感式传感器_Ni5-M12-OSA3L_宜科</v>
          </cell>
          <cell r="C10347" t="str">
            <v>65.99</v>
          </cell>
        </row>
        <row r="10348">
          <cell r="A10348" t="str">
            <v>SX00000056</v>
          </cell>
          <cell r="B10348" t="str">
            <v>该编码停用</v>
          </cell>
          <cell r="C10348" t="str">
            <v>12.09</v>
          </cell>
        </row>
        <row r="10349">
          <cell r="A10349" t="str">
            <v>SX00000060</v>
          </cell>
          <cell r="B10349" t="str">
            <v>电力电缆_YJV-4×1.5_通用</v>
          </cell>
          <cell r="C10349" t="str">
            <v>3.14</v>
          </cell>
        </row>
        <row r="10350">
          <cell r="A10350" t="str">
            <v>SX00000061</v>
          </cell>
          <cell r="B10350" t="str">
            <v>电力电缆_YJV-3×4+1×2.5_通用</v>
          </cell>
          <cell r="C10350" t="str">
            <v>6.08</v>
          </cell>
        </row>
        <row r="10351">
          <cell r="A10351" t="str">
            <v>TAA05001</v>
          </cell>
          <cell r="B10351" t="str">
            <v>凸面板式平焊钢制管法兰DN50-PN16_停用，请用S02010601</v>
          </cell>
          <cell r="C10351" t="str">
            <v>32.96</v>
          </cell>
        </row>
        <row r="10352">
          <cell r="A10352" t="str">
            <v>TAA06501</v>
          </cell>
          <cell r="B10352" t="str">
            <v>凸面板式平焊钢制管法兰_DN65-PN1.6_停用，请用S02010701</v>
          </cell>
          <cell r="C10352" t="str">
            <v>33.04</v>
          </cell>
        </row>
        <row r="10353">
          <cell r="A10353" t="str">
            <v>TAA08001</v>
          </cell>
          <cell r="B10353" t="str">
            <v>凸面板式平焊钢制管法兰DN80-PN1.6_通用_停用，请用S02010801</v>
          </cell>
          <cell r="C10353" t="str">
            <v>35.90</v>
          </cell>
        </row>
        <row r="10354">
          <cell r="A10354" t="str">
            <v>U010101162</v>
          </cell>
          <cell r="B10354" t="str">
            <v>钻头_麻花钻_高速钢_φ6_直柄</v>
          </cell>
          <cell r="C10354" t="str">
            <v>3.99</v>
          </cell>
        </row>
        <row r="10355">
          <cell r="A10355" t="str">
            <v>U010101165</v>
          </cell>
          <cell r="B10355" t="str">
            <v>钻头_麻花钻_高速钢_φ7_直柄</v>
          </cell>
          <cell r="C10355" t="str">
            <v>0.00</v>
          </cell>
        </row>
        <row r="10356">
          <cell r="A10356" t="str">
            <v>U010204054</v>
          </cell>
          <cell r="B10356" t="str">
            <v>开孔器_Φ22_川字</v>
          </cell>
          <cell r="C10356" t="str">
            <v>15.38</v>
          </cell>
        </row>
        <row r="10357">
          <cell r="A10357" t="str">
            <v>U040101002</v>
          </cell>
          <cell r="B10357" t="str">
            <v>焊条J422-Φ3.2_用Q990001270替代</v>
          </cell>
          <cell r="C10357" t="str">
            <v>3.11</v>
          </cell>
        </row>
        <row r="10358">
          <cell r="A10358" t="str">
            <v>U060101019</v>
          </cell>
          <cell r="B10358" t="str">
            <v>配件-抗磨液压油_46#_通用_用32020600005替代</v>
          </cell>
          <cell r="C10358" t="str">
            <v>13.07</v>
          </cell>
        </row>
        <row r="10359">
          <cell r="A10359" t="str">
            <v>U120101065</v>
          </cell>
          <cell r="B10359" t="str">
            <v>其他工具_热风枪_GHG500-2</v>
          </cell>
          <cell r="C10359" t="str">
            <v>0.00</v>
          </cell>
        </row>
        <row r="10360">
          <cell r="A10360" t="str">
            <v>U120101211</v>
          </cell>
          <cell r="B10360" t="str">
            <v>改编码已停用</v>
          </cell>
          <cell r="C10360" t="str">
            <v>371.79</v>
          </cell>
        </row>
        <row r="10361">
          <cell r="A10361" t="str">
            <v>U120101250</v>
          </cell>
          <cell r="B10361" t="str">
            <v>其他工具_开孔器_钢_φ30</v>
          </cell>
          <cell r="C10361" t="str">
            <v>25.64</v>
          </cell>
        </row>
        <row r="10362">
          <cell r="A10362" t="str">
            <v>U120101680</v>
          </cell>
          <cell r="B10362" t="str">
            <v>箱_纸箱_2400*90*80</v>
          </cell>
          <cell r="C10362" t="str">
            <v>119.66</v>
          </cell>
        </row>
        <row r="10363">
          <cell r="A10363" t="str">
            <v>U120101681</v>
          </cell>
          <cell r="B10363" t="str">
            <v>动力工具_打码机_M4206</v>
          </cell>
          <cell r="C10363" t="str">
            <v>3854.70</v>
          </cell>
        </row>
        <row r="10364">
          <cell r="A10364" t="str">
            <v>U120101682</v>
          </cell>
          <cell r="B10364" t="str">
            <v>手用工具_曲线锯条</v>
          </cell>
          <cell r="C10364" t="str">
            <v>6.41</v>
          </cell>
        </row>
        <row r="10365">
          <cell r="A10365" t="str">
            <v>U120101683</v>
          </cell>
          <cell r="B10365" t="str">
            <v>日杂_号码管_因故淘汰，不再使用</v>
          </cell>
          <cell r="C10365" t="str">
            <v>26.50</v>
          </cell>
        </row>
        <row r="10366">
          <cell r="A10366" t="str">
            <v>U120101700</v>
          </cell>
          <cell r="B10366" t="str">
            <v>套_塑料_L</v>
          </cell>
          <cell r="C10366" t="str">
            <v>138.21</v>
          </cell>
        </row>
        <row r="10367">
          <cell r="A10367" t="str">
            <v>U130100036</v>
          </cell>
          <cell r="B10367" t="str">
            <v>配件-切割片_切割_400×32×3_通用</v>
          </cell>
          <cell r="C10367" t="str">
            <v>8.38</v>
          </cell>
        </row>
        <row r="10368">
          <cell r="A10368" t="str">
            <v>WL0000055</v>
          </cell>
          <cell r="B10368" t="str">
            <v>截止阀_DN80_J41H-16C-法兰_用S01010108011替代_通用</v>
          </cell>
          <cell r="C10368" t="str">
            <v>529.19</v>
          </cell>
        </row>
        <row r="10369">
          <cell r="A10369" t="str">
            <v>WL0000170</v>
          </cell>
          <cell r="B10369" t="str">
            <v>电力电缆_YJV-4×2.5_通用</v>
          </cell>
          <cell r="C10369" t="str">
            <v>4.41</v>
          </cell>
        </row>
        <row r="10370">
          <cell r="A10370" t="str">
            <v>WL0000171</v>
          </cell>
          <cell r="B10370" t="str">
            <v>电缆YJV-3×4+1×2.5_用SX00000061替代</v>
          </cell>
          <cell r="C10370" t="str">
            <v>9.40</v>
          </cell>
        </row>
        <row r="10371">
          <cell r="A10371" t="str">
            <v>WL0000172</v>
          </cell>
          <cell r="B10371" t="str">
            <v>电力电缆_YJV-3×6+1×4_通用</v>
          </cell>
          <cell r="C10371" t="str">
            <v>10.03</v>
          </cell>
        </row>
        <row r="10372">
          <cell r="A10372" t="str">
            <v>WL0000173</v>
          </cell>
          <cell r="B10372" t="str">
            <v>电力电缆_YJV-3×10+1×6_通用</v>
          </cell>
          <cell r="C10372" t="str">
            <v>15.39</v>
          </cell>
        </row>
        <row r="10373">
          <cell r="A10373" t="str">
            <v>WL0000178</v>
          </cell>
          <cell r="B10373" t="str">
            <v>电力电缆_YJV-3×16+1×10_通用</v>
          </cell>
          <cell r="C10373" t="str">
            <v>27.13</v>
          </cell>
        </row>
        <row r="10374">
          <cell r="A10374" t="str">
            <v>WL00006015</v>
          </cell>
          <cell r="B10374" t="str">
            <v>控制电缆_KVVR-KVVR-16×1.5_通用</v>
          </cell>
          <cell r="C10374" t="str">
            <v>12.79</v>
          </cell>
        </row>
        <row r="10375">
          <cell r="A10375" t="str">
            <v>WL00006016</v>
          </cell>
          <cell r="B10375" t="str">
            <v>控制电缆_KVVR-24×1.5_通用</v>
          </cell>
          <cell r="C10375" t="str">
            <v>19.23</v>
          </cell>
        </row>
        <row r="10376">
          <cell r="A10376" t="str">
            <v>WL00006020</v>
          </cell>
          <cell r="B10376" t="str">
            <v>截止阀_DN65_J41H-16C-法兰_通用</v>
          </cell>
          <cell r="C10376" t="str">
            <v>458.05</v>
          </cell>
        </row>
        <row r="10377">
          <cell r="A10377" t="str">
            <v>WL00006228</v>
          </cell>
          <cell r="B10377" t="str">
            <v>单芯电线_BVR-16_通用</v>
          </cell>
          <cell r="C10377" t="str">
            <v>8.29</v>
          </cell>
        </row>
        <row r="10378">
          <cell r="A10378" t="str">
            <v>WL00006246</v>
          </cell>
          <cell r="B10378" t="str">
            <v>螺栓_GB/T5783_3/8"×25_8.8-电镀锌</v>
          </cell>
          <cell r="C10378" t="str">
            <v>275.21</v>
          </cell>
        </row>
        <row r="10379">
          <cell r="A10379" t="str">
            <v>WL0006109</v>
          </cell>
          <cell r="B10379" t="str">
            <v>电箱壳体_700×600×250_喷塑_通用</v>
          </cell>
          <cell r="C10379" t="str">
            <v>381.62</v>
          </cell>
        </row>
        <row r="10380">
          <cell r="A10380" t="str">
            <v>WL0006110</v>
          </cell>
          <cell r="B10380" t="str">
            <v>电箱壳体_500×400×210_喷塑_威图</v>
          </cell>
          <cell r="C10380" t="str">
            <v>469.24</v>
          </cell>
        </row>
        <row r="10381">
          <cell r="A10381" t="str">
            <v>WL0006111</v>
          </cell>
          <cell r="B10381" t="str">
            <v>电箱壳体_600×600×210_喷塑_威图</v>
          </cell>
          <cell r="C10381" t="str">
            <v>645.14</v>
          </cell>
        </row>
        <row r="10382">
          <cell r="A10382" t="str">
            <v>WL0006112</v>
          </cell>
          <cell r="B10382" t="str">
            <v>电箱壳体_600×600×210_喷塑_防雨型_威图</v>
          </cell>
          <cell r="C10382" t="str">
            <v>645.14</v>
          </cell>
        </row>
        <row r="10383">
          <cell r="A10383" t="str">
            <v>WL0006171</v>
          </cell>
          <cell r="B10383" t="str">
            <v>行程开关_LXJM1-9101_德力西</v>
          </cell>
          <cell r="C10383" t="str">
            <v>17.95</v>
          </cell>
        </row>
        <row r="10384">
          <cell r="A10384" t="str">
            <v>WL0006400</v>
          </cell>
          <cell r="B10384" t="str">
            <v>中间继电器座_RXZE1M4C_施耐德_用SN000369替代</v>
          </cell>
          <cell r="C10384" t="str">
            <v>7.09</v>
          </cell>
        </row>
        <row r="10385">
          <cell r="A10385" t="str">
            <v>X010101039</v>
          </cell>
          <cell r="B10385" t="str">
            <v>手用工具_锯弓</v>
          </cell>
          <cell r="C10385" t="str">
            <v>38.46</v>
          </cell>
        </row>
        <row r="10386">
          <cell r="A10386" t="str">
            <v>X010101042</v>
          </cell>
          <cell r="B10386" t="str">
            <v>手用工具_钳子_斜口钳</v>
          </cell>
          <cell r="C10386" t="str">
            <v>42.74</v>
          </cell>
        </row>
        <row r="10387">
          <cell r="A10387" t="str">
            <v>X010101255</v>
          </cell>
          <cell r="B10387" t="str">
            <v>钢卷尺_5m_通用</v>
          </cell>
          <cell r="C10387" t="str">
            <v>23.50</v>
          </cell>
        </row>
        <row r="10388">
          <cell r="A10388" t="str">
            <v>X010204041</v>
          </cell>
          <cell r="B10388" t="str">
            <v>手用工具_扳手_内六角扳手_M12</v>
          </cell>
          <cell r="C10388" t="str">
            <v>22.22</v>
          </cell>
        </row>
        <row r="10389">
          <cell r="A10389" t="str">
            <v>X010204042</v>
          </cell>
          <cell r="B10389" t="str">
            <v>手用工具_扳手_内六角扳手_M14</v>
          </cell>
          <cell r="C10389" t="str">
            <v>31.62</v>
          </cell>
        </row>
        <row r="10390">
          <cell r="A10390" t="str">
            <v>X010206027</v>
          </cell>
          <cell r="B10390" t="str">
            <v>手用工具_扳手_开口扳手_14-17</v>
          </cell>
          <cell r="C10390" t="str">
            <v>15.30</v>
          </cell>
        </row>
        <row r="10391">
          <cell r="A10391" t="str">
            <v>X010206035</v>
          </cell>
          <cell r="B10391" t="str">
            <v>手用工具_扳手_开口扳手_10-12</v>
          </cell>
          <cell r="C10391" t="str">
            <v>9.83</v>
          </cell>
        </row>
        <row r="10392">
          <cell r="A10392" t="str">
            <v>X010304003</v>
          </cell>
          <cell r="B10392" t="str">
            <v>空气锤_BAH-40KA_通用</v>
          </cell>
          <cell r="C10392" t="str">
            <v>680.14</v>
          </cell>
        </row>
        <row r="10393">
          <cell r="A10393" t="str">
            <v>X100000040</v>
          </cell>
          <cell r="B10393" t="str">
            <v>用27402500046替代_阻旋式物位开关_SE280BS(1000)_22…</v>
          </cell>
          <cell r="C10393" t="str">
            <v>0.00</v>
          </cell>
        </row>
        <row r="10394">
          <cell r="A10394" t="str">
            <v>X990200020</v>
          </cell>
          <cell r="B10394" t="str">
            <v>压力表_Y100－1.6MPA_通用_用H04050016替代</v>
          </cell>
          <cell r="C10394" t="str">
            <v>53.35</v>
          </cell>
        </row>
        <row r="10395">
          <cell r="A10395" t="str">
            <v>X990299002</v>
          </cell>
          <cell r="B10395" t="str">
            <v>电箱壳体_500×400×250_喷塑_B520控制箱定制_通用</v>
          </cell>
          <cell r="C10395" t="str">
            <v>214.66</v>
          </cell>
        </row>
        <row r="10396">
          <cell r="A10396" t="str">
            <v>X990299004</v>
          </cell>
          <cell r="B10396" t="str">
            <v>电箱壳体_700×500×250_喷塑_双斗AD4401控制箱定制_通用</v>
          </cell>
          <cell r="C10396" t="str">
            <v>418.59</v>
          </cell>
        </row>
        <row r="10397">
          <cell r="A10397" t="str">
            <v>X990299005</v>
          </cell>
          <cell r="B10397" t="str">
            <v>电箱壳体_700×500×250_喷塑_B520控制箱定制_通用</v>
          </cell>
          <cell r="C10397" t="str">
            <v>418.59</v>
          </cell>
        </row>
        <row r="10398">
          <cell r="A10398" t="str">
            <v>X990299006</v>
          </cell>
          <cell r="B10398" t="str">
            <v>电箱壳体_700×500×250_喷塑_双斗PT650F控制箱定制_通用</v>
          </cell>
          <cell r="C10398" t="str">
            <v>418.59</v>
          </cell>
        </row>
        <row r="10399">
          <cell r="A10399" t="str">
            <v>X990299009</v>
          </cell>
          <cell r="B10399" t="str">
            <v>电箱壳体_500×400×250_喷塑_IP55_B520控制箱定制_通用</v>
          </cell>
          <cell r="C10399" t="str">
            <v>205.13</v>
          </cell>
        </row>
        <row r="10400">
          <cell r="A10400" t="str">
            <v>XC0001001</v>
          </cell>
          <cell r="B10400" t="str">
            <v>线槽_3345_上海日成_因故淘汰，不再使用_因故淘汰，不再使用</v>
          </cell>
          <cell r="C10400" t="str">
            <v>6.15</v>
          </cell>
        </row>
        <row r="10401">
          <cell r="A10401" t="str">
            <v>XC0001002</v>
          </cell>
          <cell r="B10401" t="str">
            <v>线槽_10080_上海日成</v>
          </cell>
          <cell r="C10401" t="str">
            <v>18.80</v>
          </cell>
        </row>
        <row r="10402">
          <cell r="A10402" t="str">
            <v>XC0001003</v>
          </cell>
          <cell r="B10402" t="str">
            <v>线槽_3345_上海日成（请用XC0001001）</v>
          </cell>
          <cell r="C10402" t="str">
            <v>6.15</v>
          </cell>
        </row>
        <row r="10403">
          <cell r="A10403" t="str">
            <v>XC0001004</v>
          </cell>
          <cell r="B10403" t="str">
            <v>线槽_4550_上海日成_因故淘汰，不再使用</v>
          </cell>
          <cell r="C10403" t="str">
            <v>7.09</v>
          </cell>
        </row>
        <row r="10404">
          <cell r="A10404" t="str">
            <v>XC0001005</v>
          </cell>
          <cell r="B10404" t="str">
            <v>线槽_4550盖_上海日成_因故淘汰，不再使用</v>
          </cell>
          <cell r="C10404" t="str">
            <v>2.56</v>
          </cell>
        </row>
        <row r="10405">
          <cell r="A10405" t="str">
            <v>XC0001006</v>
          </cell>
          <cell r="B10405" t="str">
            <v>线槽_5080_上海日成_因故淘汰，不再使用_因故淘汰，不再使用</v>
          </cell>
          <cell r="C10405" t="str">
            <v>11.28</v>
          </cell>
        </row>
        <row r="10406">
          <cell r="A10406" t="str">
            <v>XC0001007</v>
          </cell>
          <cell r="B10406" t="str">
            <v>线槽_5080盖_上海日成_因故淘汰，不再使用</v>
          </cell>
          <cell r="C10406" t="str">
            <v>4.27</v>
          </cell>
        </row>
        <row r="10407">
          <cell r="A10407" t="str">
            <v>XC0001008</v>
          </cell>
          <cell r="B10407" t="str">
            <v>"线槽_6080_上海日成_因故淘汰,不再使用"</v>
          </cell>
          <cell r="C10407" t="str">
            <v>13.16</v>
          </cell>
        </row>
        <row r="10408">
          <cell r="A10408" t="str">
            <v>YX00000019</v>
          </cell>
          <cell r="B10408" t="str">
            <v>附件-网格式桥架连接板_ED275_热镀锌_通用</v>
          </cell>
          <cell r="C10408" t="str">
            <v>3.45</v>
          </cell>
        </row>
        <row r="10409">
          <cell r="A10409" t="str">
            <v>YX00000020</v>
          </cell>
          <cell r="B10409" t="str">
            <v>附件-网格式桥架托架_RCSN-600_热镀锌_通用</v>
          </cell>
          <cell r="C10409" t="str">
            <v>10.77</v>
          </cell>
        </row>
        <row r="10410">
          <cell r="A10410" t="str">
            <v>YX00000021</v>
          </cell>
          <cell r="B10410" t="str">
            <v>附件-网格式桥架托架_RCSN-500_热镀锌_通用</v>
          </cell>
          <cell r="C10410" t="str">
            <v>9.93</v>
          </cell>
        </row>
        <row r="10411">
          <cell r="A10411" t="str">
            <v>YX00000022</v>
          </cell>
          <cell r="B10411" t="str">
            <v>附件-网格式桥架托架_RCSN-400_热镀锌_通用</v>
          </cell>
          <cell r="C10411" t="str">
            <v>9.02</v>
          </cell>
        </row>
        <row r="10412">
          <cell r="A10412" t="str">
            <v>YX00000023</v>
          </cell>
          <cell r="B10412" t="str">
            <v>附件-网格式桥架托架_RCSN-300_热镀锌_通用</v>
          </cell>
          <cell r="C10412" t="str">
            <v>7.39</v>
          </cell>
        </row>
        <row r="10413">
          <cell r="A10413" t="str">
            <v>YX00000024</v>
          </cell>
          <cell r="B10413" t="str">
            <v>附件-网格式桥架托架_RCSN-200_热镀锌_通用</v>
          </cell>
          <cell r="C10413" t="str">
            <v>5.79</v>
          </cell>
        </row>
        <row r="10414">
          <cell r="A10414" t="str">
            <v>YX00000025</v>
          </cell>
          <cell r="B10414" t="str">
            <v>附件-网格式桥架托架_RCSN-150_热镀锌_通用</v>
          </cell>
          <cell r="C10414" t="str">
            <v>4.92</v>
          </cell>
        </row>
        <row r="10415">
          <cell r="A10415" t="str">
            <v>YX00000026</v>
          </cell>
          <cell r="B10415" t="str">
            <v>附件-网格式桥架托架_RCSN-100_热镀锌_通用</v>
          </cell>
          <cell r="C10415" t="str">
            <v>3.29</v>
          </cell>
        </row>
        <row r="10416">
          <cell r="A10416" t="str">
            <v>YX00000027</v>
          </cell>
          <cell r="B10416" t="str">
            <v>附件-网格式桥架托架_UC50-50_热镀锌_通用</v>
          </cell>
          <cell r="C10416" t="str">
            <v>3.72</v>
          </cell>
        </row>
        <row r="10417">
          <cell r="A10417" t="str">
            <v>YX00000028</v>
          </cell>
          <cell r="B10417" t="str">
            <v>附件-网格式桥架连接卡_CE25-CE30-BTRCC_热镀锌_含配套螺丝_通用</v>
          </cell>
          <cell r="C10417" t="str">
            <v>1.24</v>
          </cell>
        </row>
        <row r="10418">
          <cell r="A10418" t="str">
            <v>YX00000029</v>
          </cell>
          <cell r="B10418" t="str">
            <v>附件-桥架C型钢吊架_C41S-2m_热镀锌_无底座_通用</v>
          </cell>
          <cell r="C10418" t="str">
            <v>50.83</v>
          </cell>
        </row>
        <row r="10419">
          <cell r="A10419" t="str">
            <v>YX00000043</v>
          </cell>
          <cell r="B10419" t="str">
            <v>缠绕管_Φ8_PVC-黑色_通用_用25980100006替代</v>
          </cell>
          <cell r="C10419" t="str">
            <v>15.38</v>
          </cell>
        </row>
        <row r="10420">
          <cell r="A10420" t="str">
            <v>YX00000056</v>
          </cell>
          <cell r="B10420" t="str">
            <v>绝缘胶带_25mm×18m_通用</v>
          </cell>
          <cell r="C10420" t="str">
            <v>1.28</v>
          </cell>
        </row>
        <row r="10421">
          <cell r="A10421" t="str">
            <v>YX00000057</v>
          </cell>
          <cell r="B10421" t="str">
            <v>用H06060002替代_尼龙电缆接头_HSK-M16B-M16×1.5_4-…</v>
          </cell>
          <cell r="C10421" t="str">
            <v>0.57</v>
          </cell>
        </row>
        <row r="10422">
          <cell r="A10422" t="str">
            <v>YX00000058</v>
          </cell>
          <cell r="B10422" t="str">
            <v>防水接头HSK-M25B_用H06060004替代</v>
          </cell>
          <cell r="C10422" t="str">
            <v>0.00</v>
          </cell>
        </row>
        <row r="10423">
          <cell r="A10423" t="str">
            <v>YX00000059</v>
          </cell>
          <cell r="B10423" t="str">
            <v>尼龙电缆接头_HSK-M48B-M48×2_22-32_含螺母_通用</v>
          </cell>
          <cell r="C10423" t="str">
            <v>4.10</v>
          </cell>
        </row>
        <row r="10424">
          <cell r="A10424" t="str">
            <v>YX00000063</v>
          </cell>
          <cell r="B10424" t="str">
            <v>护口_4分_橡胶_通用</v>
          </cell>
          <cell r="C10424" t="str">
            <v>0.10</v>
          </cell>
        </row>
        <row r="10425">
          <cell r="A10425" t="str">
            <v>YX00000064</v>
          </cell>
          <cell r="B10425" t="str">
            <v>护口_6分_橡胶_通用</v>
          </cell>
          <cell r="C10425" t="str">
            <v>0.12</v>
          </cell>
        </row>
        <row r="10426">
          <cell r="A10426" t="str">
            <v>YX00000074</v>
          </cell>
          <cell r="B10426" t="str">
            <v>金属软管_1/2"_通用</v>
          </cell>
          <cell r="C10426" t="str">
            <v>1.88</v>
          </cell>
        </row>
        <row r="10427">
          <cell r="A10427" t="str">
            <v>YX00000115</v>
          </cell>
          <cell r="B10427" t="str">
            <v>软管接头1寸_因故淘汰，不再使用</v>
          </cell>
          <cell r="C10427" t="str">
            <v>11.12</v>
          </cell>
        </row>
        <row r="10428">
          <cell r="A10428" t="str">
            <v>YX00000117</v>
          </cell>
          <cell r="B10428" t="str">
            <v>软管接头4分_因故淘汰，不再使用</v>
          </cell>
          <cell r="C10428" t="str">
            <v>5.86</v>
          </cell>
        </row>
        <row r="10429">
          <cell r="A10429" t="str">
            <v>YX00000120</v>
          </cell>
          <cell r="B10429" t="str">
            <v>端子排_PA7_12位_通用</v>
          </cell>
          <cell r="C10429" t="str">
            <v>2.14</v>
          </cell>
        </row>
        <row r="10430">
          <cell r="A10430" t="str">
            <v>YX00000137</v>
          </cell>
          <cell r="B10430" t="str">
            <v>桥架连接螺丝方颈8*16_用SP0005427替代</v>
          </cell>
          <cell r="C10430" t="str">
            <v>0.00</v>
          </cell>
        </row>
        <row r="10431">
          <cell r="A10431" t="str">
            <v>YX00000153</v>
          </cell>
          <cell r="B10431" t="str">
            <v>金属钠子_1.5寸_用H06050005替代</v>
          </cell>
          <cell r="C10431" t="str">
            <v>0.50</v>
          </cell>
        </row>
        <row r="10432">
          <cell r="A10432" t="str">
            <v>YX00000154</v>
          </cell>
          <cell r="B10432" t="str">
            <v>金属钠子_1寸_用H06050003替代</v>
          </cell>
          <cell r="C10432" t="str">
            <v>0.22</v>
          </cell>
        </row>
        <row r="10433">
          <cell r="A10433" t="str">
            <v>YX00000155</v>
          </cell>
          <cell r="B10433" t="str">
            <v>金属钠子_2寸_用H06050006替代</v>
          </cell>
          <cell r="C10433" t="str">
            <v>0.77</v>
          </cell>
        </row>
        <row r="10434">
          <cell r="A10434" t="str">
            <v>YX00000156</v>
          </cell>
          <cell r="B10434" t="str">
            <v>金属钠子_4分_用H06050001替代</v>
          </cell>
          <cell r="C10434" t="str">
            <v>0.14</v>
          </cell>
        </row>
        <row r="10435">
          <cell r="A10435" t="str">
            <v>YX00000157</v>
          </cell>
          <cell r="B10435" t="str">
            <v>金属钠子_6分_用H06050002替代</v>
          </cell>
          <cell r="C10435" t="str">
            <v>0.17</v>
          </cell>
        </row>
        <row r="10436">
          <cell r="A10436" t="str">
            <v>YX00000159</v>
          </cell>
          <cell r="B10436" t="str">
            <v>金属软管_1"_通用</v>
          </cell>
          <cell r="C10436" t="str">
            <v>3.85</v>
          </cell>
        </row>
        <row r="10437">
          <cell r="A10437" t="str">
            <v>YX00000308</v>
          </cell>
          <cell r="B10437" t="str">
            <v>尼龙扎带_4×250_自锁式_通用</v>
          </cell>
          <cell r="C10437" t="str">
            <v>0.03</v>
          </cell>
        </row>
        <row r="10438">
          <cell r="A10438" t="str">
            <v>YX00000327</v>
          </cell>
          <cell r="B10438" t="str">
            <v>纳子_2 1/2"_镀锌_通用</v>
          </cell>
          <cell r="C10438" t="str">
            <v>1.37</v>
          </cell>
        </row>
        <row r="10439">
          <cell r="A10439" t="str">
            <v>YX00000368</v>
          </cell>
          <cell r="B10439" t="str">
            <v>尼龙电缆接头_HSK-M12B-M12×1.5_3-6.5_含螺母_通用</v>
          </cell>
          <cell r="C10439" t="str">
            <v>0.52</v>
          </cell>
        </row>
        <row r="10440">
          <cell r="A10440" t="str">
            <v>YX00000387</v>
          </cell>
          <cell r="B10440" t="str">
            <v>屏蔽电缆_RVVP-2×0.75_通用</v>
          </cell>
          <cell r="C10440" t="str">
            <v>1.90</v>
          </cell>
        </row>
        <row r="10441">
          <cell r="A10441" t="str">
            <v>YX00000423</v>
          </cell>
          <cell r="B10441" t="str">
            <v>屏蔽电缆_RVVP22-6×0.75_通用</v>
          </cell>
          <cell r="C10441" t="str">
            <v>5.14</v>
          </cell>
        </row>
        <row r="10442">
          <cell r="A10442" t="str">
            <v>YX00000454</v>
          </cell>
          <cell r="B10442" t="str">
            <v>尼龙电缆接头_HSK-M32B-M32×1.5_18-25_含螺母_通用</v>
          </cell>
          <cell r="C10442" t="str">
            <v>2.50</v>
          </cell>
        </row>
        <row r="10443">
          <cell r="A10443" t="str">
            <v>YX00000490</v>
          </cell>
          <cell r="B10443" t="str">
            <v>控制电缆_KVV22-7×1.5_通用</v>
          </cell>
          <cell r="C10443" t="str">
            <v>6.00</v>
          </cell>
        </row>
        <row r="10444">
          <cell r="A10444" t="str">
            <v>YX00000491</v>
          </cell>
          <cell r="B10444" t="str">
            <v>控制电缆_KVV22-16×1.5_通用</v>
          </cell>
          <cell r="C10444" t="str">
            <v>12.43</v>
          </cell>
        </row>
        <row r="10445">
          <cell r="A10445" t="str">
            <v>YX00000492</v>
          </cell>
          <cell r="B10445" t="str">
            <v>螺丝_M8X30 镀锌</v>
          </cell>
          <cell r="C10445" t="str">
            <v>0.00</v>
          </cell>
        </row>
        <row r="10446">
          <cell r="A10446" t="str">
            <v>YX00000493</v>
          </cell>
          <cell r="B10446" t="str">
            <v>尼龙扎带_5×400_自锁式_通用</v>
          </cell>
          <cell r="C10446" t="str">
            <v>0.09</v>
          </cell>
        </row>
        <row r="10447">
          <cell r="A10447" t="str">
            <v>YX00000518</v>
          </cell>
          <cell r="B10447" t="str">
            <v>槽式桥架垂直等径下弯通_500×200_喷塑_含盖板_通用</v>
          </cell>
          <cell r="C10447" t="str">
            <v>119.30</v>
          </cell>
        </row>
        <row r="10448">
          <cell r="A10448" t="str">
            <v>YX00000665</v>
          </cell>
          <cell r="B10448" t="str">
            <v>附件-桥架跨接线_12×300_铜编织带_两端M8圆形接线端子_通用</v>
          </cell>
          <cell r="C10448" t="str">
            <v>2.80</v>
          </cell>
        </row>
        <row r="10449">
          <cell r="A10449" t="str">
            <v>YX00000775</v>
          </cell>
          <cell r="B10449" t="str">
            <v>尼龙电缆接头_HSK-M22B-M22×1.5_8-14_含螺母_通用</v>
          </cell>
          <cell r="C10449" t="str">
            <v>0.87</v>
          </cell>
        </row>
        <row r="10450">
          <cell r="A10450" t="str">
            <v>YX00000865</v>
          </cell>
          <cell r="B10450" t="str">
            <v>蒸汽管路法兰配金属垫_DN80</v>
          </cell>
          <cell r="C10450" t="str">
            <v>0.00</v>
          </cell>
        </row>
        <row r="10451">
          <cell r="A10451" t="str">
            <v>YX00000866</v>
          </cell>
          <cell r="B10451" t="str">
            <v>蒸汽管路法兰配金属垫_DN100</v>
          </cell>
          <cell r="C10451" t="str">
            <v>0.00</v>
          </cell>
        </row>
        <row r="10452">
          <cell r="A10452" t="str">
            <v>YX00000906</v>
          </cell>
          <cell r="B10452" t="str">
            <v>阻旋式物位开关_SE350BCRF_220VAC_通用</v>
          </cell>
          <cell r="C10452" t="str">
            <v>244.11</v>
          </cell>
        </row>
        <row r="10453">
          <cell r="A10453" t="str">
            <v>YX00001569</v>
          </cell>
          <cell r="B10453" t="str">
            <v>附件-桥架角钢吊架_40×4×1500_喷塑_底座60×6×200_定制AZ-…</v>
          </cell>
          <cell r="C10453" t="str">
            <v>21.48</v>
          </cell>
        </row>
        <row r="10454">
          <cell r="A10454" t="str">
            <v>YX00001570</v>
          </cell>
          <cell r="B10454" t="str">
            <v>附件-桥架角钢吊架_40×4×1500_喷塑_底座60×6×200_定制AZ-…</v>
          </cell>
          <cell r="C10454" t="str">
            <v>22.02</v>
          </cell>
        </row>
        <row r="10455">
          <cell r="A10455" t="str">
            <v>YX00001628</v>
          </cell>
          <cell r="B10455" t="str">
            <v>控制电缆_KVV22-2×0.75_通用</v>
          </cell>
          <cell r="C10455" t="str">
            <v>2.12</v>
          </cell>
        </row>
        <row r="10456">
          <cell r="A10456" t="str">
            <v>YX00001960</v>
          </cell>
          <cell r="B10456" t="str">
            <v>网格式桥架附件-托架_RCSN-800_热镀锌_通用</v>
          </cell>
          <cell r="C10456" t="str">
            <v>14.91</v>
          </cell>
        </row>
        <row r="10457">
          <cell r="A10457" t="str">
            <v>YX00002011</v>
          </cell>
          <cell r="B10457" t="str">
            <v>吊架_角钢40×4×1500_带底座60×6×200_图AZ-ZJ-A_碳钢_…</v>
          </cell>
          <cell r="C10457" t="str">
            <v>21.78</v>
          </cell>
        </row>
        <row r="10458">
          <cell r="A10458" t="str">
            <v>YX00002012</v>
          </cell>
          <cell r="B10458" t="str">
            <v>吊架_角钢40×4×1500_带底座60×6×200_图AZ-ZJ-B_碳钢_…</v>
          </cell>
          <cell r="C10458" t="str">
            <v>21.78</v>
          </cell>
        </row>
        <row r="10459">
          <cell r="A10459" t="str">
            <v>YX00002140</v>
          </cell>
          <cell r="B10459" t="str">
            <v>接线盒_95×65×60_塑料_通用</v>
          </cell>
          <cell r="C10459" t="str">
            <v>0.00</v>
          </cell>
        </row>
        <row r="10460">
          <cell r="A10460" t="str">
            <v>YX00002191</v>
          </cell>
          <cell r="B10460" t="str">
            <v>隔离开关_INT125-3P-32A_施耐德</v>
          </cell>
          <cell r="C10460" t="str">
            <v>65.42</v>
          </cell>
        </row>
        <row r="10461">
          <cell r="A10461" t="str">
            <v>YX00002611</v>
          </cell>
          <cell r="B10461" t="str">
            <v>控制电缆_KVV22-37×0.75_通用</v>
          </cell>
          <cell r="C10461" t="str">
            <v>18.32</v>
          </cell>
        </row>
        <row r="10462">
          <cell r="A10462" t="str">
            <v>YX00002612</v>
          </cell>
          <cell r="B10462" t="str">
            <v>屏蔽电缆_RVVP22-4×0.75_通用</v>
          </cell>
          <cell r="C10462" t="str">
            <v>3.95</v>
          </cell>
        </row>
        <row r="10463">
          <cell r="A10463" t="str">
            <v>YX00002624</v>
          </cell>
          <cell r="B10463" t="str">
            <v>防松垫片_D8_镀锌</v>
          </cell>
          <cell r="C10463" t="str">
            <v>0.05</v>
          </cell>
        </row>
        <row r="10464">
          <cell r="A10464" t="str">
            <v>YX00002628</v>
          </cell>
          <cell r="B10464" t="str">
            <v>卜申_DN25×15-NPT_碳钢_GB/T14626</v>
          </cell>
          <cell r="C10464" t="str">
            <v>8.25</v>
          </cell>
        </row>
        <row r="10465">
          <cell r="A10465" t="str">
            <v>YX00002629</v>
          </cell>
          <cell r="B10465" t="str">
            <v>卜申_DN32×15-NPT_碳钢_GB/T14626</v>
          </cell>
          <cell r="C10465" t="str">
            <v>12.44</v>
          </cell>
        </row>
        <row r="10466">
          <cell r="A10466" t="str">
            <v>YX00002630</v>
          </cell>
          <cell r="B10466" t="str">
            <v>卜申_DN32×20-NPT_碳钢_GB/T14626</v>
          </cell>
          <cell r="C10466" t="str">
            <v>12.44</v>
          </cell>
        </row>
        <row r="10467">
          <cell r="A10467" t="str">
            <v>YX00002631</v>
          </cell>
          <cell r="B10467" t="str">
            <v>卜申_M32×1.5变NPT1寸_镀锌材质</v>
          </cell>
          <cell r="C10467" t="str">
            <v>3.91</v>
          </cell>
        </row>
        <row r="10468">
          <cell r="A10468" t="str">
            <v>YX00002632</v>
          </cell>
          <cell r="B10468" t="str">
            <v>卜申_DN40×25-NPT_碳钢_GB/T14626</v>
          </cell>
          <cell r="C10468" t="str">
            <v>24.87</v>
          </cell>
        </row>
        <row r="10469">
          <cell r="A10469" t="str">
            <v>YX00002633</v>
          </cell>
          <cell r="B10469" t="str">
            <v>卜申_DN40×40-NPT_碳钢_GB/T14626</v>
          </cell>
          <cell r="C10469" t="str">
            <v>34.82</v>
          </cell>
        </row>
        <row r="10470">
          <cell r="A10470" t="str">
            <v>YX00002634</v>
          </cell>
          <cell r="B10470" t="str">
            <v>卜申_DN63×40-NPT_碳钢_GB/T14626</v>
          </cell>
          <cell r="C10470" t="str">
            <v>7.25</v>
          </cell>
        </row>
        <row r="10471">
          <cell r="A10471" t="str">
            <v>YZ0001376</v>
          </cell>
          <cell r="B10471" t="str">
            <v>截止阀_DN40_J41H-16C-法兰_用S01010104011替代_通用</v>
          </cell>
          <cell r="C10471" t="str">
            <v>203.12</v>
          </cell>
        </row>
        <row r="10472">
          <cell r="A10472" t="str">
            <v>YZ0001377</v>
          </cell>
          <cell r="B10472" t="str">
            <v>截止阀_DN50_J41H-16C-法兰_通用</v>
          </cell>
          <cell r="C10472" t="str">
            <v>331.62</v>
          </cell>
        </row>
        <row r="10473">
          <cell r="A10473" t="str">
            <v>ZD00000373</v>
          </cell>
          <cell r="B10473" t="str">
            <v>屏蔽电缆_RVVP-10×0.5_通用</v>
          </cell>
          <cell r="C10473" t="str">
            <v>6.52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m1)_(m2)_(m3)"/>
      <sheetName val="Module1"/>
      <sheetName val="123"/>
      <sheetName val="Sheet1"/>
    </sheetNames>
    <sheetDataSet>
      <sheetData sheetId="0" refreshError="1"/>
      <sheetData sheetId="1" refreshError="1"/>
      <sheetData sheetId="2" refreshError="1">
        <row r="1">
          <cell r="A1" t="str">
            <v>物料号</v>
          </cell>
          <cell r="B1" t="str">
            <v>SAP规范的物料</v>
          </cell>
          <cell r="C1" t="str">
            <v>移动平均价</v>
          </cell>
        </row>
        <row r="2">
          <cell r="A2">
            <v>10202000010</v>
          </cell>
          <cell r="B2" t="str">
            <v>金属软管_1/2"_包塑_通用</v>
          </cell>
          <cell r="C2">
            <v>1.17</v>
          </cell>
        </row>
        <row r="3">
          <cell r="A3">
            <v>10202000011</v>
          </cell>
          <cell r="B3" t="str">
            <v>金属软管_3/4"_包塑_通用</v>
          </cell>
          <cell r="C3">
            <v>1.57</v>
          </cell>
        </row>
        <row r="4">
          <cell r="A4">
            <v>10202000012</v>
          </cell>
          <cell r="B4" t="str">
            <v>金属软管_1"_包塑_通用</v>
          </cell>
          <cell r="C4">
            <v>2.2799999999999998</v>
          </cell>
        </row>
        <row r="5">
          <cell r="A5">
            <v>10202000013</v>
          </cell>
          <cell r="B5" t="str">
            <v>金属软管_1 1/2"_包塑_通用</v>
          </cell>
          <cell r="C5">
            <v>4.0999999999999996</v>
          </cell>
        </row>
        <row r="6">
          <cell r="A6">
            <v>10202000014</v>
          </cell>
          <cell r="B6" t="str">
            <v>金属软管_2"_包塑_通用</v>
          </cell>
          <cell r="C6">
            <v>7.62</v>
          </cell>
        </row>
        <row r="7">
          <cell r="A7">
            <v>10250100002</v>
          </cell>
          <cell r="B7" t="str">
            <v>保温隔热-珍珠棉_10×1100×1500-30kg/m³</v>
          </cell>
          <cell r="C7">
            <v>19.600000000000001</v>
          </cell>
        </row>
        <row r="8">
          <cell r="A8">
            <v>10251000001</v>
          </cell>
          <cell r="B8" t="str">
            <v>防火填料_有机</v>
          </cell>
          <cell r="C8">
            <v>10.68</v>
          </cell>
        </row>
        <row r="9">
          <cell r="A9">
            <v>11010100005</v>
          </cell>
          <cell r="B9" t="str">
            <v>螺母_GB/T6170_M8_8-热镀锌</v>
          </cell>
          <cell r="C9">
            <v>41.78</v>
          </cell>
        </row>
        <row r="10">
          <cell r="A10">
            <v>11010100006</v>
          </cell>
          <cell r="B10" t="str">
            <v>螺母_GB/T6170_M22_8-热镀锌</v>
          </cell>
          <cell r="C10">
            <v>842.01</v>
          </cell>
        </row>
        <row r="11">
          <cell r="A11">
            <v>11010100019</v>
          </cell>
          <cell r="B11" t="str">
            <v>螺母_GB/T6170_M24_10-氧化</v>
          </cell>
          <cell r="C11">
            <v>792.65</v>
          </cell>
        </row>
        <row r="12">
          <cell r="A12">
            <v>11010100021</v>
          </cell>
          <cell r="B12" t="str">
            <v>螺母_GB/T6170_M24_6-电镀锌</v>
          </cell>
          <cell r="C12">
            <v>928.23</v>
          </cell>
        </row>
        <row r="13">
          <cell r="A13">
            <v>11010100049</v>
          </cell>
          <cell r="B13" t="str">
            <v>螺母_GB/T6170_M24_8-达克罗</v>
          </cell>
          <cell r="C13">
            <v>931.32</v>
          </cell>
        </row>
        <row r="14">
          <cell r="A14">
            <v>11010100050</v>
          </cell>
          <cell r="B14" t="str">
            <v>螺母_GB/T6170_M20_8-达克罗</v>
          </cell>
          <cell r="C14">
            <v>543.27</v>
          </cell>
        </row>
        <row r="15">
          <cell r="A15">
            <v>11010100051</v>
          </cell>
          <cell r="B15" t="str">
            <v>螺母_GB/T6170_M16_8-达克罗</v>
          </cell>
          <cell r="C15">
            <v>290.19</v>
          </cell>
        </row>
        <row r="16">
          <cell r="A16">
            <v>11010100052</v>
          </cell>
          <cell r="B16" t="str">
            <v>螺母_GB/T6170_M14_8-达克罗</v>
          </cell>
          <cell r="C16">
            <v>239.04</v>
          </cell>
        </row>
        <row r="17">
          <cell r="A17">
            <v>11010100053</v>
          </cell>
          <cell r="B17" t="str">
            <v>螺母_GB/T6170_M12_8-达克罗</v>
          </cell>
          <cell r="C17">
            <v>128.22999999999999</v>
          </cell>
        </row>
        <row r="18">
          <cell r="A18">
            <v>11010100054</v>
          </cell>
          <cell r="B18" t="str">
            <v>螺母_GB/T6170_M10_8-达克罗</v>
          </cell>
          <cell r="C18">
            <v>82.11</v>
          </cell>
        </row>
        <row r="19">
          <cell r="A19">
            <v>11010100055</v>
          </cell>
          <cell r="B19" t="str">
            <v>螺母_GB/T6170_M8_达克罗</v>
          </cell>
          <cell r="C19">
            <v>47.24</v>
          </cell>
        </row>
        <row r="20">
          <cell r="A20">
            <v>11010100056</v>
          </cell>
          <cell r="B20" t="str">
            <v>螺母_GB/T6170_M6_8-达克罗</v>
          </cell>
          <cell r="C20">
            <v>21.61</v>
          </cell>
        </row>
        <row r="21">
          <cell r="A21">
            <v>11010100057</v>
          </cell>
          <cell r="B21" t="str">
            <v>螺母_GB/T6170_M5_8-达克罗</v>
          </cell>
          <cell r="C21">
            <v>13.5</v>
          </cell>
        </row>
        <row r="22">
          <cell r="A22">
            <v>11010100058</v>
          </cell>
          <cell r="B22" t="str">
            <v>螺母_GB/T6170_M4_8-达克罗</v>
          </cell>
          <cell r="C22">
            <v>9</v>
          </cell>
        </row>
        <row r="23">
          <cell r="A23">
            <v>11010100059</v>
          </cell>
          <cell r="B23" t="str">
            <v>螺母_GB/T6170_M3_8-达克罗</v>
          </cell>
          <cell r="C23">
            <v>6.75</v>
          </cell>
        </row>
        <row r="24">
          <cell r="A24">
            <v>11010100070</v>
          </cell>
          <cell r="B24" t="str">
            <v>螺母_GB/T6170_M10_8-热镀锌</v>
          </cell>
          <cell r="C24">
            <v>88.38</v>
          </cell>
        </row>
        <row r="25">
          <cell r="A25">
            <v>11010100089</v>
          </cell>
          <cell r="B25" t="str">
            <v>螺母_GB/T6170_M12_8-氧化</v>
          </cell>
          <cell r="C25">
            <v>104.12</v>
          </cell>
        </row>
        <row r="26">
          <cell r="A26">
            <v>11010100093</v>
          </cell>
          <cell r="B26" t="str">
            <v>螺母_GB/T6170_M20_8-电镀锌72h盐雾</v>
          </cell>
          <cell r="C26">
            <v>802.98</v>
          </cell>
        </row>
        <row r="27">
          <cell r="A27">
            <v>11010100094</v>
          </cell>
          <cell r="B27" t="str">
            <v>螺母_GB/T6170_M16_8-电镀锌72h盐雾</v>
          </cell>
          <cell r="C27">
            <v>434.76</v>
          </cell>
        </row>
        <row r="28">
          <cell r="A28">
            <v>11010100095</v>
          </cell>
          <cell r="B28" t="str">
            <v>螺母_GB/T6170_M12_8-电镀锌72h盐雾</v>
          </cell>
          <cell r="C28">
            <v>181.46</v>
          </cell>
        </row>
        <row r="29">
          <cell r="A29">
            <v>11010100097</v>
          </cell>
          <cell r="B29" t="str">
            <v>螺母_GB/T6170_M10_10-热镀锌</v>
          </cell>
          <cell r="C29">
            <v>78.63</v>
          </cell>
        </row>
        <row r="30">
          <cell r="A30">
            <v>11010100105</v>
          </cell>
          <cell r="B30" t="str">
            <v>螺母_GB/T6170_M16_8</v>
          </cell>
          <cell r="C30">
            <v>188</v>
          </cell>
        </row>
        <row r="34">
          <cell r="A34">
            <v>11010500022</v>
          </cell>
          <cell r="B34" t="str">
            <v>锁紧螺母_GB/T889.1_M10_电镀锌</v>
          </cell>
          <cell r="C34">
            <v>88.88</v>
          </cell>
        </row>
        <row r="35">
          <cell r="A35">
            <v>11010500023</v>
          </cell>
          <cell r="B35" t="str">
            <v>锁紧螺母_GB/T889.1_M6_电镀锌</v>
          </cell>
          <cell r="C35">
            <v>31.45</v>
          </cell>
        </row>
        <row r="36">
          <cell r="A36">
            <v>11018800015</v>
          </cell>
          <cell r="B36" t="str">
            <v>六角盖型螺母_GB/T923_M12_尼龙PA66</v>
          </cell>
          <cell r="C36">
            <v>0.25</v>
          </cell>
        </row>
        <row r="37">
          <cell r="A37">
            <v>11018800016</v>
          </cell>
          <cell r="B37" t="str">
            <v>六角盖型螺母_GB/T923_M10_尼龙PA66</v>
          </cell>
          <cell r="C37">
            <v>0.25</v>
          </cell>
        </row>
        <row r="38">
          <cell r="A38">
            <v>11018800017</v>
          </cell>
          <cell r="B38" t="str">
            <v>六角盖型螺母_GB/T923_M8_尼龙PA66</v>
          </cell>
          <cell r="C38">
            <v>0.25</v>
          </cell>
        </row>
        <row r="39">
          <cell r="A39">
            <v>11020100001</v>
          </cell>
          <cell r="B39" t="str">
            <v>螺栓_GB/T5780_M8×15_4.8-氧化</v>
          </cell>
          <cell r="C39">
            <v>62.91</v>
          </cell>
        </row>
        <row r="40">
          <cell r="A40">
            <v>11020100002</v>
          </cell>
          <cell r="B40" t="str">
            <v>螺栓_GB/T5780_M10×25_4.8-氧化</v>
          </cell>
          <cell r="C40">
            <v>105.33</v>
          </cell>
        </row>
        <row r="41">
          <cell r="A41">
            <v>11020100003</v>
          </cell>
          <cell r="B41" t="str">
            <v>螺栓_GB/T5780_M8×25_4.8-氧化</v>
          </cell>
          <cell r="C41">
            <v>74.7</v>
          </cell>
        </row>
        <row r="42">
          <cell r="A42">
            <v>11020100004</v>
          </cell>
          <cell r="B42" t="str">
            <v>螺栓_GB/T5780_M16×70_4.8-氧化</v>
          </cell>
          <cell r="C42">
            <v>566.37</v>
          </cell>
        </row>
        <row r="43">
          <cell r="A43">
            <v>11020100005</v>
          </cell>
          <cell r="B43" t="str">
            <v>螺栓_GB/T5780_M14×55_4.8-氧化</v>
          </cell>
          <cell r="C43">
            <v>432.48</v>
          </cell>
        </row>
        <row r="44">
          <cell r="A44">
            <v>11020100006</v>
          </cell>
          <cell r="B44" t="str">
            <v>螺栓_GB/T5780_M12×90_4.8-氧化</v>
          </cell>
          <cell r="C44">
            <v>530.77</v>
          </cell>
        </row>
        <row r="45">
          <cell r="A45">
            <v>11020100007</v>
          </cell>
          <cell r="B45" t="str">
            <v>螺栓_GB/T5780_M12×80_4.8-氧化</v>
          </cell>
          <cell r="C45">
            <v>432.48</v>
          </cell>
        </row>
        <row r="46">
          <cell r="A46">
            <v>11020100008</v>
          </cell>
          <cell r="B46" t="str">
            <v>螺栓_GB/T5780_M12×70_4.8-氧化</v>
          </cell>
          <cell r="C46">
            <v>345.98</v>
          </cell>
        </row>
        <row r="47">
          <cell r="A47">
            <v>11020100009</v>
          </cell>
          <cell r="B47" t="str">
            <v>螺栓_GB/T5780_M12×65_4.8-氧化</v>
          </cell>
          <cell r="C47">
            <v>322.39</v>
          </cell>
        </row>
        <row r="48">
          <cell r="A48">
            <v>11020100010</v>
          </cell>
          <cell r="B48" t="str">
            <v>螺栓_GB/T5780_M12×40_4.8-氧化</v>
          </cell>
          <cell r="C48">
            <v>204.44</v>
          </cell>
        </row>
        <row r="49">
          <cell r="A49">
            <v>11020100011</v>
          </cell>
          <cell r="B49" t="str">
            <v>螺栓_GB/T5780_M12×30_4.8-氧化</v>
          </cell>
          <cell r="C49">
            <v>192.65</v>
          </cell>
        </row>
        <row r="50">
          <cell r="A50">
            <v>11020100012</v>
          </cell>
          <cell r="B50" t="str">
            <v>螺栓_GB/T5780_M10×75_4.8-氧化</v>
          </cell>
          <cell r="C50">
            <v>271.27999999999997</v>
          </cell>
        </row>
        <row r="51">
          <cell r="A51">
            <v>11020100013</v>
          </cell>
          <cell r="B51" t="str">
            <v>螺栓_GB/T5780_M10×35_4.8-氧化</v>
          </cell>
          <cell r="C51">
            <v>133.68</v>
          </cell>
        </row>
        <row r="52">
          <cell r="A52">
            <v>11020100015</v>
          </cell>
          <cell r="B52" t="str">
            <v>螺栓_GB/T5782_M24×115_不锈钢</v>
          </cell>
          <cell r="C52">
            <v>13310.87</v>
          </cell>
        </row>
        <row r="54">
          <cell r="A54">
            <v>11020100051</v>
          </cell>
          <cell r="B54" t="str">
            <v>螺栓_GB/T5780_M22×55_4.8-热镀锌</v>
          </cell>
          <cell r="C54">
            <v>2083.7600000000002</v>
          </cell>
        </row>
        <row r="55">
          <cell r="A55">
            <v>11020100052</v>
          </cell>
          <cell r="B55" t="str">
            <v>螺栓_GB/T5780_M20×110_4.8-热镀锌</v>
          </cell>
          <cell r="C55">
            <v>2115</v>
          </cell>
        </row>
        <row r="56">
          <cell r="A56">
            <v>11020100053</v>
          </cell>
          <cell r="B56" t="str">
            <v>螺栓_GB/T5780_M20×55_4.8-热镀锌</v>
          </cell>
          <cell r="C56">
            <v>1898.08</v>
          </cell>
        </row>
        <row r="57">
          <cell r="A57">
            <v>11020100054</v>
          </cell>
          <cell r="B57" t="str">
            <v>螺栓_GB/T5780_M20×50_4.8-热镀锌</v>
          </cell>
          <cell r="C57">
            <v>1229.23</v>
          </cell>
        </row>
        <row r="58">
          <cell r="A58">
            <v>11020100055</v>
          </cell>
          <cell r="B58" t="str">
            <v>螺栓_GB/T5780_M14×50_4.8-热镀锌</v>
          </cell>
          <cell r="C58">
            <v>511.11</v>
          </cell>
        </row>
        <row r="59">
          <cell r="A59">
            <v>11020100056</v>
          </cell>
          <cell r="B59" t="str">
            <v>螺栓_GB/T5780_M14×45_4.8-热镀锌</v>
          </cell>
          <cell r="C59">
            <v>511.11</v>
          </cell>
        </row>
        <row r="60">
          <cell r="A60">
            <v>11020100057</v>
          </cell>
          <cell r="B60" t="str">
            <v>螺栓_GB/T5780_M14×40_4.8-热镀锌</v>
          </cell>
          <cell r="C60">
            <v>511.11</v>
          </cell>
        </row>
        <row r="61">
          <cell r="A61">
            <v>11020100058</v>
          </cell>
          <cell r="B61" t="str">
            <v>螺栓_GB/T5780_M12×45_4.8-热镀锌</v>
          </cell>
          <cell r="C61">
            <v>298.8</v>
          </cell>
        </row>
        <row r="63">
          <cell r="A63">
            <v>11020100060</v>
          </cell>
          <cell r="B63" t="str">
            <v>螺栓_GB/T5782_M24×80_12.9-氧化</v>
          </cell>
          <cell r="C63">
            <v>5264</v>
          </cell>
        </row>
        <row r="64">
          <cell r="A64">
            <v>11020100061</v>
          </cell>
          <cell r="B64" t="str">
            <v>螺栓_GB/T5782_M16×100_12.9-氧化</v>
          </cell>
          <cell r="C64">
            <v>2356.27</v>
          </cell>
        </row>
        <row r="65">
          <cell r="A65">
            <v>11020100062</v>
          </cell>
          <cell r="B65" t="str">
            <v>螺栓_GB/T5782_M16×70_12.9-氧化</v>
          </cell>
          <cell r="C65">
            <v>1270.31</v>
          </cell>
        </row>
        <row r="66">
          <cell r="A66">
            <v>11020100064</v>
          </cell>
          <cell r="B66" t="str">
            <v>螺栓_GB/T5782_M20×110_12.9-氧化</v>
          </cell>
          <cell r="C66">
            <v>4963.2</v>
          </cell>
        </row>
        <row r="67">
          <cell r="A67">
            <v>11020100065</v>
          </cell>
          <cell r="B67" t="str">
            <v>螺栓_GB/T5782_M10×70_12.9-氧化</v>
          </cell>
          <cell r="C67">
            <v>752</v>
          </cell>
        </row>
        <row r="68">
          <cell r="A68">
            <v>11020100066</v>
          </cell>
          <cell r="B68" t="str">
            <v>螺栓_GB/T5782_M12×80_12.9-氧化</v>
          </cell>
          <cell r="C68">
            <v>1253.33</v>
          </cell>
        </row>
        <row r="69">
          <cell r="A69">
            <v>11020100067</v>
          </cell>
          <cell r="B69" t="str">
            <v>螺栓_GB/T5783_M8×35_12.9-氧化</v>
          </cell>
          <cell r="C69">
            <v>240.64</v>
          </cell>
        </row>
        <row r="70">
          <cell r="A70">
            <v>11020100068</v>
          </cell>
          <cell r="B70" t="str">
            <v>螺栓_GB/T5780_M16×40_4.8-热镀锌</v>
          </cell>
          <cell r="C70">
            <v>553.15</v>
          </cell>
        </row>
        <row r="71">
          <cell r="A71">
            <v>11020100069</v>
          </cell>
          <cell r="B71" t="str">
            <v>螺栓_GB/T5780_M16×45_4.8-热镀锌</v>
          </cell>
          <cell r="C71">
            <v>585.69000000000005</v>
          </cell>
        </row>
        <row r="72">
          <cell r="A72">
            <v>11020100070</v>
          </cell>
          <cell r="B72" t="str">
            <v>螺栓_GB/T5782_M12×180_8.8-热镀锌</v>
          </cell>
          <cell r="C72">
            <v>1454.7</v>
          </cell>
        </row>
        <row r="73">
          <cell r="A73">
            <v>11020100071</v>
          </cell>
          <cell r="B73" t="str">
            <v>螺栓_GB/T5780_M16×50_4.8-热镀锌</v>
          </cell>
          <cell r="C73">
            <v>650.77</v>
          </cell>
        </row>
        <row r="74">
          <cell r="A74">
            <v>11020100073</v>
          </cell>
          <cell r="B74" t="str">
            <v>螺栓_GB/T5782_M24×220_10.9-氧化</v>
          </cell>
          <cell r="C74">
            <v>7863.25</v>
          </cell>
        </row>
        <row r="75">
          <cell r="A75">
            <v>11020100074</v>
          </cell>
          <cell r="B75" t="str">
            <v>螺栓_GB/T5782_M24×150_10.9-氧化</v>
          </cell>
          <cell r="C75">
            <v>5111.1099999999997</v>
          </cell>
        </row>
        <row r="76">
          <cell r="A76">
            <v>11020100075</v>
          </cell>
          <cell r="B76" t="str">
            <v>螺栓_GB/T5782_M24×140_10.9-氧化</v>
          </cell>
          <cell r="C76">
            <v>5111.1099999999997</v>
          </cell>
        </row>
        <row r="77">
          <cell r="A77">
            <v>11020100076</v>
          </cell>
          <cell r="B77" t="str">
            <v>螺栓_GB/T5782_M24×200_10.9-氧化</v>
          </cell>
          <cell r="C77">
            <v>7076.92</v>
          </cell>
        </row>
        <row r="78">
          <cell r="A78">
            <v>11020100077</v>
          </cell>
          <cell r="B78" t="str">
            <v>螺栓_GB/T5782_M24×160_10.9-氧化</v>
          </cell>
          <cell r="C78">
            <v>5111.1099999999997</v>
          </cell>
        </row>
        <row r="79">
          <cell r="A79">
            <v>11020100078</v>
          </cell>
          <cell r="B79" t="str">
            <v>螺栓_GB/T5782_M24×180_10.9-氧化</v>
          </cell>
          <cell r="C79">
            <v>6290.6</v>
          </cell>
        </row>
        <row r="80">
          <cell r="A80">
            <v>11020100079</v>
          </cell>
          <cell r="B80" t="str">
            <v>螺栓_GB/T5780_M20×90_4.8-热镀锌</v>
          </cell>
          <cell r="C80">
            <v>1626.92</v>
          </cell>
        </row>
        <row r="81">
          <cell r="A81">
            <v>11020100080</v>
          </cell>
          <cell r="B81" t="str">
            <v>螺栓_GB/T5780_M22×100_4.8-电镀锌</v>
          </cell>
          <cell r="C81">
            <v>1783.19</v>
          </cell>
        </row>
        <row r="82">
          <cell r="A82">
            <v>11020100081</v>
          </cell>
          <cell r="B82" t="str">
            <v>螺栓_GB/T5780_M22×105_4.8-热镀锌</v>
          </cell>
          <cell r="C82">
            <v>3066.67</v>
          </cell>
        </row>
        <row r="83">
          <cell r="A83">
            <v>11020100092</v>
          </cell>
          <cell r="B83" t="str">
            <v>螺栓_GB/T5781_M12×65_不锈钢</v>
          </cell>
          <cell r="C83">
            <v>1415.38</v>
          </cell>
        </row>
        <row r="84">
          <cell r="A84">
            <v>11020100093</v>
          </cell>
          <cell r="B84" t="str">
            <v>螺栓_GB/T5781_M4×40_不锈钢</v>
          </cell>
          <cell r="C84">
            <v>169.06</v>
          </cell>
        </row>
        <row r="85">
          <cell r="A85">
            <v>11020100094</v>
          </cell>
          <cell r="B85" t="str">
            <v>螺栓_GB/T5781_M8×100_不锈钢</v>
          </cell>
          <cell r="C85">
            <v>864.96</v>
          </cell>
        </row>
        <row r="86">
          <cell r="A86">
            <v>11020100095</v>
          </cell>
          <cell r="B86" t="str">
            <v>螺栓_GB/T5781_M24×50_不锈钢</v>
          </cell>
          <cell r="C86">
            <v>6683.76</v>
          </cell>
        </row>
        <row r="87">
          <cell r="A87">
            <v>11020100096</v>
          </cell>
          <cell r="B87" t="str">
            <v>螺栓_GB/T5781_M16×80_不锈钢</v>
          </cell>
          <cell r="C87">
            <v>3294.7</v>
          </cell>
        </row>
        <row r="88">
          <cell r="A88">
            <v>11020100097</v>
          </cell>
          <cell r="B88" t="str">
            <v>螺栓_GB/T5781_M16×50_不锈钢</v>
          </cell>
          <cell r="C88">
            <v>2075.81</v>
          </cell>
        </row>
        <row r="89">
          <cell r="A89">
            <v>11020100098</v>
          </cell>
          <cell r="B89" t="str">
            <v>螺栓_GB/T5781_M16×40_不锈钢</v>
          </cell>
          <cell r="C89">
            <v>1847.86</v>
          </cell>
        </row>
        <row r="90">
          <cell r="A90">
            <v>11020100099</v>
          </cell>
          <cell r="B90" t="str">
            <v>螺栓_GB/T5781_M16×30_不锈钢</v>
          </cell>
          <cell r="C90">
            <v>1572.65</v>
          </cell>
        </row>
        <row r="91">
          <cell r="A91">
            <v>11020100100</v>
          </cell>
          <cell r="B91" t="str">
            <v>螺栓_GB/T5781_M14×50_不锈钢</v>
          </cell>
          <cell r="C91">
            <v>1690.6</v>
          </cell>
        </row>
        <row r="92">
          <cell r="A92">
            <v>11020100101</v>
          </cell>
          <cell r="B92" t="str">
            <v>螺栓_GB/T5781_M12×150_不锈钢</v>
          </cell>
          <cell r="C92">
            <v>2437.61</v>
          </cell>
        </row>
        <row r="93">
          <cell r="A93">
            <v>11020100102</v>
          </cell>
          <cell r="B93" t="str">
            <v>螺栓_GB/T5781_M12×80_不锈钢</v>
          </cell>
          <cell r="C93">
            <v>1514.93</v>
          </cell>
        </row>
        <row r="94">
          <cell r="A94">
            <v>11020100103</v>
          </cell>
          <cell r="B94" t="str">
            <v>螺栓_GB/T5781_M12×70_不锈钢</v>
          </cell>
          <cell r="C94">
            <v>1376.07</v>
          </cell>
        </row>
        <row r="95">
          <cell r="A95">
            <v>11020100104</v>
          </cell>
          <cell r="B95" t="str">
            <v>螺栓_GB/T5781_M12×55_不锈钢</v>
          </cell>
          <cell r="C95">
            <v>1140.17</v>
          </cell>
        </row>
        <row r="96">
          <cell r="A96">
            <v>11020100105</v>
          </cell>
          <cell r="B96" t="str">
            <v>螺栓_GB/T5781_M12×50_不锈钢</v>
          </cell>
          <cell r="C96">
            <v>1336.75</v>
          </cell>
        </row>
        <row r="97">
          <cell r="A97">
            <v>11020100106</v>
          </cell>
          <cell r="B97" t="str">
            <v>螺栓_GB/T5781_M12×40_不锈钢</v>
          </cell>
          <cell r="C97">
            <v>904.27</v>
          </cell>
        </row>
        <row r="98">
          <cell r="A98">
            <v>11020100107</v>
          </cell>
          <cell r="B98" t="str">
            <v>螺栓_GB/T5781_M12×35_不锈钢</v>
          </cell>
          <cell r="C98">
            <v>943.59</v>
          </cell>
        </row>
        <row r="99">
          <cell r="A99">
            <v>11020100108</v>
          </cell>
          <cell r="B99" t="str">
            <v>螺栓_GB/T5781_M12×30_不锈钢</v>
          </cell>
          <cell r="C99">
            <v>725.62</v>
          </cell>
        </row>
        <row r="100">
          <cell r="A100">
            <v>11020100109</v>
          </cell>
          <cell r="B100" t="str">
            <v>螺栓_GB/T5781_M12×25_不锈钢</v>
          </cell>
          <cell r="C100">
            <v>864.96</v>
          </cell>
        </row>
        <row r="101">
          <cell r="A101">
            <v>11020100110</v>
          </cell>
          <cell r="B101" t="str">
            <v>螺栓_GB/T5781_M10×80_不锈钢</v>
          </cell>
          <cell r="C101">
            <v>1100.8499999999999</v>
          </cell>
        </row>
        <row r="102">
          <cell r="A102">
            <v>11020100111</v>
          </cell>
          <cell r="B102" t="str">
            <v>螺栓_GB/T5781_M10×70_不锈钢</v>
          </cell>
          <cell r="C102">
            <v>943.59</v>
          </cell>
        </row>
        <row r="103">
          <cell r="A103">
            <v>11020100112</v>
          </cell>
          <cell r="B103" t="str">
            <v>螺栓_GB/T5781_M10×55_不锈钢</v>
          </cell>
          <cell r="C103">
            <v>796.16</v>
          </cell>
        </row>
        <row r="104">
          <cell r="A104">
            <v>11020100113</v>
          </cell>
          <cell r="B104" t="str">
            <v>螺栓_GB/T5781_M10×50_不锈钢</v>
          </cell>
          <cell r="C104">
            <v>904.27</v>
          </cell>
        </row>
        <row r="105">
          <cell r="A105">
            <v>11020100114</v>
          </cell>
          <cell r="B105" t="str">
            <v>螺栓_GB/T5781_M10×45_不锈钢</v>
          </cell>
          <cell r="C105">
            <v>645.52</v>
          </cell>
        </row>
        <row r="106">
          <cell r="A106">
            <v>11020100115</v>
          </cell>
          <cell r="B106" t="str">
            <v>螺栓_GB/T5781_M10×40_不锈钢</v>
          </cell>
          <cell r="C106">
            <v>786.32</v>
          </cell>
        </row>
        <row r="107">
          <cell r="A107">
            <v>11020100116</v>
          </cell>
          <cell r="B107" t="str">
            <v>螺栓_GB/T5781_M10×35_不锈钢</v>
          </cell>
          <cell r="C107">
            <v>707.69</v>
          </cell>
        </row>
        <row r="108">
          <cell r="A108">
            <v>11020100117</v>
          </cell>
          <cell r="B108" t="str">
            <v>螺栓_GB/T5781_M10×30_不锈钢</v>
          </cell>
          <cell r="C108">
            <v>504.53</v>
          </cell>
        </row>
        <row r="109">
          <cell r="A109">
            <v>11020100118</v>
          </cell>
          <cell r="B109" t="str">
            <v>螺栓_GB/T5781_M10×25_不锈钢</v>
          </cell>
          <cell r="C109">
            <v>589.74</v>
          </cell>
        </row>
        <row r="110">
          <cell r="A110">
            <v>11020100119</v>
          </cell>
          <cell r="B110" t="str">
            <v>螺栓_GB/T5781_M10×15_不锈钢</v>
          </cell>
          <cell r="C110">
            <v>414.72</v>
          </cell>
        </row>
        <row r="111">
          <cell r="A111">
            <v>11020100120</v>
          </cell>
          <cell r="B111" t="str">
            <v>螺栓_GB/T5781_M8×80_不锈钢</v>
          </cell>
          <cell r="C111">
            <v>707.69</v>
          </cell>
        </row>
        <row r="112">
          <cell r="A112">
            <v>11020100121</v>
          </cell>
          <cell r="B112" t="str">
            <v>螺栓_GB/T5781_M8×70_不锈钢</v>
          </cell>
          <cell r="C112">
            <v>629.05999999999995</v>
          </cell>
        </row>
        <row r="113">
          <cell r="A113">
            <v>11020100122</v>
          </cell>
          <cell r="B113" t="str">
            <v>螺栓_GB/T5781_M8×65_不锈钢</v>
          </cell>
          <cell r="C113">
            <v>550.42999999999995</v>
          </cell>
        </row>
        <row r="114">
          <cell r="A114">
            <v>11020100123</v>
          </cell>
          <cell r="B114" t="str">
            <v>螺栓_GB/T5781_M8×60_不锈钢</v>
          </cell>
          <cell r="C114">
            <v>511.11</v>
          </cell>
        </row>
        <row r="115">
          <cell r="A115">
            <v>11020100124</v>
          </cell>
          <cell r="B115" t="str">
            <v>螺栓_GB/T5781_M8×55_不锈钢</v>
          </cell>
          <cell r="C115">
            <v>464.81</v>
          </cell>
        </row>
        <row r="116">
          <cell r="A116">
            <v>11020100125</v>
          </cell>
          <cell r="B116" t="str">
            <v>螺栓_GB/T5781_M8×50_不锈钢</v>
          </cell>
          <cell r="C116">
            <v>432.4</v>
          </cell>
        </row>
        <row r="117">
          <cell r="A117">
            <v>11020100126</v>
          </cell>
          <cell r="B117" t="str">
            <v>螺栓_GB/T5781_M8×45_不锈钢</v>
          </cell>
          <cell r="C117">
            <v>401.71</v>
          </cell>
        </row>
        <row r="118">
          <cell r="A118">
            <v>11020100127</v>
          </cell>
          <cell r="B118" t="str">
            <v>螺栓_GB/T5781_M8×40_不锈钢</v>
          </cell>
          <cell r="C118">
            <v>368.34</v>
          </cell>
        </row>
        <row r="119">
          <cell r="A119">
            <v>11020100128</v>
          </cell>
          <cell r="B119" t="str">
            <v>螺栓_GB/T5781_M8×35_不锈钢</v>
          </cell>
          <cell r="C119">
            <v>326.93</v>
          </cell>
        </row>
        <row r="120">
          <cell r="A120">
            <v>11020100129</v>
          </cell>
          <cell r="B120" t="str">
            <v>螺栓_GB/T5781_M8×30_不锈钢</v>
          </cell>
          <cell r="C120">
            <v>296.49</v>
          </cell>
        </row>
        <row r="121">
          <cell r="A121">
            <v>11020100130</v>
          </cell>
          <cell r="B121" t="str">
            <v>螺栓_GB/T5781_M8×25_不锈钢</v>
          </cell>
          <cell r="C121">
            <v>338.12</v>
          </cell>
        </row>
        <row r="122">
          <cell r="A122">
            <v>11020100131</v>
          </cell>
          <cell r="B122" t="str">
            <v>螺栓_GB/T5781_M8×22_不锈钢</v>
          </cell>
          <cell r="C122">
            <v>314.52999999999997</v>
          </cell>
        </row>
        <row r="123">
          <cell r="A123">
            <v>11020100132</v>
          </cell>
          <cell r="B123" t="str">
            <v>螺栓_GB/T5781_M8×20_不锈钢</v>
          </cell>
          <cell r="C123">
            <v>298.8</v>
          </cell>
        </row>
        <row r="124">
          <cell r="A124">
            <v>11020100133</v>
          </cell>
          <cell r="B124" t="str">
            <v>螺栓_GB/T5781_M8×16_不锈钢</v>
          </cell>
          <cell r="C124">
            <v>210.2</v>
          </cell>
        </row>
        <row r="125">
          <cell r="A125">
            <v>11020100134</v>
          </cell>
          <cell r="B125" t="str">
            <v>螺栓_GB/T5781_M8×15_不锈钢</v>
          </cell>
          <cell r="C125">
            <v>221.11</v>
          </cell>
        </row>
        <row r="126">
          <cell r="A126">
            <v>11020100135</v>
          </cell>
          <cell r="B126" t="str">
            <v>螺栓_GB/T5781_M8×12_不锈钢</v>
          </cell>
          <cell r="C126">
            <v>198.28</v>
          </cell>
        </row>
        <row r="127">
          <cell r="A127">
            <v>11020100136</v>
          </cell>
          <cell r="B127" t="str">
            <v>螺栓_GB/T5781_M6×65_不锈钢</v>
          </cell>
          <cell r="C127">
            <v>298.8</v>
          </cell>
        </row>
        <row r="128">
          <cell r="A128">
            <v>11020100137</v>
          </cell>
          <cell r="B128" t="str">
            <v>螺栓_GB/T5781_M6×50_不锈钢</v>
          </cell>
          <cell r="C128">
            <v>235.9</v>
          </cell>
        </row>
        <row r="129">
          <cell r="A129">
            <v>11020100138</v>
          </cell>
          <cell r="B129" t="str">
            <v>螺栓_GB/T5781_M6×45_不锈钢</v>
          </cell>
          <cell r="C129">
            <v>213.91</v>
          </cell>
        </row>
        <row r="130">
          <cell r="A130">
            <v>11020100139</v>
          </cell>
          <cell r="B130" t="str">
            <v>螺栓_GB/T5781_M6×35_不锈钢</v>
          </cell>
          <cell r="C130">
            <v>178.84</v>
          </cell>
        </row>
        <row r="131">
          <cell r="A131">
            <v>11020100140</v>
          </cell>
          <cell r="B131" t="str">
            <v>螺栓_GB/T5781_M6×30_不锈钢</v>
          </cell>
          <cell r="C131">
            <v>157.26</v>
          </cell>
        </row>
        <row r="132">
          <cell r="A132">
            <v>11020100141</v>
          </cell>
          <cell r="B132" t="str">
            <v>螺栓_GB/T5781_M6×25_不锈钢</v>
          </cell>
          <cell r="C132">
            <v>149.4</v>
          </cell>
        </row>
        <row r="133">
          <cell r="A133">
            <v>11020100142</v>
          </cell>
          <cell r="B133" t="str">
            <v>螺栓_GB/T5781_M6×16_不锈钢</v>
          </cell>
          <cell r="C133">
            <v>133.68</v>
          </cell>
        </row>
        <row r="134">
          <cell r="A134">
            <v>11020100143</v>
          </cell>
          <cell r="B134" t="str">
            <v>螺栓_GB/T5781_M6×15_不锈钢</v>
          </cell>
          <cell r="C134">
            <v>110.09</v>
          </cell>
        </row>
        <row r="135">
          <cell r="A135">
            <v>11020100144</v>
          </cell>
          <cell r="B135" t="str">
            <v>螺栓_GB/T5781_M6×10_不锈钢</v>
          </cell>
          <cell r="C135">
            <v>94.36</v>
          </cell>
        </row>
        <row r="136">
          <cell r="A136">
            <v>11020100145</v>
          </cell>
          <cell r="B136" t="str">
            <v>螺栓_GB/T5781_M5×12_不锈钢</v>
          </cell>
          <cell r="C136">
            <v>86.5</v>
          </cell>
        </row>
        <row r="137">
          <cell r="A137">
            <v>11020100146</v>
          </cell>
          <cell r="B137" t="str">
            <v>螺栓_GB/T5781_M5×10_不锈钢</v>
          </cell>
          <cell r="C137">
            <v>82.56</v>
          </cell>
        </row>
        <row r="138">
          <cell r="A138">
            <v>11020100147</v>
          </cell>
          <cell r="B138" t="str">
            <v>螺栓_GB/T5781_M5×8_不锈钢</v>
          </cell>
          <cell r="C138">
            <v>70.77</v>
          </cell>
        </row>
        <row r="139">
          <cell r="A139">
            <v>11020100148</v>
          </cell>
          <cell r="B139" t="str">
            <v>螺栓_GB/T5781_M4×30_不锈钢</v>
          </cell>
          <cell r="C139">
            <v>165.13</v>
          </cell>
        </row>
        <row r="140">
          <cell r="A140">
            <v>11020100149</v>
          </cell>
          <cell r="B140" t="str">
            <v>螺栓_GB/T5781_M4×25_不锈钢</v>
          </cell>
          <cell r="C140">
            <v>102.22</v>
          </cell>
        </row>
        <row r="141">
          <cell r="A141">
            <v>11020100150</v>
          </cell>
          <cell r="B141" t="str">
            <v>螺栓_GB/T5781_M4×18_不锈钢</v>
          </cell>
          <cell r="C141">
            <v>78.63</v>
          </cell>
        </row>
        <row r="142">
          <cell r="A142">
            <v>11020100151</v>
          </cell>
          <cell r="B142" t="str">
            <v>螺栓_GB/T5781_M4×10_不锈钢</v>
          </cell>
          <cell r="C142">
            <v>62.91</v>
          </cell>
        </row>
        <row r="143">
          <cell r="A143">
            <v>11020100152</v>
          </cell>
          <cell r="B143" t="str">
            <v>螺栓_GB/T5781_M4×8_不锈钢</v>
          </cell>
          <cell r="C143">
            <v>74.7</v>
          </cell>
        </row>
        <row r="144">
          <cell r="A144">
            <v>11020100153</v>
          </cell>
          <cell r="B144" t="str">
            <v>螺栓_GB/T5781_M12×65_4.8-电镀锌</v>
          </cell>
          <cell r="C144">
            <v>310.3</v>
          </cell>
        </row>
        <row r="145">
          <cell r="A145">
            <v>11020100154</v>
          </cell>
          <cell r="B145" t="str">
            <v>螺栓_GB/T5781_M4×40_4.8-电镀锌</v>
          </cell>
          <cell r="C145">
            <v>39.32</v>
          </cell>
        </row>
        <row r="146">
          <cell r="A146">
            <v>11020100155</v>
          </cell>
          <cell r="B146" t="str">
            <v>螺栓_GB/T5781_M8×100_4.8-电镀锌</v>
          </cell>
          <cell r="C146">
            <v>393.16</v>
          </cell>
        </row>
        <row r="147">
          <cell r="A147">
            <v>11020100156</v>
          </cell>
          <cell r="B147" t="str">
            <v>螺栓_GB/T5781_M24×50_4.8-电镀锌</v>
          </cell>
          <cell r="C147">
            <v>1611.97</v>
          </cell>
        </row>
        <row r="148">
          <cell r="A148">
            <v>11020100160</v>
          </cell>
          <cell r="B148" t="str">
            <v>螺栓_GB/T5781_M16×30_4.8-电镀锌</v>
          </cell>
          <cell r="C148">
            <v>393.16</v>
          </cell>
        </row>
        <row r="149">
          <cell r="A149">
            <v>11020100161</v>
          </cell>
          <cell r="B149" t="str">
            <v>螺栓_GB/T5781_M14×50_4.8-电镀锌</v>
          </cell>
          <cell r="C149">
            <v>393.16</v>
          </cell>
        </row>
        <row r="150">
          <cell r="A150">
            <v>11020100162</v>
          </cell>
          <cell r="B150" t="str">
            <v>螺栓_GB/T5781_M12×150_4.8-电镀锌</v>
          </cell>
          <cell r="C150">
            <v>1022.22</v>
          </cell>
        </row>
        <row r="151">
          <cell r="A151">
            <v>11020100163</v>
          </cell>
          <cell r="B151" t="str">
            <v>螺栓_GB/T5781_M12×80_4.8-电镀锌</v>
          </cell>
          <cell r="C151">
            <v>463.93</v>
          </cell>
        </row>
        <row r="152">
          <cell r="A152">
            <v>11020100170</v>
          </cell>
          <cell r="B152" t="str">
            <v>螺栓_GB/T5781_M12×25_4.8-电镀锌</v>
          </cell>
          <cell r="C152">
            <v>170.11</v>
          </cell>
        </row>
        <row r="153">
          <cell r="A153">
            <v>11020100171</v>
          </cell>
          <cell r="B153" t="str">
            <v>螺栓_GB/T5781_M10×80_4.8-电镀锌</v>
          </cell>
          <cell r="C153">
            <v>322.39</v>
          </cell>
        </row>
        <row r="154">
          <cell r="A154">
            <v>11020100172</v>
          </cell>
          <cell r="B154" t="str">
            <v>螺栓_GB/T5781_M10×70_4.8-电镀锌</v>
          </cell>
          <cell r="C154">
            <v>314.52999999999997</v>
          </cell>
        </row>
        <row r="155">
          <cell r="A155">
            <v>11020100174</v>
          </cell>
          <cell r="B155" t="str">
            <v>螺栓_GB/T5781_M10×55_4.8-电镀锌</v>
          </cell>
          <cell r="C155">
            <v>196.58</v>
          </cell>
        </row>
        <row r="156">
          <cell r="A156">
            <v>11020100176</v>
          </cell>
          <cell r="B156" t="str">
            <v>螺栓_GB/T5781_M10×45_4.8-电镀锌</v>
          </cell>
          <cell r="C156">
            <v>172.99</v>
          </cell>
        </row>
        <row r="157">
          <cell r="A157">
            <v>11020100185</v>
          </cell>
          <cell r="B157" t="str">
            <v>螺栓_GB/T5781_M8×65_4.8-电镀锌</v>
          </cell>
          <cell r="C157">
            <v>180.85</v>
          </cell>
        </row>
        <row r="158">
          <cell r="A158">
            <v>11020100187</v>
          </cell>
          <cell r="B158" t="str">
            <v>螺栓_GB/T5781_M8×55_4.8-电镀锌</v>
          </cell>
          <cell r="C158">
            <v>137.61000000000001</v>
          </cell>
        </row>
        <row r="159">
          <cell r="A159">
            <v>11020100190</v>
          </cell>
          <cell r="B159" t="str">
            <v>螺栓_GB/T5781_M8×40_4.8-电镀锌</v>
          </cell>
          <cell r="C159">
            <v>98.29</v>
          </cell>
        </row>
        <row r="160">
          <cell r="A160">
            <v>11020100191</v>
          </cell>
          <cell r="B160" t="str">
            <v>螺栓_GB/T5781_M8×35_4.8-电镀锌</v>
          </cell>
          <cell r="C160">
            <v>90.43</v>
          </cell>
        </row>
        <row r="161">
          <cell r="A161">
            <v>11020100193</v>
          </cell>
          <cell r="B161" t="str">
            <v>螺栓_GB/T5781_M8×25_4.8-电镀锌</v>
          </cell>
          <cell r="C161">
            <v>72.34</v>
          </cell>
        </row>
        <row r="162">
          <cell r="A162">
            <v>11020100194</v>
          </cell>
          <cell r="B162" t="str">
            <v>螺栓_GB/T5781_M8×22_4.8-电镀锌</v>
          </cell>
          <cell r="C162">
            <v>70.77</v>
          </cell>
        </row>
        <row r="163">
          <cell r="A163">
            <v>11020100195</v>
          </cell>
          <cell r="B163" t="str">
            <v>螺栓_GB/T5781_M8×20_4.8-电镀锌</v>
          </cell>
          <cell r="C163">
            <v>64.48</v>
          </cell>
        </row>
        <row r="164">
          <cell r="A164">
            <v>11020100198</v>
          </cell>
          <cell r="B164" t="str">
            <v>螺栓_GB/T5781_M8×12_4.8-电镀锌</v>
          </cell>
          <cell r="C164">
            <v>62.91</v>
          </cell>
        </row>
        <row r="165">
          <cell r="A165">
            <v>11020100199</v>
          </cell>
          <cell r="B165" t="str">
            <v>螺栓_GB/T5781_M6×65_4.8-电镀锌</v>
          </cell>
          <cell r="C165">
            <v>94.36</v>
          </cell>
        </row>
        <row r="166">
          <cell r="A166">
            <v>11020100200</v>
          </cell>
          <cell r="B166" t="str">
            <v>螺栓_GB/T5781_M6×50_4.8-电镀锌</v>
          </cell>
          <cell r="C166">
            <v>66.84</v>
          </cell>
        </row>
        <row r="167">
          <cell r="A167">
            <v>11020100201</v>
          </cell>
          <cell r="B167" t="str">
            <v>螺栓_GB/T5781_M6×45_4.8-电镀锌</v>
          </cell>
          <cell r="C167">
            <v>65.260000000000005</v>
          </cell>
        </row>
        <row r="168">
          <cell r="A168">
            <v>11020100202</v>
          </cell>
          <cell r="B168" t="str">
            <v>螺栓_GB/T5781_M6×35_4.8-电镀锌</v>
          </cell>
          <cell r="C168">
            <v>44.03</v>
          </cell>
        </row>
        <row r="169">
          <cell r="A169">
            <v>11020100203</v>
          </cell>
          <cell r="B169" t="str">
            <v>螺栓_GB/T5781_M6×30_4.8-电镀锌</v>
          </cell>
          <cell r="C169">
            <v>43.25</v>
          </cell>
        </row>
        <row r="170">
          <cell r="A170">
            <v>11020100207</v>
          </cell>
          <cell r="B170" t="str">
            <v>螺栓_GB/T5781_M6×15_4.8-电镀锌</v>
          </cell>
          <cell r="C170">
            <v>34.6</v>
          </cell>
        </row>
        <row r="171">
          <cell r="A171">
            <v>11020100209</v>
          </cell>
          <cell r="B171" t="str">
            <v>螺栓_GB/T5781_M6×10_4.8-电镀锌</v>
          </cell>
          <cell r="C171">
            <v>27.08</v>
          </cell>
        </row>
        <row r="172">
          <cell r="A172">
            <v>11020100212</v>
          </cell>
          <cell r="B172" t="str">
            <v>螺栓_GB/T5781_M5×8_4.8-电镀锌</v>
          </cell>
          <cell r="C172">
            <v>22.91</v>
          </cell>
        </row>
        <row r="173">
          <cell r="A173">
            <v>11020100214</v>
          </cell>
          <cell r="B173" t="str">
            <v>螺栓_GB/T5781_M4×25_4.8-电镀锌</v>
          </cell>
          <cell r="C173">
            <v>25.87</v>
          </cell>
        </row>
        <row r="174">
          <cell r="A174">
            <v>11020100215</v>
          </cell>
          <cell r="B174" t="str">
            <v>螺栓_GB/T5781_M4×18_4.8-电镀锌</v>
          </cell>
          <cell r="C174">
            <v>25.55</v>
          </cell>
        </row>
        <row r="175">
          <cell r="A175">
            <v>11020100216</v>
          </cell>
          <cell r="B175" t="str">
            <v>螺栓_GB/T5781_M4×10_4.8-电镀锌</v>
          </cell>
          <cell r="C175">
            <v>18.760000000000002</v>
          </cell>
        </row>
        <row r="176">
          <cell r="A176">
            <v>11020100217</v>
          </cell>
          <cell r="B176" t="str">
            <v>螺栓_GB/T5781_M4×8_4.8-电镀锌</v>
          </cell>
          <cell r="C176">
            <v>27.72</v>
          </cell>
        </row>
        <row r="177">
          <cell r="A177">
            <v>11020100218</v>
          </cell>
          <cell r="B177" t="str">
            <v>螺栓_GB/T5781_M12×65_4.8-达克罗</v>
          </cell>
          <cell r="C177">
            <v>396.31</v>
          </cell>
        </row>
        <row r="178">
          <cell r="A178">
            <v>11020100219</v>
          </cell>
          <cell r="B178" t="str">
            <v>螺栓_GB/T5781_M4×40_4.8-达克罗</v>
          </cell>
          <cell r="C178">
            <v>48.21</v>
          </cell>
        </row>
        <row r="179">
          <cell r="A179">
            <v>11020100220</v>
          </cell>
          <cell r="B179" t="str">
            <v>螺栓_GB/T5781_M8×100_达克罗</v>
          </cell>
          <cell r="C179">
            <v>462.77</v>
          </cell>
        </row>
        <row r="180">
          <cell r="A180">
            <v>11020100221</v>
          </cell>
          <cell r="B180" t="str">
            <v>螺栓_GB/T5781_M24×50_4.8-达克罗</v>
          </cell>
          <cell r="C180">
            <v>1892.05</v>
          </cell>
        </row>
        <row r="181">
          <cell r="A181">
            <v>11020100222</v>
          </cell>
          <cell r="B181" t="str">
            <v>螺栓_GB/T5781_M16×80_4.8-达克罗</v>
          </cell>
          <cell r="C181">
            <v>864.96</v>
          </cell>
        </row>
        <row r="182">
          <cell r="A182">
            <v>11020100223</v>
          </cell>
          <cell r="B182" t="str">
            <v>螺栓_GB/T5781_M16×50_4.8-达克罗</v>
          </cell>
          <cell r="C182">
            <v>597.92999999999995</v>
          </cell>
        </row>
        <row r="183">
          <cell r="A183">
            <v>11020100224</v>
          </cell>
          <cell r="B183" t="str">
            <v>螺栓_GB/T5781_M16×40_4.8-达克罗</v>
          </cell>
          <cell r="C183">
            <v>534.70000000000005</v>
          </cell>
        </row>
        <row r="184">
          <cell r="A184">
            <v>11020100225</v>
          </cell>
          <cell r="B184" t="str">
            <v>螺栓_GB/T5781_M16×30_4.8-达克罗</v>
          </cell>
          <cell r="C184">
            <v>478.09</v>
          </cell>
        </row>
        <row r="185">
          <cell r="A185">
            <v>11020100226</v>
          </cell>
          <cell r="B185" t="str">
            <v>螺栓_GB/T5781_M14×50_4.8-达克罗</v>
          </cell>
          <cell r="C185">
            <v>478.09</v>
          </cell>
        </row>
        <row r="186">
          <cell r="A186">
            <v>11020100227</v>
          </cell>
          <cell r="B186" t="str">
            <v>螺栓_GB/T5781_M12×150_4.8-达克罗</v>
          </cell>
          <cell r="C186">
            <v>1093.05</v>
          </cell>
        </row>
        <row r="187">
          <cell r="A187">
            <v>11020100228</v>
          </cell>
          <cell r="B187" t="str">
            <v>螺栓_GB/T5781_M12×80_4.8-达克罗</v>
          </cell>
          <cell r="C187">
            <v>515.83000000000004</v>
          </cell>
        </row>
        <row r="188">
          <cell r="A188">
            <v>11020100229</v>
          </cell>
          <cell r="B188" t="str">
            <v>螺栓_GB/T5781_M12×70_4.8-达克罗</v>
          </cell>
          <cell r="C188">
            <v>471.79</v>
          </cell>
        </row>
        <row r="189">
          <cell r="A189">
            <v>11020100230</v>
          </cell>
          <cell r="B189" t="str">
            <v>螺栓_GB/T5781_M12×55_4.8-达克罗</v>
          </cell>
          <cell r="C189">
            <v>339.69</v>
          </cell>
        </row>
        <row r="190">
          <cell r="A190">
            <v>11020100231</v>
          </cell>
          <cell r="B190" t="str">
            <v>螺栓_GB/T5781_M12×50_4.8-达克罗</v>
          </cell>
          <cell r="C190">
            <v>305.08999999999997</v>
          </cell>
        </row>
        <row r="191">
          <cell r="A191">
            <v>11020100232</v>
          </cell>
          <cell r="B191" t="str">
            <v>螺栓_GB/T5781_M12×40_4.8-达克罗</v>
          </cell>
          <cell r="C191">
            <v>283.08</v>
          </cell>
        </row>
        <row r="192">
          <cell r="A192">
            <v>11020100233</v>
          </cell>
          <cell r="B192" t="str">
            <v>螺栓_GB/T5781_M12×35_4.8-达克罗</v>
          </cell>
          <cell r="C192">
            <v>270.5</v>
          </cell>
        </row>
        <row r="193">
          <cell r="A193">
            <v>11020100234</v>
          </cell>
          <cell r="B193" t="str">
            <v>螺栓_GB/T5781_M12×30_4.8-达克罗</v>
          </cell>
          <cell r="C193">
            <v>264.20999999999998</v>
          </cell>
        </row>
        <row r="194">
          <cell r="A194">
            <v>11020100235</v>
          </cell>
          <cell r="B194" t="str">
            <v>螺栓_GB/T5781_M12×25_4.8-达克罗</v>
          </cell>
          <cell r="C194">
            <v>209.69</v>
          </cell>
        </row>
        <row r="195">
          <cell r="A195">
            <v>11020100236</v>
          </cell>
          <cell r="B195" t="str">
            <v>螺栓_GB/T5781_M10×80_4.8-达克罗</v>
          </cell>
          <cell r="C195">
            <v>377.21</v>
          </cell>
        </row>
        <row r="196">
          <cell r="A196">
            <v>11020100237</v>
          </cell>
          <cell r="B196" t="str">
            <v>螺栓_GB/T5781_M10×70_4.8-达克罗</v>
          </cell>
          <cell r="C196">
            <v>358.56</v>
          </cell>
        </row>
        <row r="197">
          <cell r="A197">
            <v>11020100238</v>
          </cell>
          <cell r="B197" t="str">
            <v>螺栓_GB/T5781_M10×60_4.8-达克罗</v>
          </cell>
          <cell r="C197">
            <v>314.52999999999997</v>
          </cell>
        </row>
        <row r="198">
          <cell r="A198">
            <v>11020100239</v>
          </cell>
          <cell r="B198" t="str">
            <v>螺栓_GB/T5781_M10×55_4.8-达克罗</v>
          </cell>
          <cell r="C198">
            <v>283.08</v>
          </cell>
        </row>
        <row r="199">
          <cell r="A199">
            <v>11020100240</v>
          </cell>
          <cell r="B199" t="str">
            <v>螺栓_GB/T5781_M10×50_4.8-达克罗</v>
          </cell>
          <cell r="C199">
            <v>221.74</v>
          </cell>
        </row>
        <row r="200">
          <cell r="A200">
            <v>11020100241</v>
          </cell>
          <cell r="B200" t="str">
            <v>螺栓_GB/T5781_M10×45_4.8-达克罗</v>
          </cell>
          <cell r="C200">
            <v>212.31</v>
          </cell>
        </row>
        <row r="201">
          <cell r="A201">
            <v>11020100242</v>
          </cell>
          <cell r="B201" t="str">
            <v>螺栓_GB/T5781_M10×40_4.8-达克罗</v>
          </cell>
          <cell r="C201">
            <v>251.62</v>
          </cell>
        </row>
        <row r="202">
          <cell r="A202">
            <v>11020100243</v>
          </cell>
          <cell r="B202" t="str">
            <v>螺栓_GB/T5781_M10×35_4.8-达克罗</v>
          </cell>
          <cell r="C202">
            <v>220.17</v>
          </cell>
        </row>
        <row r="203">
          <cell r="A203">
            <v>11020100244</v>
          </cell>
          <cell r="B203" t="str">
            <v>螺栓_GB/T5781_M10×30_4.8-达克罗</v>
          </cell>
          <cell r="C203">
            <v>213.88</v>
          </cell>
        </row>
        <row r="204">
          <cell r="A204">
            <v>11020100245</v>
          </cell>
          <cell r="B204" t="str">
            <v>螺栓_GB/T5781_M10×25_4.8-达克罗</v>
          </cell>
          <cell r="C204">
            <v>141.54</v>
          </cell>
        </row>
        <row r="205">
          <cell r="A205">
            <v>11020100246</v>
          </cell>
          <cell r="B205" t="str">
            <v>螺栓_GB/T5781_M10×20_4.8-达克罗</v>
          </cell>
          <cell r="C205">
            <v>124.99</v>
          </cell>
        </row>
        <row r="206">
          <cell r="A206">
            <v>11020100247</v>
          </cell>
          <cell r="B206" t="str">
            <v>螺栓_GB/T5781_M10×15_4.8-达克罗</v>
          </cell>
          <cell r="C206">
            <v>117.54</v>
          </cell>
        </row>
        <row r="207">
          <cell r="A207">
            <v>11020100248</v>
          </cell>
          <cell r="B207" t="str">
            <v>螺栓_GB/T5781_M8×80_4.8-达克罗</v>
          </cell>
          <cell r="C207">
            <v>271.14999999999998</v>
          </cell>
        </row>
        <row r="208">
          <cell r="A208">
            <v>11020100249</v>
          </cell>
          <cell r="B208" t="str">
            <v>螺栓_GB/T5781_M8×70_4.8-达克罗</v>
          </cell>
          <cell r="C208">
            <v>245.33</v>
          </cell>
        </row>
        <row r="209">
          <cell r="A209">
            <v>11020100250</v>
          </cell>
          <cell r="B209" t="str">
            <v>螺栓_GB/T5781_M8×65_4.8-达克罗</v>
          </cell>
          <cell r="C209">
            <v>220.17</v>
          </cell>
        </row>
        <row r="210">
          <cell r="A210">
            <v>11020100251</v>
          </cell>
          <cell r="B210" t="str">
            <v>螺栓_GB/T5781_M8×60_4.8-达克罗</v>
          </cell>
          <cell r="C210">
            <v>201.3</v>
          </cell>
        </row>
        <row r="211">
          <cell r="A211">
            <v>11020100252</v>
          </cell>
          <cell r="B211" t="str">
            <v>螺栓_GB/T5781_M8×55_4.8-达克罗</v>
          </cell>
          <cell r="C211">
            <v>159.08000000000001</v>
          </cell>
        </row>
        <row r="212">
          <cell r="A212">
            <v>11020100253</v>
          </cell>
          <cell r="B212" t="str">
            <v>螺栓_GB/T5781_M8×50_4.8-达克罗</v>
          </cell>
          <cell r="C212">
            <v>144.62</v>
          </cell>
        </row>
        <row r="213">
          <cell r="A213">
            <v>11020100254</v>
          </cell>
          <cell r="B213" t="str">
            <v>螺栓_GB/T5781_M8×45_4.8-达克罗</v>
          </cell>
          <cell r="C213">
            <v>132.1</v>
          </cell>
        </row>
        <row r="214">
          <cell r="A214">
            <v>11020100255</v>
          </cell>
          <cell r="B214" t="str">
            <v>螺栓_GB/T5781_M8×40_4.8-达克罗</v>
          </cell>
          <cell r="C214">
            <v>125.81</v>
          </cell>
        </row>
        <row r="215">
          <cell r="A215">
            <v>11020100256</v>
          </cell>
          <cell r="B215" t="str">
            <v>螺栓_GB/T5781_M8×35_4.8-达克罗</v>
          </cell>
          <cell r="C215">
            <v>113.23</v>
          </cell>
        </row>
        <row r="216">
          <cell r="A216">
            <v>11020100257</v>
          </cell>
          <cell r="B216" t="str">
            <v>螺栓_GB/T5781_M8×30_达克罗</v>
          </cell>
          <cell r="C216">
            <v>125.81</v>
          </cell>
        </row>
        <row r="217">
          <cell r="A217">
            <v>11020100258</v>
          </cell>
          <cell r="B217" t="str">
            <v>螺栓_GB/T5781_M8×25_4.8-达克罗</v>
          </cell>
          <cell r="C217">
            <v>91.21</v>
          </cell>
        </row>
        <row r="218">
          <cell r="A218">
            <v>11020100259</v>
          </cell>
          <cell r="B218" t="str">
            <v>螺栓_GB/T5781_M8×22_4.8-达克罗</v>
          </cell>
          <cell r="C218">
            <v>91.21</v>
          </cell>
        </row>
        <row r="219">
          <cell r="A219">
            <v>11020100260</v>
          </cell>
          <cell r="B219" t="str">
            <v>螺栓_GB/T5781_M8×20_4.8-达克罗</v>
          </cell>
          <cell r="C219">
            <v>88.07</v>
          </cell>
        </row>
        <row r="220">
          <cell r="A220">
            <v>11020100261</v>
          </cell>
          <cell r="B220" t="str">
            <v>螺栓_GB/T5781_M8×16_4.8-达克罗</v>
          </cell>
          <cell r="C220">
            <v>75.489999999999995</v>
          </cell>
        </row>
        <row r="221">
          <cell r="A221">
            <v>11020100262</v>
          </cell>
          <cell r="B221" t="str">
            <v>螺栓_GB/T5781_M8×15_4.8-达克罗</v>
          </cell>
          <cell r="C221">
            <v>86.5</v>
          </cell>
        </row>
        <row r="222">
          <cell r="A222">
            <v>11020100263</v>
          </cell>
          <cell r="B222" t="str">
            <v>螺栓_GB/T5781_M8×12_4.8-达克罗</v>
          </cell>
          <cell r="C222">
            <v>76.459999999999994</v>
          </cell>
        </row>
        <row r="223">
          <cell r="A223">
            <v>11020100264</v>
          </cell>
          <cell r="B223" t="str">
            <v>螺栓_GB/T5781_M6×65_4.8-达克罗</v>
          </cell>
          <cell r="C223">
            <v>106.94</v>
          </cell>
        </row>
        <row r="224">
          <cell r="A224">
            <v>11020100265</v>
          </cell>
          <cell r="B224" t="str">
            <v>螺栓_GB/T5781_M6×50_4.8-达克罗</v>
          </cell>
          <cell r="C224">
            <v>94.36</v>
          </cell>
        </row>
        <row r="225">
          <cell r="A225">
            <v>11020100266</v>
          </cell>
          <cell r="B225" t="str">
            <v>螺栓_GB/T5781_M6×45_4.8-达克罗</v>
          </cell>
          <cell r="C225">
            <v>81.78</v>
          </cell>
        </row>
        <row r="226">
          <cell r="A226">
            <v>11020100267</v>
          </cell>
          <cell r="B226" t="str">
            <v>螺栓_GB/T5781_M6×35_4.8-达克罗</v>
          </cell>
          <cell r="C226">
            <v>56.62</v>
          </cell>
        </row>
        <row r="227">
          <cell r="A227">
            <v>11020100268</v>
          </cell>
          <cell r="B227" t="str">
            <v>螺栓_GB/T5781_M6×30_4.8-达克罗</v>
          </cell>
          <cell r="C227">
            <v>55.36</v>
          </cell>
        </row>
        <row r="228">
          <cell r="A228">
            <v>11020100269</v>
          </cell>
          <cell r="B228" t="str">
            <v>螺栓_GB/T5781_M6×25_4.8-达克罗</v>
          </cell>
          <cell r="C228">
            <v>50.32</v>
          </cell>
        </row>
        <row r="229">
          <cell r="A229">
            <v>11020100270</v>
          </cell>
          <cell r="B229" t="str">
            <v>螺栓_GB/T5781_M6×20_4.8-达克罗</v>
          </cell>
          <cell r="C229">
            <v>49.07</v>
          </cell>
        </row>
        <row r="230">
          <cell r="A230">
            <v>11020100271</v>
          </cell>
          <cell r="B230" t="str">
            <v>螺栓_GB/T5781_M6×16_4.8-达克罗</v>
          </cell>
          <cell r="C230">
            <v>47.18</v>
          </cell>
        </row>
        <row r="231">
          <cell r="A231">
            <v>11020100272</v>
          </cell>
          <cell r="B231" t="str">
            <v>螺栓_GB/T5781_M6×15_4.8-达克罗</v>
          </cell>
          <cell r="C231">
            <v>47.18</v>
          </cell>
        </row>
        <row r="232">
          <cell r="A232">
            <v>11020100273</v>
          </cell>
          <cell r="B232" t="str">
            <v>螺栓_GB/T5781_M6×12_4.8-达克罗</v>
          </cell>
          <cell r="C232">
            <v>44.03</v>
          </cell>
        </row>
        <row r="233">
          <cell r="A233">
            <v>11020100274</v>
          </cell>
          <cell r="B233" t="str">
            <v>螺栓_GB/T5781_M6×10_4.8-达克罗</v>
          </cell>
          <cell r="C233">
            <v>37.74</v>
          </cell>
        </row>
        <row r="234">
          <cell r="A234">
            <v>11020100275</v>
          </cell>
          <cell r="B234" t="str">
            <v>螺栓_GB/T5781_M5×12_4.8-达克罗</v>
          </cell>
          <cell r="C234">
            <v>35.35</v>
          </cell>
        </row>
        <row r="235">
          <cell r="A235">
            <v>11020100276</v>
          </cell>
          <cell r="B235" t="str">
            <v>螺栓_GB/T5781_M5×10_4.8-达克罗</v>
          </cell>
          <cell r="C235">
            <v>29.89</v>
          </cell>
        </row>
        <row r="236">
          <cell r="A236">
            <v>11020100277</v>
          </cell>
          <cell r="B236" t="str">
            <v>螺栓_GB/T5781_M5×8_4.8-达克罗</v>
          </cell>
          <cell r="C236">
            <v>40.729999999999997</v>
          </cell>
        </row>
        <row r="237">
          <cell r="A237">
            <v>11020100278</v>
          </cell>
          <cell r="B237" t="str">
            <v>螺栓_GB/T5781_M4×30_4.8-达克罗</v>
          </cell>
          <cell r="C237">
            <v>36.15</v>
          </cell>
        </row>
        <row r="238">
          <cell r="A238">
            <v>11020100279</v>
          </cell>
          <cell r="B238" t="str">
            <v>螺栓_GB/T5781_M4×25_4.8-达克罗</v>
          </cell>
          <cell r="C238">
            <v>32.14</v>
          </cell>
        </row>
        <row r="239">
          <cell r="A239">
            <v>11020100280</v>
          </cell>
          <cell r="B239" t="str">
            <v>螺栓_GB/T5781_M4×18_4.8-达克罗</v>
          </cell>
          <cell r="C239">
            <v>25.71</v>
          </cell>
        </row>
        <row r="240">
          <cell r="A240">
            <v>11020100281</v>
          </cell>
          <cell r="B240" t="str">
            <v>螺栓_GB/T5781_M4×10_4.8-达克罗</v>
          </cell>
          <cell r="C240">
            <v>20.57</v>
          </cell>
        </row>
        <row r="241">
          <cell r="A241">
            <v>11020100282</v>
          </cell>
          <cell r="B241" t="str">
            <v>螺栓_GB/T5781_M4×8_4.8-达克罗</v>
          </cell>
          <cell r="C241">
            <v>19.28</v>
          </cell>
        </row>
        <row r="242">
          <cell r="A242">
            <v>11020100283</v>
          </cell>
          <cell r="B242" t="str">
            <v>螺栓_GB/T5783_M10×115_不锈钢</v>
          </cell>
          <cell r="C242">
            <v>1808.55</v>
          </cell>
        </row>
        <row r="243">
          <cell r="A243">
            <v>11020100284</v>
          </cell>
          <cell r="B243" t="str">
            <v>螺栓_GB/T5783_M10×115_8.8-电镀锌</v>
          </cell>
          <cell r="C243">
            <v>1023.38</v>
          </cell>
        </row>
        <row r="244">
          <cell r="A244">
            <v>11020100285</v>
          </cell>
          <cell r="B244" t="str">
            <v>螺栓_GB/T5783_M6×30_8.8-达克罗</v>
          </cell>
          <cell r="C244">
            <v>66.11</v>
          </cell>
        </row>
        <row r="245">
          <cell r="A245">
            <v>11020100286</v>
          </cell>
          <cell r="B245" t="str">
            <v>螺栓_GB/T5783_M8×45_8.8-达克罗</v>
          </cell>
          <cell r="C245">
            <v>169.85</v>
          </cell>
        </row>
        <row r="246">
          <cell r="A246">
            <v>11020100287</v>
          </cell>
          <cell r="B246" t="str">
            <v>螺栓_GB/T5783_M8×30_8.8-达克罗</v>
          </cell>
          <cell r="C246">
            <v>132.1</v>
          </cell>
        </row>
        <row r="247">
          <cell r="A247">
            <v>11020100288</v>
          </cell>
          <cell r="B247" t="str">
            <v>螺栓_GB/T5783_M8×25_8.8-达克罗</v>
          </cell>
          <cell r="C247">
            <v>99.1</v>
          </cell>
        </row>
        <row r="248">
          <cell r="A248">
            <v>11020100289</v>
          </cell>
          <cell r="B248" t="str">
            <v>螺栓_GB/T5783_M10×40_8.8-达克罗</v>
          </cell>
          <cell r="C248">
            <v>235.9</v>
          </cell>
        </row>
        <row r="249">
          <cell r="A249">
            <v>11020100290</v>
          </cell>
          <cell r="B249" t="str">
            <v>螺栓_GB/T5783_M10×115_8.8-达克罗</v>
          </cell>
          <cell r="C249">
            <v>1069.4000000000001</v>
          </cell>
        </row>
        <row r="250">
          <cell r="A250">
            <v>11020100291</v>
          </cell>
          <cell r="B250" t="str">
            <v>螺栓_GB/T5783_M10×50_8.8-达克罗</v>
          </cell>
          <cell r="C250">
            <v>275.20999999999998</v>
          </cell>
        </row>
        <row r="251">
          <cell r="A251">
            <v>11020100292</v>
          </cell>
          <cell r="B251" t="str">
            <v>螺栓_GB/T5783_M10×45_8.8-达克罗</v>
          </cell>
          <cell r="C251">
            <v>283.08</v>
          </cell>
        </row>
        <row r="252">
          <cell r="A252">
            <v>11020100293</v>
          </cell>
          <cell r="B252" t="str">
            <v>螺栓_GB/T5782_M12×60_8.8-达克罗</v>
          </cell>
          <cell r="C252">
            <v>534.70000000000005</v>
          </cell>
        </row>
        <row r="255">
          <cell r="A255">
            <v>11020100296</v>
          </cell>
          <cell r="B255" t="str">
            <v>螺栓_GB/T5782_M8×65_8.8-达克罗</v>
          </cell>
          <cell r="C255">
            <v>243.83</v>
          </cell>
        </row>
        <row r="256">
          <cell r="A256">
            <v>11020100297</v>
          </cell>
          <cell r="B256" t="str">
            <v>螺栓_GB/T5782_M8×80_8.8-达克罗</v>
          </cell>
          <cell r="C256">
            <v>408.89</v>
          </cell>
        </row>
        <row r="257">
          <cell r="A257">
            <v>11020100298</v>
          </cell>
          <cell r="B257" t="str">
            <v>螺栓_GB/T5783_M8×50_8.8-达克罗</v>
          </cell>
          <cell r="C257">
            <v>176.14</v>
          </cell>
        </row>
        <row r="258">
          <cell r="A258">
            <v>11020100300</v>
          </cell>
          <cell r="B258" t="str">
            <v>螺栓_GB/T5781_M22×80_4.8-电镀锌</v>
          </cell>
          <cell r="C258">
            <v>1555.06</v>
          </cell>
        </row>
        <row r="259">
          <cell r="A259">
            <v>11020100301</v>
          </cell>
          <cell r="B259" t="str">
            <v>螺栓_GB/T5781_M20×100_4.8-电镀锌</v>
          </cell>
          <cell r="C259">
            <v>1415.38</v>
          </cell>
        </row>
        <row r="260">
          <cell r="A260">
            <v>11020100302</v>
          </cell>
          <cell r="B260" t="str">
            <v>螺栓_GB/T5781_M20×55_4.8-电镀锌</v>
          </cell>
          <cell r="C260">
            <v>1228.83</v>
          </cell>
        </row>
        <row r="261">
          <cell r="A261">
            <v>11020100303</v>
          </cell>
          <cell r="B261" t="str">
            <v>螺栓_GB/T5781_M16×70_4.8-电镀锌</v>
          </cell>
          <cell r="C261">
            <v>613.33000000000004</v>
          </cell>
        </row>
        <row r="262">
          <cell r="A262">
            <v>11020100304</v>
          </cell>
          <cell r="B262" t="str">
            <v>螺栓_GB/T5781_M10×130_4.8</v>
          </cell>
          <cell r="C262">
            <v>499.73</v>
          </cell>
        </row>
        <row r="263">
          <cell r="A263">
            <v>11020100305</v>
          </cell>
          <cell r="B263" t="str">
            <v>螺栓_GB/T5781_M24×50_4.8</v>
          </cell>
          <cell r="C263">
            <v>1261.3699999999999</v>
          </cell>
        </row>
        <row r="264">
          <cell r="A264">
            <v>11020100306</v>
          </cell>
          <cell r="B264" t="str">
            <v>螺栓_GB/T5781_M16×30_4.8</v>
          </cell>
          <cell r="C264">
            <v>304.5</v>
          </cell>
        </row>
        <row r="265">
          <cell r="A265">
            <v>11020100307</v>
          </cell>
          <cell r="B265" t="str">
            <v>螺栓_GB/T5781_M10×20_4.8</v>
          </cell>
          <cell r="C265">
            <v>78.63</v>
          </cell>
        </row>
        <row r="266">
          <cell r="A266">
            <v>11020100308</v>
          </cell>
          <cell r="B266" t="str">
            <v>螺栓_GB/T5781_M8×16_4.8</v>
          </cell>
          <cell r="C266">
            <v>47.18</v>
          </cell>
        </row>
        <row r="267">
          <cell r="A267">
            <v>11020100309</v>
          </cell>
          <cell r="B267" t="str">
            <v>螺栓_GB/T5781_M8×20_4.8</v>
          </cell>
          <cell r="C267">
            <v>51.11</v>
          </cell>
        </row>
        <row r="268">
          <cell r="A268">
            <v>11020100310</v>
          </cell>
          <cell r="B268" t="str">
            <v>螺栓_GB/T5781_M8×40_4.8</v>
          </cell>
          <cell r="C268">
            <v>76.239999999999995</v>
          </cell>
        </row>
        <row r="269">
          <cell r="A269">
            <v>11020100311</v>
          </cell>
          <cell r="B269" t="str">
            <v>螺栓_GB/T5781_M6×100_4.8</v>
          </cell>
          <cell r="C269">
            <v>548.74</v>
          </cell>
        </row>
        <row r="270">
          <cell r="A270">
            <v>11020100312</v>
          </cell>
          <cell r="B270" t="str">
            <v>螺栓_GB/T5781_M16×80_4.8</v>
          </cell>
          <cell r="C270">
            <v>563.20000000000005</v>
          </cell>
        </row>
        <row r="271">
          <cell r="A271">
            <v>11020100313</v>
          </cell>
          <cell r="B271" t="str">
            <v>螺栓_GB/T5781_M8×25_4.8</v>
          </cell>
          <cell r="C271">
            <v>56.08</v>
          </cell>
        </row>
        <row r="272">
          <cell r="A272">
            <v>11020100314</v>
          </cell>
          <cell r="B272" t="str">
            <v>螺栓_GB/T5781_M12×100_4.8</v>
          </cell>
          <cell r="C272">
            <v>471.79</v>
          </cell>
        </row>
        <row r="273">
          <cell r="A273">
            <v>11020100315</v>
          </cell>
          <cell r="B273" t="str">
            <v>螺栓_GB/T5781_M12×140_4.8</v>
          </cell>
          <cell r="C273">
            <v>805.71</v>
          </cell>
        </row>
        <row r="274">
          <cell r="A274">
            <v>11020100316</v>
          </cell>
          <cell r="B274" t="str">
            <v>螺栓_GB/T5780_M16×55_4.8-热镀锌</v>
          </cell>
          <cell r="C274">
            <v>666.84</v>
          </cell>
        </row>
        <row r="275">
          <cell r="A275">
            <v>11020100319</v>
          </cell>
          <cell r="B275" t="str">
            <v>螺栓_GB/T5781_M16×35_不锈钢</v>
          </cell>
          <cell r="C275">
            <v>2123.08</v>
          </cell>
        </row>
        <row r="276">
          <cell r="A276">
            <v>11020100320</v>
          </cell>
          <cell r="B276" t="str">
            <v>螺栓_GB/T5781_M10×120_不锈钢</v>
          </cell>
          <cell r="C276">
            <v>1808.55</v>
          </cell>
        </row>
        <row r="277">
          <cell r="A277">
            <v>11020100321</v>
          </cell>
          <cell r="B277" t="str">
            <v>螺栓_GB/T5783_M20×100_12.9-电镀锌</v>
          </cell>
          <cell r="C277">
            <v>5675.31</v>
          </cell>
        </row>
        <row r="278">
          <cell r="A278">
            <v>11020100322</v>
          </cell>
          <cell r="B278" t="str">
            <v>螺栓_GB/T5783_M24×120_10.9-氧化</v>
          </cell>
          <cell r="C278">
            <v>5111.1099999999997</v>
          </cell>
        </row>
        <row r="279">
          <cell r="A279">
            <v>11020100323</v>
          </cell>
          <cell r="B279" t="str">
            <v>螺栓_GB/T5781_M10×35_4.8-热镀锌</v>
          </cell>
          <cell r="C279">
            <v>177.21</v>
          </cell>
        </row>
        <row r="280">
          <cell r="A280">
            <v>11020100324</v>
          </cell>
          <cell r="B280" t="str">
            <v>螺栓_GB/T5781_M10×40_4.8-热镀锌</v>
          </cell>
          <cell r="C280">
            <v>191.44</v>
          </cell>
        </row>
        <row r="281">
          <cell r="A281">
            <v>11020100325</v>
          </cell>
          <cell r="B281" t="str">
            <v>螺栓_GB/T5781_M10×30_4.8-热镀锌</v>
          </cell>
          <cell r="C281">
            <v>162.97999999999999</v>
          </cell>
        </row>
        <row r="282">
          <cell r="A282">
            <v>11020100326</v>
          </cell>
          <cell r="B282" t="str">
            <v>螺栓_GB/T5781_M10×45_4.8-热镀锌</v>
          </cell>
          <cell r="C282">
            <v>212.13</v>
          </cell>
        </row>
        <row r="283">
          <cell r="A283">
            <v>11020100327</v>
          </cell>
          <cell r="B283" t="str">
            <v>螺栓_GB/T5783_M12×45_8.8</v>
          </cell>
          <cell r="C283">
            <v>353.85</v>
          </cell>
        </row>
        <row r="285">
          <cell r="A285">
            <v>11020100330</v>
          </cell>
          <cell r="B285" t="str">
            <v>螺栓_GB/T5782_M12×60_8.8</v>
          </cell>
          <cell r="C285">
            <v>393.16</v>
          </cell>
        </row>
        <row r="286">
          <cell r="A286">
            <v>11020100331</v>
          </cell>
          <cell r="B286" t="str">
            <v>螺栓副_GB/T5783_M24×120_10.9-氧化</v>
          </cell>
          <cell r="C286">
            <v>6290.6</v>
          </cell>
        </row>
        <row r="287">
          <cell r="A287">
            <v>11020100332</v>
          </cell>
          <cell r="B287" t="str">
            <v>螺栓_GB/T5781_M6×16_4.8</v>
          </cell>
          <cell r="C287">
            <v>29.11</v>
          </cell>
        </row>
        <row r="288">
          <cell r="A288">
            <v>11020100333</v>
          </cell>
          <cell r="B288" t="str">
            <v>螺栓_GB/T5781_M10×85_不锈钢</v>
          </cell>
          <cell r="C288">
            <v>1100.8499999999999</v>
          </cell>
        </row>
        <row r="289">
          <cell r="A289">
            <v>11020100334</v>
          </cell>
          <cell r="B289" t="str">
            <v>螺栓_GB/T5781_M5×16_不锈钢</v>
          </cell>
          <cell r="C289">
            <v>114.02</v>
          </cell>
        </row>
        <row r="290">
          <cell r="A290">
            <v>11020100335</v>
          </cell>
          <cell r="B290" t="str">
            <v>螺栓_GB/T5783_M8×25_8.8</v>
          </cell>
          <cell r="C290">
            <v>70.77</v>
          </cell>
        </row>
        <row r="291">
          <cell r="A291">
            <v>11020100336</v>
          </cell>
          <cell r="B291" t="str">
            <v>螺栓_GB/T5783_M20×90_8.8</v>
          </cell>
          <cell r="C291">
            <v>1494.02</v>
          </cell>
        </row>
        <row r="292">
          <cell r="A292">
            <v>11020100337</v>
          </cell>
          <cell r="B292" t="str">
            <v>螺栓_GB/T5783_M20×40_8.8</v>
          </cell>
          <cell r="C292">
            <v>935.73</v>
          </cell>
        </row>
        <row r="293">
          <cell r="A293">
            <v>11020100338</v>
          </cell>
          <cell r="B293" t="str">
            <v>螺栓_GB/T5783_M12×50_8.8</v>
          </cell>
          <cell r="C293">
            <v>338.12</v>
          </cell>
        </row>
        <row r="294">
          <cell r="A294">
            <v>11020100339</v>
          </cell>
          <cell r="B294" t="str">
            <v>螺栓_GB/T5783_M12×45_10.9-氧化</v>
          </cell>
          <cell r="C294">
            <v>511.11</v>
          </cell>
        </row>
        <row r="295">
          <cell r="A295">
            <v>11020100340</v>
          </cell>
          <cell r="B295" t="str">
            <v>螺栓_GB/T5783_M24×180_12.9</v>
          </cell>
          <cell r="C295">
            <v>13263.3</v>
          </cell>
        </row>
        <row r="296">
          <cell r="A296">
            <v>11020100341</v>
          </cell>
          <cell r="B296" t="str">
            <v>螺栓_GB/T5783_M30×180_12.9</v>
          </cell>
          <cell r="C296">
            <v>27128.21</v>
          </cell>
        </row>
        <row r="297">
          <cell r="A297">
            <v>11020100342</v>
          </cell>
          <cell r="B297" t="str">
            <v>螺栓_GB/T5783_M30×85_10.9-电镀锌</v>
          </cell>
          <cell r="C297">
            <v>8649.57</v>
          </cell>
        </row>
        <row r="298">
          <cell r="A298">
            <v>11020100343</v>
          </cell>
          <cell r="B298" t="str">
            <v>螺栓_GB/T5783_M20×90_10.9-电镀锌</v>
          </cell>
          <cell r="C298">
            <v>3145.3</v>
          </cell>
        </row>
        <row r="299">
          <cell r="A299">
            <v>11020100344</v>
          </cell>
          <cell r="B299" t="str">
            <v>螺栓_GB/T5783_M24×75_10.9-电镀锌</v>
          </cell>
          <cell r="C299">
            <v>3985.93</v>
          </cell>
        </row>
        <row r="300">
          <cell r="A300">
            <v>11020100346</v>
          </cell>
          <cell r="B300" t="str">
            <v>螺栓_GB/T5783_M20×70_10.9-电镀锌</v>
          </cell>
          <cell r="C300">
            <v>2752.14</v>
          </cell>
        </row>
        <row r="301">
          <cell r="A301">
            <v>11020100347</v>
          </cell>
          <cell r="B301" t="str">
            <v>螺栓_GB/T5783_M16×65_10.9-电镀锌</v>
          </cell>
          <cell r="C301">
            <v>1376.4</v>
          </cell>
        </row>
        <row r="302">
          <cell r="A302">
            <v>11020100348</v>
          </cell>
          <cell r="B302" t="str">
            <v>螺栓_GB/T5783_M6×15_10.9-电镀锌</v>
          </cell>
          <cell r="C302">
            <v>72.569999999999993</v>
          </cell>
        </row>
        <row r="303">
          <cell r="A303">
            <v>11020100349</v>
          </cell>
          <cell r="B303" t="str">
            <v>螺栓_GB/T5783_M20×50_10.9-电镀锌</v>
          </cell>
          <cell r="C303">
            <v>1897.94</v>
          </cell>
        </row>
        <row r="304">
          <cell r="A304">
            <v>11020100350</v>
          </cell>
          <cell r="B304" t="str">
            <v>螺栓_GB/T5783_M12×25_10.9-电镀锌</v>
          </cell>
          <cell r="C304">
            <v>397.74</v>
          </cell>
        </row>
        <row r="305">
          <cell r="A305">
            <v>11020100351</v>
          </cell>
          <cell r="B305" t="str">
            <v>螺栓_GB/T5783_M16×35_10.9-电镀锌</v>
          </cell>
          <cell r="C305">
            <v>926.9</v>
          </cell>
        </row>
        <row r="306">
          <cell r="A306">
            <v>11020100352</v>
          </cell>
          <cell r="B306" t="str">
            <v>螺栓_GB/T5783_M20×80_10.9-电镀锌</v>
          </cell>
          <cell r="C306">
            <v>2955.79</v>
          </cell>
        </row>
        <row r="307">
          <cell r="A307">
            <v>11020100353</v>
          </cell>
          <cell r="B307" t="str">
            <v>螺栓_GB/T5783_M24×55_10.9-电镀锌</v>
          </cell>
          <cell r="C307">
            <v>3401.66</v>
          </cell>
        </row>
        <row r="308">
          <cell r="A308">
            <v>11020100354</v>
          </cell>
          <cell r="B308" t="str">
            <v>螺栓_GB/T5783_M5×15_不锈钢</v>
          </cell>
          <cell r="C308">
            <v>114.02</v>
          </cell>
        </row>
        <row r="309">
          <cell r="A309">
            <v>11020100355</v>
          </cell>
          <cell r="B309" t="str">
            <v>螺栓_GB/T5781_M4×12_不锈钢</v>
          </cell>
          <cell r="C309">
            <v>70.77</v>
          </cell>
        </row>
        <row r="310">
          <cell r="A310">
            <v>11020100356</v>
          </cell>
          <cell r="B310" t="str">
            <v>螺栓_GB/T5783_M16×60_10.9</v>
          </cell>
          <cell r="C310">
            <v>970.13</v>
          </cell>
        </row>
        <row r="311">
          <cell r="A311">
            <v>11020100358</v>
          </cell>
          <cell r="B311" t="str">
            <v>螺栓_GB/T5781_M10×16_4.8-电镀锌</v>
          </cell>
          <cell r="C311">
            <v>117.95</v>
          </cell>
        </row>
        <row r="312">
          <cell r="A312">
            <v>11020100359</v>
          </cell>
          <cell r="B312" t="str">
            <v>螺栓_GB/T5781_M10×85_4.8-电镀锌</v>
          </cell>
          <cell r="C312">
            <v>353.85</v>
          </cell>
        </row>
        <row r="313">
          <cell r="A313">
            <v>11020100360</v>
          </cell>
          <cell r="B313" t="str">
            <v>螺栓_GB/T5781_M10×100_4.8-电镀锌</v>
          </cell>
          <cell r="C313">
            <v>456.07</v>
          </cell>
        </row>
        <row r="314">
          <cell r="A314">
            <v>11020100361</v>
          </cell>
          <cell r="B314" t="str">
            <v>螺栓_GB/T5781_M10×90_4.8-电镀锌</v>
          </cell>
          <cell r="C314">
            <v>393.16</v>
          </cell>
        </row>
        <row r="315">
          <cell r="A315">
            <v>11020100362</v>
          </cell>
          <cell r="B315" t="str">
            <v>螺栓_GB/T5781_M18×70_4.8-电镀锌</v>
          </cell>
          <cell r="C315">
            <v>864.96</v>
          </cell>
        </row>
        <row r="316">
          <cell r="A316">
            <v>11020100363</v>
          </cell>
          <cell r="B316" t="str">
            <v>螺栓_GB/T5781_M20×60_4.8-电镀锌</v>
          </cell>
          <cell r="C316">
            <v>943.59</v>
          </cell>
        </row>
        <row r="317">
          <cell r="A317">
            <v>11020100364</v>
          </cell>
          <cell r="B317" t="str">
            <v>螺栓_GB/T5781_M22×180_4.8-电镀锌</v>
          </cell>
          <cell r="C317">
            <v>3695.73</v>
          </cell>
        </row>
        <row r="318">
          <cell r="A318">
            <v>11020100365</v>
          </cell>
          <cell r="B318" t="str">
            <v>螺栓_GB/T5780_M22×60_4.8-电镀锌</v>
          </cell>
          <cell r="C318">
            <v>1415.38</v>
          </cell>
        </row>
        <row r="319">
          <cell r="A319">
            <v>11020100366</v>
          </cell>
          <cell r="B319" t="str">
            <v>螺栓_GB/T5781_M6×40_4.8-电镀锌</v>
          </cell>
          <cell r="C319">
            <v>51.11</v>
          </cell>
        </row>
        <row r="320">
          <cell r="A320">
            <v>11020100367</v>
          </cell>
          <cell r="B320" t="str">
            <v>螺栓_GB/T5781_M6×55_4.8-电镀锌</v>
          </cell>
          <cell r="C320">
            <v>66.84</v>
          </cell>
        </row>
        <row r="321">
          <cell r="A321">
            <v>11020100368</v>
          </cell>
          <cell r="B321" t="str">
            <v>螺栓_GB/T5781_M8×85_4.8-电镀锌</v>
          </cell>
          <cell r="C321">
            <v>255.56</v>
          </cell>
        </row>
        <row r="322">
          <cell r="A322">
            <v>11020100369</v>
          </cell>
          <cell r="B322" t="str">
            <v>螺栓_GB/T5782_M12×150_不锈钢</v>
          </cell>
          <cell r="C322">
            <v>3241.38</v>
          </cell>
        </row>
        <row r="323">
          <cell r="A323">
            <v>11020100370</v>
          </cell>
          <cell r="B323" t="str">
            <v>螺栓_GB/T5781_M12×20_4.8-电镀锌</v>
          </cell>
          <cell r="C323">
            <v>163.56</v>
          </cell>
        </row>
        <row r="324">
          <cell r="A324">
            <v>11020100371</v>
          </cell>
          <cell r="B324" t="str">
            <v>螺栓_GB/T5783_M20×45_12.9-氧化</v>
          </cell>
          <cell r="C324">
            <v>2969.44</v>
          </cell>
        </row>
        <row r="325">
          <cell r="A325">
            <v>11020100372</v>
          </cell>
          <cell r="B325" t="str">
            <v>螺栓_GB/T5783_M16×80_12.9-氧化</v>
          </cell>
          <cell r="C325">
            <v>2801.28</v>
          </cell>
        </row>
        <row r="326">
          <cell r="A326">
            <v>11020100373</v>
          </cell>
          <cell r="B326" t="str">
            <v>螺栓_GB/T5783_M16×45_12.9-氧化</v>
          </cell>
          <cell r="C326">
            <v>1651.28</v>
          </cell>
        </row>
        <row r="327">
          <cell r="A327">
            <v>11020100374</v>
          </cell>
          <cell r="B327" t="str">
            <v>螺栓_GB/T5783_M10×70_12.9-氧化</v>
          </cell>
          <cell r="C327">
            <v>747.01</v>
          </cell>
        </row>
        <row r="328">
          <cell r="A328">
            <v>11020100375</v>
          </cell>
          <cell r="B328" t="str">
            <v>螺栓_GB/T5783_M8×25_12.9-氧化</v>
          </cell>
          <cell r="C328">
            <v>276.7</v>
          </cell>
        </row>
        <row r="329">
          <cell r="A329">
            <v>11020100376</v>
          </cell>
          <cell r="B329" t="str">
            <v>螺栓_GB/T5783_M12×50_10.9-电镀锌</v>
          </cell>
          <cell r="C329">
            <v>591.44000000000005</v>
          </cell>
        </row>
        <row r="330">
          <cell r="A330">
            <v>11020100378</v>
          </cell>
          <cell r="B330" t="str">
            <v>螺栓_GB/T5783_M20×75_10.9-电镀锌</v>
          </cell>
          <cell r="C330">
            <v>2752.14</v>
          </cell>
        </row>
        <row r="331">
          <cell r="A331">
            <v>11020100379</v>
          </cell>
          <cell r="B331" t="str">
            <v>螺栓_GB/T5783_M16×40_10.9-电镀锌</v>
          </cell>
          <cell r="C331">
            <v>986.02</v>
          </cell>
        </row>
        <row r="332">
          <cell r="A332">
            <v>11020100381</v>
          </cell>
          <cell r="B332" t="str">
            <v>螺栓_GB/T5783_M36×130_8.8-氧化</v>
          </cell>
          <cell r="C332">
            <v>10544.07</v>
          </cell>
        </row>
        <row r="333">
          <cell r="A333">
            <v>11020100382</v>
          </cell>
          <cell r="B333" t="str">
            <v>螺栓_GB/T5783_M36×110_8.8-氧化</v>
          </cell>
          <cell r="C333">
            <v>9506.0499999999993</v>
          </cell>
        </row>
        <row r="334">
          <cell r="A334">
            <v>11020100383</v>
          </cell>
          <cell r="B334" t="str">
            <v>螺栓_GB/T5783_M24×85_10.9-电镀锌</v>
          </cell>
          <cell r="C334">
            <v>4560.68</v>
          </cell>
        </row>
        <row r="335">
          <cell r="A335">
            <v>11020100384</v>
          </cell>
          <cell r="B335" t="str">
            <v>螺栓_GB/T5783_M24×65_10.9-电镀锌</v>
          </cell>
          <cell r="C335">
            <v>3684.49</v>
          </cell>
        </row>
        <row r="336">
          <cell r="A336">
            <v>11020100385</v>
          </cell>
          <cell r="B336" t="str">
            <v>螺栓_GB/T5782_M12×90_10.9</v>
          </cell>
          <cell r="C336">
            <v>884.76</v>
          </cell>
        </row>
        <row r="337">
          <cell r="A337">
            <v>11020100386</v>
          </cell>
          <cell r="B337" t="str">
            <v>螺栓_GB/T5782_M16×200_10.9</v>
          </cell>
          <cell r="C337">
            <v>3007.78</v>
          </cell>
        </row>
        <row r="338">
          <cell r="A338">
            <v>11020100387</v>
          </cell>
          <cell r="B338" t="str">
            <v>螺栓_GB/T5782_M16×180_10.9-电镀锌</v>
          </cell>
          <cell r="C338">
            <v>2752.14</v>
          </cell>
        </row>
        <row r="339">
          <cell r="A339">
            <v>11020100389</v>
          </cell>
          <cell r="B339" t="str">
            <v>螺栓_GB/T5783_M16×80_10.9-电镀锌</v>
          </cell>
          <cell r="C339">
            <v>1654.23</v>
          </cell>
        </row>
        <row r="340">
          <cell r="A340">
            <v>11020100390</v>
          </cell>
          <cell r="B340" t="str">
            <v>螺栓_GB/T5783_M16×50_10.9-电镀锌</v>
          </cell>
          <cell r="C340">
            <v>1132.17</v>
          </cell>
        </row>
        <row r="341">
          <cell r="A341">
            <v>11020100391</v>
          </cell>
          <cell r="B341" t="str">
            <v>螺栓_GB/T5783_M12×40_10.9-电镀锌</v>
          </cell>
          <cell r="C341">
            <v>513.11</v>
          </cell>
        </row>
        <row r="342">
          <cell r="A342">
            <v>11020100392</v>
          </cell>
          <cell r="B342" t="str">
            <v>螺栓_GB/T5783_M10×40_10.9-电镀锌</v>
          </cell>
          <cell r="C342">
            <v>316.63</v>
          </cell>
        </row>
        <row r="343">
          <cell r="A343">
            <v>11020100393</v>
          </cell>
          <cell r="B343" t="str">
            <v>螺栓_GB/T5781_M8×60_4.8-电镀锌72h盐雾</v>
          </cell>
          <cell r="C343">
            <v>257.55</v>
          </cell>
        </row>
        <row r="344">
          <cell r="A344">
            <v>11020100394</v>
          </cell>
          <cell r="B344" t="str">
            <v>螺栓_GB/T5781_M8×50_4.8-电镀锌72h盐雾</v>
          </cell>
          <cell r="C344">
            <v>251.62</v>
          </cell>
        </row>
        <row r="345">
          <cell r="A345">
            <v>11020100395</v>
          </cell>
          <cell r="B345" t="str">
            <v>螺栓_GB/T5781_M8×35_4.8-电镀锌72h盐雾</v>
          </cell>
          <cell r="C345">
            <v>159.57</v>
          </cell>
        </row>
        <row r="346">
          <cell r="A346">
            <v>11020100396</v>
          </cell>
          <cell r="B346" t="str">
            <v>螺栓_GB/T5781_M8×30_4.8-电镀锌72h盐雾</v>
          </cell>
          <cell r="C346">
            <v>157.26</v>
          </cell>
        </row>
        <row r="347">
          <cell r="A347">
            <v>11020100397</v>
          </cell>
          <cell r="B347" t="str">
            <v>螺栓_GB/T5781_M8×25_4.8-电镀锌72h盐雾</v>
          </cell>
          <cell r="C347">
            <v>129.02000000000001</v>
          </cell>
        </row>
        <row r="348">
          <cell r="A348">
            <v>11020100398</v>
          </cell>
          <cell r="B348" t="str">
            <v>螺栓_GB/T5781_M8×20_4.8-电镀锌72h盐雾</v>
          </cell>
          <cell r="C348">
            <v>113.72</v>
          </cell>
        </row>
        <row r="349">
          <cell r="A349">
            <v>11020100399</v>
          </cell>
          <cell r="B349" t="str">
            <v>螺栓_GB/T5781_M8×10_4.8-电镀锌72h盐雾</v>
          </cell>
          <cell r="C349">
            <v>117.95</v>
          </cell>
        </row>
        <row r="350">
          <cell r="A350">
            <v>11020100400</v>
          </cell>
          <cell r="B350" t="str">
            <v>螺栓_GB/T5783_M20×65_8.8-电镀锌72h盐雾</v>
          </cell>
          <cell r="C350">
            <v>2245.02</v>
          </cell>
        </row>
        <row r="351">
          <cell r="A351">
            <v>11020100401</v>
          </cell>
          <cell r="B351" t="str">
            <v>螺栓_GB/T5783_M20×60_8.8-电镀锌72h盐雾</v>
          </cell>
          <cell r="C351">
            <v>2130.8000000000002</v>
          </cell>
        </row>
        <row r="352">
          <cell r="A352">
            <v>11020100402</v>
          </cell>
          <cell r="B352" t="str">
            <v>螺栓_GB/T5783_M20×55_8.8-电镀锌72h盐雾</v>
          </cell>
          <cell r="C352">
            <v>2028.98</v>
          </cell>
        </row>
        <row r="353">
          <cell r="A353">
            <v>11020100403</v>
          </cell>
          <cell r="B353" t="str">
            <v>螺栓_GB/T5783_M20×50_8.8-电镀锌72h盐雾</v>
          </cell>
          <cell r="C353">
            <v>1920.96</v>
          </cell>
        </row>
        <row r="354">
          <cell r="A354">
            <v>11020100404</v>
          </cell>
          <cell r="B354" t="str">
            <v>螺栓_GB/T5783_M20×45_8.8-电镀锌72h盐雾</v>
          </cell>
          <cell r="C354">
            <v>1825.34</v>
          </cell>
        </row>
        <row r="355">
          <cell r="A355">
            <v>11020100405</v>
          </cell>
          <cell r="B355" t="str">
            <v>螺栓_GB/T5783_M20×40_8.8-电镀锌72h盐雾</v>
          </cell>
          <cell r="C355">
            <v>1742.13</v>
          </cell>
        </row>
        <row r="356">
          <cell r="A356">
            <v>11020100406</v>
          </cell>
          <cell r="B356" t="str">
            <v>螺栓_GB/T5783_M16×65_8.8-电镀锌72h盐雾</v>
          </cell>
          <cell r="C356">
            <v>1375.94</v>
          </cell>
        </row>
        <row r="357">
          <cell r="A357">
            <v>11020100407</v>
          </cell>
          <cell r="B357" t="str">
            <v>螺栓_GB/T5783_M16×60_8.8-电镀锌72h盐雾</v>
          </cell>
          <cell r="C357">
            <v>1290.6500000000001</v>
          </cell>
        </row>
        <row r="358">
          <cell r="A358">
            <v>11020100408</v>
          </cell>
          <cell r="B358" t="str">
            <v>螺栓_GB/T5783_M16×55_8.8-电镀锌72h盐雾</v>
          </cell>
          <cell r="C358">
            <v>1271.25</v>
          </cell>
        </row>
        <row r="359">
          <cell r="A359">
            <v>11020100409</v>
          </cell>
          <cell r="B359" t="str">
            <v>螺栓_GB/T5783_M16×50_8.8-电镀锌72h盐雾</v>
          </cell>
          <cell r="C359">
            <v>1139.1099999999999</v>
          </cell>
        </row>
        <row r="360">
          <cell r="A360">
            <v>11020100410</v>
          </cell>
          <cell r="B360" t="str">
            <v>螺栓_GB/T5783_M16×45_8.8-电镀锌72h盐雾</v>
          </cell>
          <cell r="C360">
            <v>1108.28</v>
          </cell>
        </row>
        <row r="361">
          <cell r="A361">
            <v>11020100411</v>
          </cell>
          <cell r="B361" t="str">
            <v>螺栓_GB/T5783_M16×40_8.8-电镀锌72h盐雾</v>
          </cell>
          <cell r="C361">
            <v>992</v>
          </cell>
        </row>
        <row r="362">
          <cell r="A362">
            <v>11020100412</v>
          </cell>
          <cell r="B362" t="str">
            <v>螺栓_GB/T5783_M12×65_8.8-电镀锌72h盐雾</v>
          </cell>
          <cell r="C362">
            <v>786.32</v>
          </cell>
        </row>
        <row r="363">
          <cell r="A363">
            <v>11020100413</v>
          </cell>
          <cell r="B363" t="str">
            <v>螺栓_GB/T5783_M12×60_8.8-电镀锌72h盐雾</v>
          </cell>
          <cell r="C363">
            <v>708.3</v>
          </cell>
        </row>
        <row r="364">
          <cell r="A364">
            <v>11020100414</v>
          </cell>
          <cell r="B364" t="str">
            <v>螺栓_GB/T5783_M12×55_8.8-电镀锌72h盐雾</v>
          </cell>
          <cell r="C364">
            <v>649.47</v>
          </cell>
        </row>
        <row r="365">
          <cell r="A365">
            <v>11020100415</v>
          </cell>
          <cell r="B365" t="str">
            <v>螺栓_GB/T5783_M12×50_8.8-电镀锌72h盐雾</v>
          </cell>
          <cell r="C365">
            <v>629.05999999999995</v>
          </cell>
        </row>
        <row r="366">
          <cell r="A366">
            <v>11020100416</v>
          </cell>
          <cell r="B366" t="str">
            <v>螺栓_GB/T5783_M12×45_8.8-电镀锌72h盐雾</v>
          </cell>
          <cell r="C366">
            <v>589.74</v>
          </cell>
        </row>
        <row r="367">
          <cell r="A367">
            <v>11020100417</v>
          </cell>
          <cell r="B367" t="str">
            <v>螺栓_GB/T5783_M12×40_8.8-电镀锌72h盐雾</v>
          </cell>
          <cell r="C367">
            <v>550.42999999999995</v>
          </cell>
        </row>
        <row r="368">
          <cell r="A368">
            <v>11020100418</v>
          </cell>
          <cell r="B368" t="str">
            <v>螺栓_GB/T5783_M12×35_8.8-电镀锌72h盐雾</v>
          </cell>
          <cell r="C368">
            <v>471.79</v>
          </cell>
        </row>
        <row r="369">
          <cell r="A369">
            <v>11020100419</v>
          </cell>
          <cell r="B369" t="str">
            <v>螺栓_GB/T5781_M6×70_不锈钢</v>
          </cell>
          <cell r="C369">
            <v>314.52999999999997</v>
          </cell>
        </row>
        <row r="370">
          <cell r="A370">
            <v>11020100420</v>
          </cell>
          <cell r="B370" t="str">
            <v>螺栓_GB/T5783_M12×30_8.8-电镀锌72h盐雾</v>
          </cell>
          <cell r="C370">
            <v>474.41</v>
          </cell>
        </row>
        <row r="371">
          <cell r="A371">
            <v>11020100422</v>
          </cell>
          <cell r="B371" t="str">
            <v>螺栓_GB/T5783_M10×30_8.8-热镀锌</v>
          </cell>
          <cell r="C371">
            <v>200.51</v>
          </cell>
        </row>
        <row r="372">
          <cell r="A372">
            <v>11020100423</v>
          </cell>
          <cell r="B372" t="str">
            <v>螺栓_GB/T5783_M12×20_10.9-电镀锌</v>
          </cell>
          <cell r="C372">
            <v>357.21</v>
          </cell>
        </row>
        <row r="373">
          <cell r="A373">
            <v>11020100424</v>
          </cell>
          <cell r="B373" t="str">
            <v>螺栓_GB/T5782_M16×135_10.9-电镀锌</v>
          </cell>
          <cell r="C373">
            <v>2516.2399999999998</v>
          </cell>
        </row>
        <row r="374">
          <cell r="A374">
            <v>11020100425</v>
          </cell>
          <cell r="B374" t="str">
            <v>螺栓_GB/T5783_M16×45_12.9-电镀锌</v>
          </cell>
          <cell r="C374">
            <v>1452.82</v>
          </cell>
        </row>
        <row r="375">
          <cell r="A375">
            <v>11020100426</v>
          </cell>
          <cell r="B375" t="str">
            <v>螺栓_GB/T5783_M12×30_10.9-电镀锌</v>
          </cell>
          <cell r="C375">
            <v>433.19</v>
          </cell>
        </row>
        <row r="376">
          <cell r="A376">
            <v>11020100427</v>
          </cell>
          <cell r="B376" t="str">
            <v>螺栓_GB/T5783_M24×90_10.9-电镀锌</v>
          </cell>
          <cell r="C376">
            <v>4498.96</v>
          </cell>
        </row>
        <row r="377">
          <cell r="A377">
            <v>11020100429</v>
          </cell>
          <cell r="B377" t="str">
            <v>螺栓_GB/T5783_M24×60_10.9-电镀锌</v>
          </cell>
          <cell r="C377">
            <v>3519.95</v>
          </cell>
        </row>
        <row r="378">
          <cell r="A378">
            <v>11020100430</v>
          </cell>
          <cell r="B378" t="str">
            <v>螺栓_GB/T5782_M12×100_12.9-热镀锌_螺纹长度40</v>
          </cell>
          <cell r="C378">
            <v>1729.91</v>
          </cell>
        </row>
        <row r="379">
          <cell r="A379">
            <v>11020100431</v>
          </cell>
          <cell r="B379" t="str">
            <v>螺栓_GB/T5782_M22×100_8.8-电镀锌</v>
          </cell>
          <cell r="C379">
            <v>2734.38</v>
          </cell>
        </row>
        <row r="380">
          <cell r="A380">
            <v>11020100432</v>
          </cell>
          <cell r="B380" t="str">
            <v>螺栓_GB/T5782_M30×180_12.9-氧化</v>
          </cell>
          <cell r="C380">
            <v>19698.22</v>
          </cell>
        </row>
        <row r="381">
          <cell r="A381">
            <v>11020100433</v>
          </cell>
          <cell r="B381" t="str">
            <v>螺栓_GB/T5783_M24×45_8.8</v>
          </cell>
          <cell r="C381">
            <v>2044.44</v>
          </cell>
        </row>
        <row r="382">
          <cell r="A382">
            <v>11020100434</v>
          </cell>
          <cell r="B382" t="str">
            <v>螺栓_GB/T5783_M30×100_12.9-氧化</v>
          </cell>
          <cell r="C382">
            <v>13932.89</v>
          </cell>
        </row>
        <row r="383">
          <cell r="A383">
            <v>11020100435</v>
          </cell>
          <cell r="B383" t="str">
            <v>螺栓_GB/T5782_M16×60_8.8-氧化</v>
          </cell>
          <cell r="C383">
            <v>636.91999999999996</v>
          </cell>
        </row>
        <row r="384">
          <cell r="A384">
            <v>11020100436</v>
          </cell>
          <cell r="B384" t="str">
            <v>螺栓_GB/T5782_M16×65_8.8</v>
          </cell>
          <cell r="C384">
            <v>707.69</v>
          </cell>
        </row>
        <row r="385">
          <cell r="A385">
            <v>11020100437</v>
          </cell>
          <cell r="B385" t="str">
            <v>螺栓_GB/T5781_M12×60_不锈钢</v>
          </cell>
          <cell r="C385">
            <v>1258.96</v>
          </cell>
        </row>
        <row r="386">
          <cell r="A386">
            <v>11020100438</v>
          </cell>
          <cell r="B386" t="str">
            <v>螺栓_GB/T5781_M10×12_不锈钢</v>
          </cell>
          <cell r="C386">
            <v>573.88</v>
          </cell>
        </row>
        <row r="387">
          <cell r="A387">
            <v>11020100439</v>
          </cell>
          <cell r="B387" t="str">
            <v>螺栓_GB/T5781_M12×120_不锈钢</v>
          </cell>
          <cell r="C387">
            <v>2210.62</v>
          </cell>
        </row>
        <row r="388">
          <cell r="A388">
            <v>11020100440</v>
          </cell>
          <cell r="B388" t="str">
            <v>螺栓_GB/T5781_M20×140_4.8-电镀锌</v>
          </cell>
          <cell r="C388">
            <v>1718.51</v>
          </cell>
        </row>
        <row r="389">
          <cell r="A389">
            <v>11020100441</v>
          </cell>
          <cell r="B389" t="str">
            <v>螺栓_GB/T5781_M24×90_4.8-电镀锌</v>
          </cell>
          <cell r="C389">
            <v>1912.54</v>
          </cell>
        </row>
        <row r="390">
          <cell r="A390">
            <v>11020100442</v>
          </cell>
          <cell r="B390" t="str">
            <v>螺栓_GB/T5781_M24×75_4.8-电镀锌</v>
          </cell>
          <cell r="C390">
            <v>1700.03</v>
          </cell>
        </row>
        <row r="391">
          <cell r="A391">
            <v>11020100443</v>
          </cell>
          <cell r="B391" t="str">
            <v>螺栓_GB/T5781_M24×110_4.8-电镀锌</v>
          </cell>
          <cell r="C391">
            <v>2226.6799999999998</v>
          </cell>
        </row>
        <row r="392">
          <cell r="A392">
            <v>11020100444</v>
          </cell>
          <cell r="B392" t="str">
            <v>螺栓_GB/T5781_M22×90_4.8-电镀锌</v>
          </cell>
          <cell r="C392">
            <v>1607.64</v>
          </cell>
        </row>
        <row r="393">
          <cell r="A393">
            <v>11020100445</v>
          </cell>
          <cell r="B393" t="str">
            <v>螺栓_GB/T5781_M22×60_4.8-电镀锌</v>
          </cell>
          <cell r="C393">
            <v>1256.55</v>
          </cell>
        </row>
        <row r="394">
          <cell r="A394">
            <v>11020100446</v>
          </cell>
          <cell r="B394" t="str">
            <v>螺栓_GB/T5781_M22×50_4.8-电镀锌</v>
          </cell>
          <cell r="C394">
            <v>1154.9100000000001</v>
          </cell>
        </row>
        <row r="395">
          <cell r="A395">
            <v>11020100447</v>
          </cell>
          <cell r="B395" t="str">
            <v>螺栓_GB/T5781_M22×130_4.8-电镀锌</v>
          </cell>
          <cell r="C395">
            <v>2226.6799999999998</v>
          </cell>
        </row>
        <row r="396">
          <cell r="A396">
            <v>11020100448</v>
          </cell>
          <cell r="B396" t="str">
            <v>螺栓_GB/T5781_M22×120_4.8-电镀锌</v>
          </cell>
          <cell r="C396">
            <v>2078.85</v>
          </cell>
        </row>
        <row r="397">
          <cell r="A397">
            <v>11020100449</v>
          </cell>
          <cell r="B397" t="str">
            <v>螺栓_GB/T5781_M22×110_4.8-电镀锌</v>
          </cell>
          <cell r="C397">
            <v>1931.02</v>
          </cell>
        </row>
        <row r="398">
          <cell r="A398">
            <v>11020100450</v>
          </cell>
          <cell r="B398" t="str">
            <v>螺栓_GB/T5781_M20×95_4.8-电镀锌</v>
          </cell>
          <cell r="C398">
            <v>1210.3499999999999</v>
          </cell>
        </row>
        <row r="399">
          <cell r="A399">
            <v>11020100451</v>
          </cell>
          <cell r="B399" t="str">
            <v>螺栓_GB/T5781_M20×65_4.8-电镀锌</v>
          </cell>
          <cell r="C399">
            <v>903.61</v>
          </cell>
        </row>
        <row r="400">
          <cell r="A400">
            <v>11020100452</v>
          </cell>
          <cell r="B400" t="str">
            <v>螺栓_GB/T5781_M20×35_4.8-电镀锌</v>
          </cell>
          <cell r="C400">
            <v>692.02</v>
          </cell>
        </row>
        <row r="401">
          <cell r="A401">
            <v>11020100453</v>
          </cell>
          <cell r="B401" t="str">
            <v>螺栓_GB/T5781_M20×250_4.8-电镀锌</v>
          </cell>
          <cell r="C401">
            <v>3683.84</v>
          </cell>
        </row>
        <row r="402">
          <cell r="A402">
            <v>11020100454</v>
          </cell>
          <cell r="B402" t="str">
            <v>螺栓_GB/T5781_M20×180_4.8-电镀锌</v>
          </cell>
          <cell r="C402">
            <v>2365.2600000000002</v>
          </cell>
        </row>
        <row r="403">
          <cell r="A403">
            <v>11020100455</v>
          </cell>
          <cell r="B403" t="str">
            <v>螺栓_GB/T5781_M20×160_4.8-电镀锌</v>
          </cell>
          <cell r="C403">
            <v>2115.8000000000002</v>
          </cell>
        </row>
        <row r="404">
          <cell r="A404">
            <v>11020100456</v>
          </cell>
          <cell r="B404" t="str">
            <v>螺栓_GB/T5781_M20×130_4.8-电镀锌</v>
          </cell>
          <cell r="C404">
            <v>1598.4</v>
          </cell>
        </row>
        <row r="405">
          <cell r="A405">
            <v>11020100457</v>
          </cell>
          <cell r="B405" t="str">
            <v>螺栓_GB/T5781_M20×120_4.8-电镀锌</v>
          </cell>
          <cell r="C405">
            <v>1478.29</v>
          </cell>
        </row>
        <row r="406">
          <cell r="A406">
            <v>11020100458</v>
          </cell>
          <cell r="B406" t="str">
            <v>螺栓_GB/T5781_M16×75_4.8-电镀锌</v>
          </cell>
          <cell r="C406">
            <v>601.48</v>
          </cell>
        </row>
        <row r="407">
          <cell r="A407">
            <v>11020100459</v>
          </cell>
          <cell r="B407" t="str">
            <v>螺栓_GB/T5781_M16×130_4.8-电镀锌</v>
          </cell>
          <cell r="C407">
            <v>1025.56</v>
          </cell>
        </row>
        <row r="408">
          <cell r="A408">
            <v>11020100460</v>
          </cell>
          <cell r="B408" t="str">
            <v>螺栓_GB/T5781_M16×120_4.8-电镀锌</v>
          </cell>
          <cell r="C408">
            <v>951.65</v>
          </cell>
        </row>
        <row r="409">
          <cell r="A409">
            <v>11020100461</v>
          </cell>
          <cell r="B409" t="str">
            <v>螺栓_GB/T5781_M16×110_4.8-电镀锌</v>
          </cell>
          <cell r="C409">
            <v>894.61</v>
          </cell>
        </row>
        <row r="410">
          <cell r="A410">
            <v>11020100462</v>
          </cell>
          <cell r="B410" t="str">
            <v>螺栓_GB/T5783_M4×8_12.9-氧化</v>
          </cell>
          <cell r="C410">
            <v>55.04</v>
          </cell>
        </row>
        <row r="411">
          <cell r="A411">
            <v>11020100463</v>
          </cell>
          <cell r="B411" t="str">
            <v>螺栓_GB/T5783_M6×12_12.9-氧化</v>
          </cell>
          <cell r="C411">
            <v>81.3</v>
          </cell>
        </row>
        <row r="412">
          <cell r="A412">
            <v>11020100464</v>
          </cell>
          <cell r="B412" t="str">
            <v>螺栓_GB/T5783_M6×30_12.9-氧化</v>
          </cell>
          <cell r="C412">
            <v>130.35</v>
          </cell>
        </row>
        <row r="413">
          <cell r="A413">
            <v>11020100465</v>
          </cell>
          <cell r="B413" t="str">
            <v>螺栓_GB/T5783_M8×20_12.9-氧化</v>
          </cell>
          <cell r="C413">
            <v>195.52</v>
          </cell>
        </row>
        <row r="414">
          <cell r="A414">
            <v>11020100466</v>
          </cell>
          <cell r="B414" t="str">
            <v>螺栓_GB/T5783_M8×30_12.9-氧化</v>
          </cell>
          <cell r="C414">
            <v>220.59</v>
          </cell>
        </row>
        <row r="415">
          <cell r="A415">
            <v>11020100467</v>
          </cell>
          <cell r="B415" t="str">
            <v>螺栓_GB/T5783_M10×25_12.9-氧化</v>
          </cell>
          <cell r="C415">
            <v>340.91</v>
          </cell>
        </row>
        <row r="416">
          <cell r="A416">
            <v>11020100468</v>
          </cell>
          <cell r="B416" t="str">
            <v>螺栓_GB/T5783_M10×50_12.9-氧化</v>
          </cell>
          <cell r="C416">
            <v>511.36</v>
          </cell>
        </row>
        <row r="417">
          <cell r="A417">
            <v>11020100469</v>
          </cell>
          <cell r="B417" t="str">
            <v>螺栓_GB/T5783_M12×180_12.9-氧化</v>
          </cell>
          <cell r="C417">
            <v>3701.75</v>
          </cell>
        </row>
        <row r="418">
          <cell r="A418">
            <v>11020100470</v>
          </cell>
          <cell r="B418" t="str">
            <v>螺栓_GB/T5783_M12×110_12.9-氧化</v>
          </cell>
          <cell r="C418">
            <v>1553.81</v>
          </cell>
        </row>
        <row r="419">
          <cell r="A419">
            <v>11020100471</v>
          </cell>
          <cell r="B419" t="str">
            <v>螺栓_GB/T5783_M12×30_12.9-氧化</v>
          </cell>
          <cell r="C419">
            <v>551.47</v>
          </cell>
        </row>
        <row r="420">
          <cell r="A420">
            <v>11020100472</v>
          </cell>
          <cell r="B420" t="str">
            <v>螺栓_GB/T5783_M14×30_12.9-氧化</v>
          </cell>
          <cell r="C420">
            <v>852.27</v>
          </cell>
        </row>
        <row r="421">
          <cell r="A421">
            <v>11020100473</v>
          </cell>
          <cell r="B421" t="str">
            <v>螺栓_GB/T5783_M14×35_12.9-氧化</v>
          </cell>
          <cell r="C421">
            <v>877.33</v>
          </cell>
        </row>
        <row r="422">
          <cell r="A422">
            <v>11020100474</v>
          </cell>
          <cell r="B422" t="str">
            <v>螺栓_GB/T5783_M14×40_12.9-氧化</v>
          </cell>
          <cell r="C422">
            <v>927.47</v>
          </cell>
        </row>
        <row r="423">
          <cell r="A423">
            <v>11020100475</v>
          </cell>
          <cell r="B423" t="str">
            <v>螺栓_GB/T5783_M16×30_12.9-氧化</v>
          </cell>
          <cell r="C423">
            <v>1077.8699999999999</v>
          </cell>
        </row>
        <row r="424">
          <cell r="A424">
            <v>11020100476</v>
          </cell>
          <cell r="B424" t="str">
            <v>螺栓_GB/T5783_M16×35_12.9-氧化</v>
          </cell>
          <cell r="C424">
            <v>1102.93</v>
          </cell>
        </row>
        <row r="425">
          <cell r="A425">
            <v>11020100477</v>
          </cell>
          <cell r="B425" t="str">
            <v>螺栓_GB/T5783_M16×40_12.9-氧化</v>
          </cell>
          <cell r="C425">
            <v>1203.2</v>
          </cell>
        </row>
        <row r="426">
          <cell r="A426">
            <v>11020100478</v>
          </cell>
          <cell r="B426" t="str">
            <v>螺栓_GB/T5783_M16×50_12.9-氧化</v>
          </cell>
          <cell r="C426">
            <v>1249.1600000000001</v>
          </cell>
        </row>
        <row r="427">
          <cell r="A427">
            <v>11020100479</v>
          </cell>
          <cell r="B427" t="str">
            <v>螺栓_GB/T5783_M18×60_12.9-氧化</v>
          </cell>
          <cell r="C427">
            <v>2498.31</v>
          </cell>
        </row>
        <row r="428">
          <cell r="A428">
            <v>11020100480</v>
          </cell>
          <cell r="B428" t="str">
            <v>螺栓_GB/T5783_M12×25_12.9-氧化</v>
          </cell>
          <cell r="C428">
            <v>504.47</v>
          </cell>
        </row>
        <row r="429">
          <cell r="A429">
            <v>11020100481</v>
          </cell>
          <cell r="B429" t="str">
            <v>螺栓_GB/T5783_M6×20_12.9-氧化</v>
          </cell>
          <cell r="C429">
            <v>96.25</v>
          </cell>
        </row>
        <row r="430">
          <cell r="A430">
            <v>11020100482</v>
          </cell>
          <cell r="B430" t="str">
            <v>螺栓_GB/T5783_M14×160_8.8-电镀锌</v>
          </cell>
          <cell r="C430">
            <v>1764.63</v>
          </cell>
        </row>
        <row r="431">
          <cell r="A431">
            <v>11020100483</v>
          </cell>
          <cell r="B431" t="str">
            <v>螺栓_GB/T5783_M14×75_8.8-电镀锌</v>
          </cell>
          <cell r="C431">
            <v>707.69</v>
          </cell>
        </row>
        <row r="432">
          <cell r="A432">
            <v>11020100530</v>
          </cell>
          <cell r="B432" t="str">
            <v>螺栓_GB/T5789_M8×12_8.8-电镀锌</v>
          </cell>
          <cell r="C432">
            <v>0.17</v>
          </cell>
        </row>
        <row r="433">
          <cell r="A433">
            <v>11030100004</v>
          </cell>
          <cell r="B433" t="str">
            <v>钢结构用高强度螺栓_GB/T1228_M20×95_8.8-磷化</v>
          </cell>
          <cell r="C433">
            <v>3760</v>
          </cell>
        </row>
        <row r="434">
          <cell r="A434">
            <v>11030100005</v>
          </cell>
          <cell r="B434" t="str">
            <v>钢结构用高强度螺栓_GB/T1228_M20×55_8.8-磷化</v>
          </cell>
          <cell r="C434">
            <v>2830.77</v>
          </cell>
        </row>
        <row r="435">
          <cell r="A435">
            <v>11030100006</v>
          </cell>
          <cell r="B435" t="str">
            <v>钢结构用高强度螺栓_GB/T1228_M20×75_8.8-磷化</v>
          </cell>
          <cell r="C435">
            <v>3066.67</v>
          </cell>
        </row>
        <row r="436">
          <cell r="A436">
            <v>11030100007</v>
          </cell>
          <cell r="B436" t="str">
            <v>钢结构用高强度螺栓_GB/T1228_M36×110_10.9-磷化</v>
          </cell>
          <cell r="C436">
            <v>31452.99</v>
          </cell>
        </row>
        <row r="437">
          <cell r="A437">
            <v>11030100008</v>
          </cell>
          <cell r="B437" t="str">
            <v>钢结构用高强度螺栓_GB/T1228_M36×120_10.9-磷化</v>
          </cell>
          <cell r="C437">
            <v>32239.32</v>
          </cell>
        </row>
        <row r="438">
          <cell r="A438">
            <v>11030100009</v>
          </cell>
          <cell r="B438" t="str">
            <v>钢结构用高强度螺栓_GB/T1228_M22×120_8.8-热镀锌</v>
          </cell>
          <cell r="C438">
            <v>7151.28</v>
          </cell>
        </row>
        <row r="439">
          <cell r="A439">
            <v>11030100010</v>
          </cell>
          <cell r="B439" t="str">
            <v>钢结构用高强度螺栓_GB/T1228_M22×110_8.8-热镀锌</v>
          </cell>
          <cell r="C439">
            <v>6872.67</v>
          </cell>
        </row>
        <row r="440">
          <cell r="A440">
            <v>11030100011</v>
          </cell>
          <cell r="B440" t="str">
            <v>钢结构用高强度螺栓_GB/T1228_M22×95_8.8-热镀锌</v>
          </cell>
          <cell r="C440">
            <v>6450.51</v>
          </cell>
        </row>
        <row r="441">
          <cell r="A441">
            <v>11030100012</v>
          </cell>
          <cell r="B441" t="str">
            <v>钢结构用高强度螺栓_GB/T1228_M22×80_8.8-热镀锌</v>
          </cell>
          <cell r="C441">
            <v>6142.77</v>
          </cell>
        </row>
        <row r="442">
          <cell r="A442">
            <v>11030100013</v>
          </cell>
          <cell r="B442" t="str">
            <v>钢结构用高强度螺栓_GB/T1228_M22×70_8.8-热镀锌</v>
          </cell>
          <cell r="C442">
            <v>5732.85</v>
          </cell>
        </row>
        <row r="443">
          <cell r="A443">
            <v>11030100014</v>
          </cell>
          <cell r="B443" t="str">
            <v>钢结构用高强度螺栓_GB/T1228_M12×70_8.8-热镀锌</v>
          </cell>
          <cell r="C443">
            <v>1965.81</v>
          </cell>
        </row>
        <row r="444">
          <cell r="A444">
            <v>11030100015</v>
          </cell>
          <cell r="B444" t="str">
            <v>钢结构用高强度螺栓_GB/T1228_M22×60_8.8-热镀锌</v>
          </cell>
          <cell r="C444">
            <v>5538.66</v>
          </cell>
        </row>
        <row r="445">
          <cell r="A445">
            <v>11030100016</v>
          </cell>
          <cell r="B445" t="str">
            <v>钢结构用高强度螺栓_GB/T1228_M22×55_8.8-热镀锌</v>
          </cell>
          <cell r="C445">
            <v>5454.23</v>
          </cell>
        </row>
        <row r="446">
          <cell r="A446">
            <v>11030100017</v>
          </cell>
          <cell r="B446" t="str">
            <v>钢结构用高强度螺栓_GB/T1228_M20×100_8.8-热镀锌</v>
          </cell>
          <cell r="C446">
            <v>5384.62</v>
          </cell>
        </row>
        <row r="447">
          <cell r="A447">
            <v>11030100018</v>
          </cell>
          <cell r="B447" t="str">
            <v>钢结构用高强度螺栓_GB/T1228_M20×75_8.8-热镀锌</v>
          </cell>
          <cell r="C447">
            <v>4694.34</v>
          </cell>
        </row>
        <row r="448">
          <cell r="A448">
            <v>11030100019</v>
          </cell>
          <cell r="B448" t="str">
            <v>钢结构用高强度螺栓_GB/T1228_M20×50_8.8-热镀锌</v>
          </cell>
          <cell r="C448">
            <v>4179.32</v>
          </cell>
        </row>
        <row r="449">
          <cell r="A449">
            <v>11030100020</v>
          </cell>
          <cell r="B449" t="str">
            <v>钢结构用高强度螺栓_GB/T1228_M16×55_8.8-热镀锌</v>
          </cell>
          <cell r="C449">
            <v>3185.01</v>
          </cell>
        </row>
        <row r="450">
          <cell r="A450">
            <v>11030100021</v>
          </cell>
          <cell r="B450" t="str">
            <v>钢结构用高强度螺栓_GB/T1228_M12×100_10.9-氧化</v>
          </cell>
          <cell r="C450">
            <v>1179.49</v>
          </cell>
        </row>
        <row r="451">
          <cell r="A451">
            <v>11030100022</v>
          </cell>
          <cell r="B451" t="str">
            <v>钢结构用高强度螺栓_GB/T1228_M24×110_10.9-磷化</v>
          </cell>
          <cell r="C451">
            <v>5661.54</v>
          </cell>
        </row>
        <row r="452">
          <cell r="A452">
            <v>11030100023</v>
          </cell>
          <cell r="B452" t="str">
            <v>钢结构用高强度螺栓_GB/T1228_M30×80_10.9-氧化</v>
          </cell>
          <cell r="C452">
            <v>10482.049999999999</v>
          </cell>
        </row>
        <row r="453">
          <cell r="A453">
            <v>11030100024</v>
          </cell>
          <cell r="B453" t="str">
            <v>钢结构用高强度螺栓_GB/T1228_M27×105_8.8-热镀锌</v>
          </cell>
          <cell r="C453">
            <v>12326.89</v>
          </cell>
        </row>
        <row r="454">
          <cell r="A454">
            <v>11030100025</v>
          </cell>
          <cell r="B454" t="str">
            <v>钢结构用高强度螺栓_GB/T1228_M27×100_8.8-热镀锌</v>
          </cell>
          <cell r="C454">
            <v>11651.44</v>
          </cell>
        </row>
        <row r="455">
          <cell r="A455">
            <v>11030100026</v>
          </cell>
          <cell r="B455" t="str">
            <v>钢结构用高强度螺栓_GB/T1228_M27×95_8.8-热镀锌</v>
          </cell>
          <cell r="C455">
            <v>11367.09</v>
          </cell>
        </row>
        <row r="456">
          <cell r="A456">
            <v>11030100027</v>
          </cell>
          <cell r="B456" t="str">
            <v>钢结构用高强度螺栓_GB/T1228_M27×90_8.8-热镀锌</v>
          </cell>
          <cell r="C456">
            <v>11144.86</v>
          </cell>
        </row>
        <row r="457">
          <cell r="A457">
            <v>11030100028</v>
          </cell>
          <cell r="B457" t="str">
            <v>钢结构用高强度螺栓_GB/T1228_M24×65_8.8-热镀锌</v>
          </cell>
          <cell r="C457">
            <v>7446.79</v>
          </cell>
        </row>
        <row r="458">
          <cell r="A458">
            <v>11030100029</v>
          </cell>
          <cell r="B458" t="str">
            <v>钢结构用高强度螺栓_GB/T1228_M24×60_8.8-热镀锌</v>
          </cell>
          <cell r="C458">
            <v>7320.15</v>
          </cell>
        </row>
        <row r="459">
          <cell r="A459">
            <v>11030100030</v>
          </cell>
          <cell r="B459" t="str">
            <v>钢结构用高强度螺栓_GB/T1228_M24×155_8.8-热镀锌</v>
          </cell>
          <cell r="C459">
            <v>10469.42</v>
          </cell>
        </row>
        <row r="460">
          <cell r="A460">
            <v>11030100031</v>
          </cell>
          <cell r="B460" t="str">
            <v>钢结构用高强度螺栓_GB/T1228_M20×85_8.8-热镀锌</v>
          </cell>
          <cell r="C460">
            <v>5020.8500000000004</v>
          </cell>
        </row>
        <row r="461">
          <cell r="A461">
            <v>11030100032</v>
          </cell>
          <cell r="B461" t="str">
            <v>钢结构用高强度螺栓_GB/T1228_M20×70_8.8-热镀锌</v>
          </cell>
          <cell r="C461">
            <v>4576.1499999999996</v>
          </cell>
        </row>
        <row r="462">
          <cell r="A462">
            <v>11030100033</v>
          </cell>
          <cell r="B462" t="str">
            <v>钢结构用高强度螺栓_GB/T1228_M20×110_8.8-热镀锌</v>
          </cell>
          <cell r="C462">
            <v>5824</v>
          </cell>
        </row>
        <row r="463">
          <cell r="A463">
            <v>11030100034</v>
          </cell>
          <cell r="B463" t="str">
            <v>钢结构用高强度螺栓_GB/T1228_M16×50_8.8-热镀锌</v>
          </cell>
          <cell r="C463">
            <v>2924.31</v>
          </cell>
        </row>
        <row r="464">
          <cell r="A464">
            <v>11030100035</v>
          </cell>
          <cell r="B464" t="str">
            <v>钢结构用高强度螺栓_GB/T1228_M16×40_8.8-热镀锌</v>
          </cell>
          <cell r="C464">
            <v>2810.75</v>
          </cell>
        </row>
        <row r="465">
          <cell r="A465">
            <v>11030100036</v>
          </cell>
          <cell r="B465" t="str">
            <v>钢结构用高强度螺栓_GB/T1228_M12×35_8.8-磷化</v>
          </cell>
          <cell r="C465">
            <v>1098.46</v>
          </cell>
        </row>
        <row r="466">
          <cell r="A466">
            <v>11030100037</v>
          </cell>
          <cell r="B466" t="str">
            <v>钢结构用高强度螺栓_GB/T1228_M24×85_8.8-电镀锌</v>
          </cell>
          <cell r="C466">
            <v>6708.92</v>
          </cell>
        </row>
        <row r="467">
          <cell r="A467">
            <v>11030100038</v>
          </cell>
          <cell r="B467" t="str">
            <v>钢结构用高强度螺栓_GB/T1228_M24×75_8.8-电镀锌</v>
          </cell>
          <cell r="C467">
            <v>6468.31</v>
          </cell>
        </row>
        <row r="468">
          <cell r="A468">
            <v>11030100039</v>
          </cell>
          <cell r="B468" t="str">
            <v>钢结构用高强度螺栓副_GB/T3632_M30×100_10.9-磷化</v>
          </cell>
          <cell r="C468">
            <v>10932.92</v>
          </cell>
        </row>
        <row r="469">
          <cell r="A469">
            <v>11030100040</v>
          </cell>
          <cell r="B469" t="str">
            <v>钢结构用高强度螺栓副_GB/T3632_M20×40_10.9-磷化</v>
          </cell>
          <cell r="C469">
            <v>2863.38</v>
          </cell>
        </row>
        <row r="470">
          <cell r="A470">
            <v>11030100041</v>
          </cell>
          <cell r="B470" t="str">
            <v>钢结构用高强度螺栓_GB/T1228_M20×65_10.9-镀锌72小时</v>
          </cell>
          <cell r="C470">
            <v>4557.54</v>
          </cell>
        </row>
        <row r="471">
          <cell r="A471">
            <v>11030100042</v>
          </cell>
          <cell r="B471" t="str">
            <v>钢结构用高强度螺栓_GB/T1228_M20×50_10.9-镀锌72小时</v>
          </cell>
          <cell r="C471">
            <v>4264.62</v>
          </cell>
        </row>
        <row r="472">
          <cell r="A472">
            <v>11030100043</v>
          </cell>
          <cell r="B472" t="str">
            <v>钢结构用高强度螺栓_GB/T1228_M16×55_10.9-镀锌72小时</v>
          </cell>
          <cell r="C472">
            <v>3250.01</v>
          </cell>
        </row>
        <row r="473">
          <cell r="A473">
            <v>11030100044</v>
          </cell>
          <cell r="B473" t="str">
            <v>钢结构用高强度螺栓_GB/T1228_M16×45_10.9-镀锌72小时</v>
          </cell>
          <cell r="C473">
            <v>2866.97</v>
          </cell>
        </row>
        <row r="474">
          <cell r="A474">
            <v>11030100045</v>
          </cell>
          <cell r="B474" t="str">
            <v>钢结构用高强度螺栓_GB/T1228_M30×120_10.9-磷化</v>
          </cell>
          <cell r="C474">
            <v>10324.790000000001</v>
          </cell>
        </row>
        <row r="475">
          <cell r="A475">
            <v>11030100046</v>
          </cell>
          <cell r="B475" t="str">
            <v>钢结构用高强度螺栓_GB/T1228_M30×90_10.9-磷化</v>
          </cell>
          <cell r="C475">
            <v>8837.61</v>
          </cell>
        </row>
        <row r="476">
          <cell r="A476">
            <v>11030100047</v>
          </cell>
          <cell r="B476" t="str">
            <v>钢结构用高强度螺栓_GB/T1228_M30×85_10.9-磷化</v>
          </cell>
          <cell r="C476">
            <v>8627.35</v>
          </cell>
        </row>
        <row r="477">
          <cell r="A477">
            <v>11030100048</v>
          </cell>
          <cell r="B477" t="str">
            <v>钢结构用高强度螺栓_GB/T1228_M30×80_10.9-磷化</v>
          </cell>
          <cell r="C477">
            <v>8376.07</v>
          </cell>
        </row>
        <row r="478">
          <cell r="A478">
            <v>11030100049</v>
          </cell>
          <cell r="B478" t="str">
            <v>钢结构用高强度螺栓_GB/T1228_M30×75_10.9-磷化</v>
          </cell>
          <cell r="C478">
            <v>8119.66</v>
          </cell>
        </row>
        <row r="479">
          <cell r="A479">
            <v>11030100050</v>
          </cell>
          <cell r="B479" t="str">
            <v>钢结构用高强度螺栓_GB/T1228_M30×70_10.9-磷化</v>
          </cell>
          <cell r="C479">
            <v>7863.25</v>
          </cell>
        </row>
        <row r="480">
          <cell r="A480">
            <v>11030100051</v>
          </cell>
          <cell r="B480" t="str">
            <v>钢结构用高强度螺栓_GB/T1228_M30×65_10.9-磷化</v>
          </cell>
          <cell r="C480">
            <v>7606.84</v>
          </cell>
        </row>
        <row r="481">
          <cell r="A481">
            <v>11030100052</v>
          </cell>
          <cell r="B481" t="str">
            <v>钢结构用高强度螺栓_GB/T1228_M30×60_10.9-磷化</v>
          </cell>
          <cell r="C481">
            <v>7350.43</v>
          </cell>
        </row>
        <row r="482">
          <cell r="A482">
            <v>11030100053</v>
          </cell>
          <cell r="B482" t="str">
            <v>钢结构用高强度螺栓_GB/T1228_M30×55_10.9-磷化</v>
          </cell>
          <cell r="C482">
            <v>7094.02</v>
          </cell>
        </row>
        <row r="483">
          <cell r="A483">
            <v>11030100054</v>
          </cell>
          <cell r="B483" t="str">
            <v>钢结构用高强度螺栓_GB/T1228_M30×50_10.9-磷化</v>
          </cell>
          <cell r="C483">
            <v>6837.61</v>
          </cell>
        </row>
        <row r="484">
          <cell r="A484">
            <v>11030100055</v>
          </cell>
          <cell r="B484" t="str">
            <v>钢结构用高强度螺栓_GB/T1228_M30×45_10.9-磷化</v>
          </cell>
          <cell r="C484">
            <v>6760.12</v>
          </cell>
        </row>
        <row r="485">
          <cell r="A485">
            <v>11030100056</v>
          </cell>
          <cell r="B485" t="str">
            <v>钢结构用高强度螺栓_GB/T1228_M30×40_10.9-磷化</v>
          </cell>
          <cell r="C485">
            <v>6760.12</v>
          </cell>
        </row>
        <row r="486">
          <cell r="A486">
            <v>11030100057</v>
          </cell>
          <cell r="B486" t="str">
            <v>钢结构用高强度螺栓_GB/T1228_M27×120_10.9-磷化</v>
          </cell>
          <cell r="C486">
            <v>7863.25</v>
          </cell>
        </row>
        <row r="487">
          <cell r="A487">
            <v>11030100058</v>
          </cell>
          <cell r="B487" t="str">
            <v>钢结构用高强度螺栓_GB/T1228_M27×110_10.9-磷化</v>
          </cell>
          <cell r="C487">
            <v>7470.09</v>
          </cell>
        </row>
        <row r="488">
          <cell r="A488">
            <v>11030100059</v>
          </cell>
          <cell r="B488" t="str">
            <v>钢结构用高强度螺栓_GB/T1228_M27×85_10.9-磷化</v>
          </cell>
          <cell r="C488">
            <v>7076.92</v>
          </cell>
        </row>
        <row r="489">
          <cell r="A489">
            <v>11030100060</v>
          </cell>
          <cell r="B489" t="str">
            <v>钢结构用高强度螺栓_GB/T1228_M27×80_10.9-磷化</v>
          </cell>
          <cell r="C489">
            <v>7076.92</v>
          </cell>
        </row>
        <row r="490">
          <cell r="A490">
            <v>11030100061</v>
          </cell>
          <cell r="B490" t="str">
            <v>钢结构用高强度螺栓_GB/T1228_M27×70_10.9-磷化</v>
          </cell>
          <cell r="C490">
            <v>6340.68</v>
          </cell>
        </row>
        <row r="491">
          <cell r="A491">
            <v>11030100062</v>
          </cell>
          <cell r="B491" t="str">
            <v>钢结构用高强度螺栓_GB/T1228_M27×65_10.9-磷化</v>
          </cell>
          <cell r="C491">
            <v>6114.53</v>
          </cell>
        </row>
        <row r="492">
          <cell r="A492">
            <v>11030100063</v>
          </cell>
          <cell r="B492" t="str">
            <v>钢结构用高强度螺栓_GB/T1228_M27×60_10.9-磷化</v>
          </cell>
          <cell r="C492">
            <v>6369.23</v>
          </cell>
        </row>
        <row r="493">
          <cell r="A493">
            <v>11030100064</v>
          </cell>
          <cell r="B493" t="str">
            <v>钢结构用高强度螺栓_GB/T1228_M27×55_10.9-磷化</v>
          </cell>
          <cell r="C493">
            <v>5760.68</v>
          </cell>
        </row>
        <row r="494">
          <cell r="A494">
            <v>11030100065</v>
          </cell>
          <cell r="B494" t="str">
            <v>钢结构用高强度螺栓_GB/T1228_M27×50_10.9-磷化</v>
          </cell>
          <cell r="C494">
            <v>5589.74</v>
          </cell>
        </row>
        <row r="495">
          <cell r="A495">
            <v>11030100066</v>
          </cell>
          <cell r="B495" t="str">
            <v>钢结构用高强度螺栓_GB/T1228_M27×45_10.9-磷化</v>
          </cell>
          <cell r="C495">
            <v>5410.26</v>
          </cell>
        </row>
        <row r="496">
          <cell r="A496">
            <v>11030100067</v>
          </cell>
          <cell r="B496" t="str">
            <v>钢结构用高强度螺栓_GB/T1228_M27×40_10.9-磷化</v>
          </cell>
          <cell r="C496">
            <v>5390.63</v>
          </cell>
        </row>
        <row r="497">
          <cell r="A497">
            <v>11030100068</v>
          </cell>
          <cell r="B497" t="str">
            <v>钢结构用高强度螺栓_GB/T1228_M24×120_10.9-磷化</v>
          </cell>
          <cell r="C497">
            <v>5662.22</v>
          </cell>
        </row>
        <row r="498">
          <cell r="A498">
            <v>11030100069</v>
          </cell>
          <cell r="B498" t="str">
            <v>钢结构用高强度螺栓_GB/T1228_M24×100_10.9-磷化</v>
          </cell>
          <cell r="C498">
            <v>5335.56</v>
          </cell>
        </row>
        <row r="499">
          <cell r="A499">
            <v>11030100070</v>
          </cell>
          <cell r="B499" t="str">
            <v>钢结构用高强度螺栓_GB/T1228_M24×95_10.9-磷化</v>
          </cell>
          <cell r="C499">
            <v>5193.16</v>
          </cell>
        </row>
        <row r="500">
          <cell r="A500">
            <v>11030100071</v>
          </cell>
          <cell r="B500" t="str">
            <v>钢结构用高强度螺栓_GB/T1228_M24×90_10.9-磷化</v>
          </cell>
          <cell r="C500">
            <v>5092.6499999999996</v>
          </cell>
        </row>
        <row r="501">
          <cell r="A501">
            <v>11030100072</v>
          </cell>
          <cell r="B501" t="str">
            <v>钢结构用高强度螺栓_GB/T1228_M24×80_10.9-磷化</v>
          </cell>
          <cell r="C501">
            <v>4908.38</v>
          </cell>
        </row>
        <row r="502">
          <cell r="A502">
            <v>11030100073</v>
          </cell>
          <cell r="B502" t="str">
            <v>钢结构用高强度螺栓_GB/T1228_M24×75_10.9-磷化</v>
          </cell>
          <cell r="C502">
            <v>4824.62</v>
          </cell>
        </row>
        <row r="503">
          <cell r="A503">
            <v>11030100074</v>
          </cell>
          <cell r="B503" t="str">
            <v>钢结构用高强度螺栓_GB/T1228_M24×60_10.9-磷化</v>
          </cell>
          <cell r="C503">
            <v>4560.68</v>
          </cell>
        </row>
        <row r="504">
          <cell r="A504">
            <v>11030100075</v>
          </cell>
          <cell r="B504" t="str">
            <v>钢结构用高强度螺栓_GB/T1228_M24×55_10.9-磷化</v>
          </cell>
          <cell r="C504">
            <v>4556.58</v>
          </cell>
        </row>
        <row r="505">
          <cell r="A505">
            <v>11030100076</v>
          </cell>
          <cell r="B505" t="str">
            <v>钢结构用高强度螺栓_GB/T1228_M24×50_10.9-磷化</v>
          </cell>
          <cell r="C505">
            <v>4717.95</v>
          </cell>
        </row>
        <row r="506">
          <cell r="A506">
            <v>11030100077</v>
          </cell>
          <cell r="B506" t="str">
            <v>钢结构用高强度螺栓_GB/T1228_M24×45_10.9-磷化</v>
          </cell>
          <cell r="C506">
            <v>4324.79</v>
          </cell>
        </row>
        <row r="507">
          <cell r="A507">
            <v>11030100078</v>
          </cell>
          <cell r="B507" t="str">
            <v>钢结构用高强度螺栓_GB/T1228_M24×40_10.9-磷化</v>
          </cell>
          <cell r="C507">
            <v>4196.58</v>
          </cell>
        </row>
        <row r="508">
          <cell r="A508">
            <v>11030100079</v>
          </cell>
          <cell r="B508" t="str">
            <v>钢结构用高强度螺栓_GB/T1228_M22×120_10.9-磷化</v>
          </cell>
          <cell r="C508">
            <v>4403.42</v>
          </cell>
        </row>
        <row r="509">
          <cell r="A509">
            <v>11030100080</v>
          </cell>
          <cell r="B509" t="str">
            <v>钢结构用高强度螺栓_GB/T1228_M22×100_10.9-磷化</v>
          </cell>
          <cell r="C509">
            <v>4179.66</v>
          </cell>
        </row>
        <row r="510">
          <cell r="A510">
            <v>11030100081</v>
          </cell>
          <cell r="B510" t="str">
            <v>钢结构用高强度螺栓_GB/T1228_M22×95_10.9-磷化</v>
          </cell>
          <cell r="C510">
            <v>4020.51</v>
          </cell>
        </row>
        <row r="511">
          <cell r="A511">
            <v>11030100082</v>
          </cell>
          <cell r="B511" t="str">
            <v>钢结构用高强度螺栓_GB/T1228_M22×90_10.9-磷化</v>
          </cell>
          <cell r="C511">
            <v>3936.75</v>
          </cell>
        </row>
        <row r="512">
          <cell r="A512">
            <v>11030100083</v>
          </cell>
          <cell r="B512" t="str">
            <v>钢结构用高强度螺栓_GB/T1228_M22×60_10.9-磷化</v>
          </cell>
          <cell r="C512">
            <v>3434.19</v>
          </cell>
        </row>
        <row r="513">
          <cell r="A513">
            <v>11030100084</v>
          </cell>
          <cell r="B513" t="str">
            <v>钢结构用高强度螺栓_GB/T1228_M22×55_10.9-磷化</v>
          </cell>
          <cell r="C513">
            <v>3350.43</v>
          </cell>
        </row>
        <row r="514">
          <cell r="A514">
            <v>11030100085</v>
          </cell>
          <cell r="B514" t="str">
            <v>钢结构用高强度螺栓_GB/T1228_M20×120_10.9-磷化</v>
          </cell>
          <cell r="C514">
            <v>3827.86</v>
          </cell>
        </row>
        <row r="515">
          <cell r="A515">
            <v>11030100086</v>
          </cell>
          <cell r="B515" t="str">
            <v>钢结构用高强度螺栓_GB/T1228_M20×110_10.9-磷化</v>
          </cell>
          <cell r="C515">
            <v>3651.97</v>
          </cell>
        </row>
        <row r="516">
          <cell r="A516">
            <v>11030100087</v>
          </cell>
          <cell r="B516" t="str">
            <v>钢结构用高强度螺栓_GB/T1228_M20×100_10.9-磷化</v>
          </cell>
          <cell r="C516">
            <v>3434.19</v>
          </cell>
        </row>
        <row r="517">
          <cell r="A517">
            <v>11030100088</v>
          </cell>
          <cell r="B517" t="str">
            <v>钢结构用高强度螺栓_GB/T1228_M20×95_10.9-磷化</v>
          </cell>
          <cell r="C517">
            <v>3249.91</v>
          </cell>
        </row>
        <row r="518">
          <cell r="A518">
            <v>11030100089</v>
          </cell>
          <cell r="B518" t="str">
            <v>钢结构用高强度螺栓_GB/T1228_M20×45_10.9-磷化</v>
          </cell>
          <cell r="C518">
            <v>2589.7399999999998</v>
          </cell>
        </row>
        <row r="519">
          <cell r="A519">
            <v>11030100090</v>
          </cell>
          <cell r="B519" t="str">
            <v>钢结构用高强度螺栓_GB/T1228_M16×120_10.9-磷化</v>
          </cell>
          <cell r="C519">
            <v>2506.67</v>
          </cell>
        </row>
        <row r="520">
          <cell r="A520">
            <v>11030100091</v>
          </cell>
          <cell r="B520" t="str">
            <v>钢结构用高强度螺栓_GB/T1228_M16×110_10.9-磷化</v>
          </cell>
          <cell r="C520">
            <v>2394.67</v>
          </cell>
        </row>
        <row r="521">
          <cell r="A521">
            <v>11030100092</v>
          </cell>
          <cell r="B521" t="str">
            <v>钢结构用高强度螺栓_GB/T1228_M16×100_10.9-磷化</v>
          </cell>
          <cell r="C521">
            <v>2277.33</v>
          </cell>
        </row>
        <row r="522">
          <cell r="A522">
            <v>11030100093</v>
          </cell>
          <cell r="B522" t="str">
            <v>钢结构用高强度螺栓_GB/T1228_M16×95_10.9-磷化</v>
          </cell>
          <cell r="C522">
            <v>2470.94</v>
          </cell>
        </row>
        <row r="523">
          <cell r="A523">
            <v>11030100094</v>
          </cell>
          <cell r="B523" t="str">
            <v>钢结构用高强度螺栓_GB/T1228_M16×90_10.9-磷化</v>
          </cell>
          <cell r="C523">
            <v>2353.6799999999998</v>
          </cell>
        </row>
        <row r="524">
          <cell r="A524">
            <v>11030100095</v>
          </cell>
          <cell r="B524" t="str">
            <v>钢结构用高强度螺栓_GB/T1228_M16×85_10.9-磷化</v>
          </cell>
          <cell r="C524">
            <v>2219.66</v>
          </cell>
        </row>
        <row r="525">
          <cell r="A525">
            <v>11030100096</v>
          </cell>
          <cell r="B525" t="str">
            <v>钢结构用高强度螺栓_GB/T1228_M16×80_10.9-磷化</v>
          </cell>
          <cell r="C525">
            <v>2085.64</v>
          </cell>
        </row>
        <row r="526">
          <cell r="A526">
            <v>11030100097</v>
          </cell>
          <cell r="B526" t="str">
            <v>钢结构用高强度螺栓_GB/T1228_M16×75_10.9-磷化</v>
          </cell>
          <cell r="C526">
            <v>1926.5</v>
          </cell>
        </row>
        <row r="527">
          <cell r="A527">
            <v>11030100098</v>
          </cell>
          <cell r="B527" t="str">
            <v>钢结构用高强度螺栓_GB/T1228_M16×65_10.9-磷化</v>
          </cell>
          <cell r="C527">
            <v>1800.85</v>
          </cell>
        </row>
        <row r="528">
          <cell r="A528">
            <v>11060300001</v>
          </cell>
          <cell r="B528" t="str">
            <v>内六角螺钉_GB/T70.1_M12×20_12.9-氧化</v>
          </cell>
          <cell r="C528">
            <v>421.12</v>
          </cell>
        </row>
        <row r="529">
          <cell r="A529">
            <v>11060300002</v>
          </cell>
          <cell r="B529" t="str">
            <v>内六角螺钉_GB/T70.1_M10×20_12.9-氧化</v>
          </cell>
          <cell r="C529">
            <v>285.76</v>
          </cell>
        </row>
        <row r="530">
          <cell r="A530">
            <v>11060300004</v>
          </cell>
          <cell r="B530" t="str">
            <v>内六角螺钉_GB/T70.1_M16×55_12.9-氧化</v>
          </cell>
          <cell r="C530">
            <v>1415.38</v>
          </cell>
        </row>
        <row r="531">
          <cell r="A531">
            <v>11060300005</v>
          </cell>
          <cell r="B531" t="str">
            <v>内六角螺钉_GB/T70.1_M10×55_12.9-氧化</v>
          </cell>
          <cell r="C531">
            <v>501.33</v>
          </cell>
        </row>
        <row r="532">
          <cell r="A532">
            <v>11060300007</v>
          </cell>
          <cell r="B532" t="str">
            <v>内六角螺钉_GB/T70.1_M6×75_12.9-氧化</v>
          </cell>
          <cell r="C532">
            <v>280.75</v>
          </cell>
        </row>
        <row r="533">
          <cell r="A533">
            <v>11060300008</v>
          </cell>
          <cell r="B533" t="str">
            <v>内六角螺钉_GB/T70.1_M6×45_12.9-氧化</v>
          </cell>
          <cell r="C533">
            <v>157.26</v>
          </cell>
        </row>
        <row r="534">
          <cell r="A534">
            <v>11060300009</v>
          </cell>
          <cell r="B534" t="str">
            <v>内六角螺钉_GB/T70.1_M6×35_12.9-氧化</v>
          </cell>
          <cell r="C534">
            <v>141.54</v>
          </cell>
        </row>
        <row r="535">
          <cell r="A535">
            <v>11060300010</v>
          </cell>
          <cell r="B535" t="str">
            <v>内六角螺钉_GB/T70.1_M8×45_12.9-氧化</v>
          </cell>
          <cell r="C535">
            <v>298.8</v>
          </cell>
        </row>
        <row r="536">
          <cell r="A536">
            <v>11060300011</v>
          </cell>
          <cell r="B536" t="str">
            <v>内六角螺钉_GB/T70.1_M8×30_12.9-氧化</v>
          </cell>
          <cell r="C536">
            <v>190.51</v>
          </cell>
        </row>
        <row r="537">
          <cell r="A537">
            <v>11060300012</v>
          </cell>
          <cell r="B537" t="str">
            <v>内六角螺钉_GB/T70.1_M8×25_12.9-氧化</v>
          </cell>
          <cell r="C537">
            <v>202.87</v>
          </cell>
        </row>
        <row r="538">
          <cell r="A538">
            <v>11060300013</v>
          </cell>
          <cell r="B538" t="str">
            <v>内六角螺钉_GB/T70.1_M8×20_12.9-氧化</v>
          </cell>
          <cell r="C538">
            <v>220.17</v>
          </cell>
        </row>
        <row r="539">
          <cell r="A539">
            <v>11060300014</v>
          </cell>
          <cell r="B539" t="str">
            <v>内六角螺钉_GB/T70.1_M6×16_12.9-氧化</v>
          </cell>
          <cell r="C539">
            <v>82.56</v>
          </cell>
        </row>
        <row r="540">
          <cell r="A540">
            <v>11060300015</v>
          </cell>
          <cell r="B540" t="str">
            <v>内六角螺钉_GB/T70.1_M5×20_12.9-氧化</v>
          </cell>
          <cell r="C540">
            <v>70.77</v>
          </cell>
        </row>
        <row r="541">
          <cell r="A541">
            <v>11060300016</v>
          </cell>
          <cell r="B541" t="str">
            <v>内六角螺钉_GB/T70.1_M5×12_12.9-氧化</v>
          </cell>
          <cell r="C541">
            <v>55.15</v>
          </cell>
        </row>
        <row r="542">
          <cell r="A542">
            <v>11060300017</v>
          </cell>
          <cell r="B542" t="str">
            <v>内六角螺钉_GB/T70.1_M5×10_12.9-氧化</v>
          </cell>
          <cell r="C542">
            <v>52.64</v>
          </cell>
        </row>
        <row r="543">
          <cell r="A543">
            <v>11060300018</v>
          </cell>
          <cell r="B543" t="str">
            <v>内六角螺钉_GB/T70.1_M4×10_12.9-氧化</v>
          </cell>
          <cell r="C543">
            <v>55.15</v>
          </cell>
        </row>
        <row r="544">
          <cell r="A544">
            <v>11060300019</v>
          </cell>
          <cell r="B544" t="str">
            <v>内六角螺钉_GB/T70.1_M3×10_12.9-氧化</v>
          </cell>
          <cell r="C544">
            <v>47.18</v>
          </cell>
        </row>
        <row r="545">
          <cell r="A545">
            <v>11060300020</v>
          </cell>
          <cell r="B545" t="str">
            <v>内六角螺钉_GB/T70.1_M20×50_12.9-氧化</v>
          </cell>
          <cell r="C545">
            <v>2874.02</v>
          </cell>
        </row>
        <row r="546">
          <cell r="A546">
            <v>11060300021</v>
          </cell>
          <cell r="B546" t="str">
            <v>内六角螺钉_GB/T70.1_M20×40_12.9-氧化</v>
          </cell>
          <cell r="C546">
            <v>2870.09</v>
          </cell>
        </row>
        <row r="547">
          <cell r="A547">
            <v>11060300022</v>
          </cell>
          <cell r="B547" t="str">
            <v>内六角螺钉_GB/T70.1_M16×55_10.9-氧化</v>
          </cell>
          <cell r="C547">
            <v>1494.48</v>
          </cell>
        </row>
        <row r="550">
          <cell r="A550">
            <v>11060300026</v>
          </cell>
          <cell r="B550" t="str">
            <v>内六角螺钉_GB/T70.1_M14×55_12.9-氧化</v>
          </cell>
          <cell r="C550">
            <v>1100.8499999999999</v>
          </cell>
        </row>
        <row r="551">
          <cell r="A551">
            <v>11060300027</v>
          </cell>
          <cell r="B551" t="str">
            <v>内六角螺钉_GB/T70.1_M12×55_12.9-氧化</v>
          </cell>
          <cell r="C551">
            <v>711.89</v>
          </cell>
        </row>
        <row r="555">
          <cell r="A555">
            <v>11060300032</v>
          </cell>
          <cell r="B555" t="str">
            <v>内六角螺钉_GB/T70.1_M10×25_12.9-氧化</v>
          </cell>
          <cell r="C555">
            <v>314.52999999999997</v>
          </cell>
        </row>
        <row r="558">
          <cell r="A558">
            <v>11060300037</v>
          </cell>
          <cell r="B558" t="str">
            <v>内六角螺钉_GB/T70.1_M6×45_10.9-氧化</v>
          </cell>
          <cell r="C558">
            <v>169.37</v>
          </cell>
        </row>
        <row r="559">
          <cell r="A559">
            <v>11060300038</v>
          </cell>
          <cell r="B559" t="str">
            <v>内六角螺钉_GB/T70.1_M6×40_12.9-氧化</v>
          </cell>
          <cell r="C559">
            <v>145.38999999999999</v>
          </cell>
        </row>
        <row r="560">
          <cell r="A560">
            <v>11060300039</v>
          </cell>
          <cell r="B560" t="str">
            <v>内六角螺钉_GB/T70.1_M6×12_12.9-氧化</v>
          </cell>
          <cell r="C560">
            <v>78.63</v>
          </cell>
        </row>
        <row r="561">
          <cell r="A561">
            <v>11060300040</v>
          </cell>
          <cell r="B561" t="str">
            <v>内六角螺钉_GB/T70.1_M5×16_12.9-氧化</v>
          </cell>
          <cell r="C561">
            <v>62.91</v>
          </cell>
        </row>
        <row r="562">
          <cell r="A562">
            <v>11060300041</v>
          </cell>
          <cell r="B562" t="str">
            <v>内六角螺钉_GB/T70.1_M5×8_12.9-氧化</v>
          </cell>
          <cell r="C562">
            <v>49.13</v>
          </cell>
        </row>
        <row r="563">
          <cell r="A563">
            <v>11060300042</v>
          </cell>
          <cell r="B563" t="str">
            <v>内六角螺钉_GB/T70.1_M4×25_12.9-氧化</v>
          </cell>
          <cell r="C563">
            <v>82.72</v>
          </cell>
        </row>
        <row r="565">
          <cell r="A565">
            <v>11060300050</v>
          </cell>
          <cell r="B565" t="str">
            <v>内六角螺钉_GB/T70.1_M16×25_12.9-氧化</v>
          </cell>
          <cell r="C565">
            <v>722.33</v>
          </cell>
        </row>
        <row r="566">
          <cell r="A566">
            <v>11060300051</v>
          </cell>
          <cell r="B566" t="str">
            <v>内六角螺钉_GB/T70.1_M16×30_12.9-氧化</v>
          </cell>
          <cell r="C566">
            <v>943.59</v>
          </cell>
        </row>
        <row r="568">
          <cell r="A568">
            <v>11060300053</v>
          </cell>
          <cell r="B568" t="str">
            <v>内六角螺钉_GB/T70.1_M14×45_12.9-氧化</v>
          </cell>
          <cell r="C568">
            <v>943.59</v>
          </cell>
        </row>
        <row r="570">
          <cell r="A570">
            <v>11060300055</v>
          </cell>
          <cell r="B570" t="str">
            <v>内六角螺钉_GB/T70.1_M14×25_12.9-氧化</v>
          </cell>
          <cell r="C570">
            <v>747.01</v>
          </cell>
        </row>
        <row r="571">
          <cell r="A571">
            <v>11060300056</v>
          </cell>
          <cell r="B571" t="str">
            <v>内六角螺钉_GB/T70.1_M12×30_12.9-氧化</v>
          </cell>
          <cell r="C571">
            <v>471.79</v>
          </cell>
        </row>
        <row r="572">
          <cell r="A572">
            <v>11060300057</v>
          </cell>
          <cell r="B572" t="str">
            <v>内六角螺钉_GB/T70.1_M10×16_12.9-氧化</v>
          </cell>
          <cell r="C572">
            <v>314.52999999999997</v>
          </cell>
        </row>
        <row r="573">
          <cell r="A573">
            <v>11060300059</v>
          </cell>
          <cell r="B573" t="str">
            <v>内六角螺钉_GB/T70.1_M10×80_12.9-氧化</v>
          </cell>
          <cell r="C573">
            <v>707.69</v>
          </cell>
        </row>
        <row r="574">
          <cell r="A574">
            <v>11060300060</v>
          </cell>
          <cell r="B574" t="str">
            <v>内六角螺钉_GB/T70.1_M8×12_12.9-氧化</v>
          </cell>
          <cell r="C574">
            <v>145.38999999999999</v>
          </cell>
        </row>
        <row r="575">
          <cell r="A575">
            <v>11060300061</v>
          </cell>
          <cell r="B575" t="str">
            <v>内六角螺钉_GB/T70.1_M6×10_12.9-氧化</v>
          </cell>
          <cell r="C575">
            <v>70.19</v>
          </cell>
        </row>
        <row r="576">
          <cell r="A576">
            <v>11060300062</v>
          </cell>
          <cell r="B576" t="str">
            <v>内六角螺钉_GB/T70.1_M6×30_12.9-氧化</v>
          </cell>
          <cell r="C576">
            <v>125.81</v>
          </cell>
        </row>
        <row r="577">
          <cell r="A577">
            <v>11060300063</v>
          </cell>
          <cell r="B577" t="str">
            <v>内六角螺钉_GB/T70.1_M4×30_12.9-氧化</v>
          </cell>
          <cell r="C577">
            <v>117.95</v>
          </cell>
        </row>
        <row r="578">
          <cell r="A578">
            <v>11060300064</v>
          </cell>
          <cell r="B578" t="str">
            <v>内六角螺钉_GB/T70.1_M4×16_12.9-氧化</v>
          </cell>
          <cell r="C578">
            <v>70.77</v>
          </cell>
        </row>
        <row r="579">
          <cell r="A579">
            <v>11060300066</v>
          </cell>
          <cell r="B579" t="str">
            <v>内六角螺钉_GB/T70.1_M4×20_12.9-氧化</v>
          </cell>
          <cell r="C579">
            <v>78.63</v>
          </cell>
        </row>
        <row r="580">
          <cell r="A580">
            <v>11060300067</v>
          </cell>
          <cell r="B580" t="str">
            <v>内六角螺钉_GB/T70.1_M20×55_12.9-氧化</v>
          </cell>
          <cell r="C580">
            <v>2909.4</v>
          </cell>
        </row>
        <row r="581">
          <cell r="A581">
            <v>11060300068</v>
          </cell>
          <cell r="B581" t="str">
            <v>内六角螺钉_GB/T70.1_M10×15_8.8-氧化</v>
          </cell>
          <cell r="C581">
            <v>157.26</v>
          </cell>
        </row>
        <row r="582">
          <cell r="A582">
            <v>11060300087</v>
          </cell>
          <cell r="B582" t="str">
            <v>内六角螺钉_GB/T70.1_M10×30_8.8-氧化</v>
          </cell>
          <cell r="C582">
            <v>235.9</v>
          </cell>
        </row>
        <row r="583">
          <cell r="A583">
            <v>11060300088</v>
          </cell>
          <cell r="B583" t="str">
            <v>内六角螺钉_GB/T70.1_M16×100_8.8-氧化</v>
          </cell>
          <cell r="C583">
            <v>1808.55</v>
          </cell>
        </row>
        <row r="584">
          <cell r="A584">
            <v>11060300089</v>
          </cell>
          <cell r="B584" t="str">
            <v>内六角螺钉_GB/T70.1_M16×160_8.8-氧化</v>
          </cell>
          <cell r="C584">
            <v>3695.73</v>
          </cell>
        </row>
        <row r="586">
          <cell r="A586">
            <v>11060300093</v>
          </cell>
          <cell r="B586" t="str">
            <v>内六角螺钉_GB/T70.1_M10×25_8.8-热镀锌</v>
          </cell>
          <cell r="C586">
            <v>259.49</v>
          </cell>
        </row>
        <row r="587">
          <cell r="A587">
            <v>11060300094</v>
          </cell>
          <cell r="B587" t="str">
            <v>内六角螺钉_GB/T70.1_M12×20_8.8-氧化</v>
          </cell>
          <cell r="C587">
            <v>275.20999999999998</v>
          </cell>
        </row>
        <row r="588">
          <cell r="A588">
            <v>11060300095</v>
          </cell>
          <cell r="B588" t="str">
            <v>内六角圆柱头螺钉副_GB/T70.1_M12×45_10.9-氧化</v>
          </cell>
          <cell r="C588">
            <v>787.61</v>
          </cell>
        </row>
        <row r="589">
          <cell r="A589">
            <v>11060300096</v>
          </cell>
          <cell r="B589" t="str">
            <v>内六角螺钉_GB/T70.1_M8×30_8.8-氧化</v>
          </cell>
          <cell r="C589">
            <v>92.79</v>
          </cell>
        </row>
        <row r="590">
          <cell r="A590">
            <v>11060300097</v>
          </cell>
          <cell r="B590" t="str">
            <v>内六角螺钉_GB/T70.1_M10×50_8.8-氧化</v>
          </cell>
          <cell r="C590">
            <v>314.52999999999997</v>
          </cell>
        </row>
        <row r="591">
          <cell r="A591">
            <v>11060300098</v>
          </cell>
          <cell r="B591" t="str">
            <v>内六角螺钉_GB/T70.1_M16×35_8.8-氧化</v>
          </cell>
          <cell r="C591">
            <v>629.05999999999995</v>
          </cell>
        </row>
        <row r="592">
          <cell r="A592">
            <v>11060300102</v>
          </cell>
          <cell r="B592" t="str">
            <v>内六角螺钉_GB/T5281_M10×28_不锈钢</v>
          </cell>
          <cell r="C592">
            <v>707.69</v>
          </cell>
        </row>
        <row r="594">
          <cell r="A594">
            <v>11060300105</v>
          </cell>
          <cell r="B594" t="str">
            <v>内六角螺钉_GB/T70.1_M24×60_12.9-氧化</v>
          </cell>
          <cell r="C594">
            <v>6067.28</v>
          </cell>
        </row>
        <row r="595">
          <cell r="A595">
            <v>11060300106</v>
          </cell>
          <cell r="B595" t="str">
            <v>内六角螺钉_GB/T70.1_M10×10_8.8-电镀锌</v>
          </cell>
          <cell r="C595">
            <v>157.26</v>
          </cell>
        </row>
        <row r="596">
          <cell r="A596">
            <v>11060300108</v>
          </cell>
          <cell r="B596" t="str">
            <v>内六角螺钉_GB/T70.1_M5×20_8.8-氧化</v>
          </cell>
          <cell r="C596">
            <v>58.97</v>
          </cell>
        </row>
        <row r="597">
          <cell r="A597">
            <v>11060300111</v>
          </cell>
          <cell r="B597" t="str">
            <v>内六角螺钉_GB/T70.1_M20×45_12.9-氧化</v>
          </cell>
          <cell r="C597">
            <v>2909.4</v>
          </cell>
        </row>
        <row r="603">
          <cell r="A603">
            <v>11060300122</v>
          </cell>
          <cell r="B603" t="str">
            <v>内六角螺钉_GB/T70.1_M20×190_12.9-氧化</v>
          </cell>
          <cell r="C603">
            <v>11005.23</v>
          </cell>
        </row>
        <row r="604">
          <cell r="A604">
            <v>11060300124</v>
          </cell>
          <cell r="B604" t="str">
            <v>内六角螺钉_GB/T70.1_M6×12_10.9-电镀锌</v>
          </cell>
          <cell r="C604">
            <v>108.96</v>
          </cell>
        </row>
        <row r="606">
          <cell r="A606">
            <v>11060300126</v>
          </cell>
          <cell r="B606" t="str">
            <v>内六角螺钉_GB/T70.1_M12×30_10.9-电镀锌</v>
          </cell>
          <cell r="C606">
            <v>772.78</v>
          </cell>
        </row>
        <row r="607">
          <cell r="A607">
            <v>11060300127</v>
          </cell>
          <cell r="B607" t="str">
            <v>内六角螺钉_GB/T70.1_M12×35_10.9-电镀锌</v>
          </cell>
          <cell r="C607">
            <v>864.33</v>
          </cell>
        </row>
        <row r="608">
          <cell r="A608">
            <v>11060300128</v>
          </cell>
          <cell r="B608" t="str">
            <v>内六角螺钉_GB/T70.1_M16×45_12.9-氧化</v>
          </cell>
          <cell r="C608">
            <v>1336.35</v>
          </cell>
        </row>
        <row r="609">
          <cell r="A609">
            <v>11060300129</v>
          </cell>
          <cell r="B609" t="str">
            <v>内六角螺钉_GB/T70.1_M12×55_10.9-电镀锌</v>
          </cell>
          <cell r="C609">
            <v>1232.22</v>
          </cell>
        </row>
        <row r="610">
          <cell r="A610">
            <v>11060300130</v>
          </cell>
          <cell r="B610" t="str">
            <v>内六角螺钉_GB/T70.1_M10×60_12.9-氧化</v>
          </cell>
          <cell r="C610">
            <v>606.78</v>
          </cell>
        </row>
        <row r="611">
          <cell r="A611">
            <v>11060300131</v>
          </cell>
          <cell r="B611" t="str">
            <v>内六角螺钉_GB/T70.1_M20×170_12.9-氧化</v>
          </cell>
          <cell r="C611">
            <v>8565.7000000000007</v>
          </cell>
        </row>
        <row r="612">
          <cell r="A612">
            <v>11060300132</v>
          </cell>
          <cell r="B612" t="str">
            <v>内六角螺钉_GB/T70.1_M20×160_12.9-氧化</v>
          </cell>
          <cell r="C612">
            <v>7866.6</v>
          </cell>
        </row>
        <row r="613">
          <cell r="A613">
            <v>11060300133</v>
          </cell>
          <cell r="B613" t="str">
            <v>内六角螺钉_GB/T70.1_M8×50_8.8-热镀锌</v>
          </cell>
          <cell r="C613">
            <v>235.9</v>
          </cell>
        </row>
        <row r="614">
          <cell r="A614">
            <v>11060300134</v>
          </cell>
          <cell r="B614" t="str">
            <v>内六角螺钉_GB/T70.1_M6×35_8.8-氧化</v>
          </cell>
          <cell r="C614">
            <v>78.63</v>
          </cell>
        </row>
        <row r="615">
          <cell r="A615">
            <v>11060300135</v>
          </cell>
          <cell r="B615" t="str">
            <v>内六角螺钉_GB/T70.1_M6×30_8.8-氧化</v>
          </cell>
          <cell r="C615">
            <v>70.77</v>
          </cell>
        </row>
        <row r="616">
          <cell r="A616">
            <v>11060300136</v>
          </cell>
          <cell r="B616" t="str">
            <v>内六角螺钉_GB/T70.1_M8×35_8.8-氧化</v>
          </cell>
          <cell r="C616">
            <v>110.09</v>
          </cell>
        </row>
        <row r="617">
          <cell r="A617">
            <v>11090100001</v>
          </cell>
          <cell r="B617" t="str">
            <v>垫圈_GB/T93_10_氧化</v>
          </cell>
          <cell r="C617">
            <v>15.73</v>
          </cell>
        </row>
        <row r="618">
          <cell r="A618">
            <v>11090100004</v>
          </cell>
          <cell r="B618" t="str">
            <v>垫圈_GB/T93_8_热镀锌</v>
          </cell>
          <cell r="C618">
            <v>14.22</v>
          </cell>
        </row>
        <row r="619">
          <cell r="A619">
            <v>11090100017</v>
          </cell>
          <cell r="B619" t="str">
            <v>垫圈_GB/T93_30_达克罗</v>
          </cell>
          <cell r="C619">
            <v>314.52999999999997</v>
          </cell>
        </row>
        <row r="620">
          <cell r="A620">
            <v>11090100018</v>
          </cell>
          <cell r="B620" t="str">
            <v>垫圈_GB/T93_24_达克罗</v>
          </cell>
          <cell r="C620">
            <v>226.46</v>
          </cell>
        </row>
        <row r="621">
          <cell r="A621">
            <v>11090100019</v>
          </cell>
          <cell r="B621" t="str">
            <v>垫圈_GB/T93_20_达克罗</v>
          </cell>
          <cell r="C621">
            <v>112.88</v>
          </cell>
        </row>
        <row r="622">
          <cell r="A622">
            <v>11090100020</v>
          </cell>
          <cell r="B622" t="str">
            <v>垫圈_GB/T93_16_达克罗</v>
          </cell>
          <cell r="C622">
            <v>62.91</v>
          </cell>
        </row>
        <row r="623">
          <cell r="A623">
            <v>11090100021</v>
          </cell>
          <cell r="B623" t="str">
            <v>垫圈_GB/T93_14_达克罗</v>
          </cell>
          <cell r="C623">
            <v>56.62</v>
          </cell>
        </row>
        <row r="624">
          <cell r="A624">
            <v>11090100022</v>
          </cell>
          <cell r="B624" t="str">
            <v>垫圈_GB/T93_12_达克罗</v>
          </cell>
          <cell r="C624">
            <v>40.89</v>
          </cell>
        </row>
        <row r="625">
          <cell r="A625">
            <v>11090100023</v>
          </cell>
          <cell r="B625" t="str">
            <v>垫圈_GB/T93_10_达克罗</v>
          </cell>
          <cell r="C625">
            <v>22.84</v>
          </cell>
        </row>
        <row r="626">
          <cell r="A626">
            <v>11090100024</v>
          </cell>
          <cell r="B626" t="str">
            <v>垫圈_GB/T93_8_达克罗</v>
          </cell>
          <cell r="C626">
            <v>14.55</v>
          </cell>
        </row>
        <row r="627">
          <cell r="A627">
            <v>11090100025</v>
          </cell>
          <cell r="B627" t="str">
            <v>垫圈_GB/T93_6_达克罗</v>
          </cell>
          <cell r="C627">
            <v>7.55</v>
          </cell>
        </row>
        <row r="628">
          <cell r="A628">
            <v>11090100026</v>
          </cell>
          <cell r="B628" t="str">
            <v>垫圈_GB/T93_5_达克罗</v>
          </cell>
          <cell r="C628">
            <v>4.72</v>
          </cell>
        </row>
        <row r="629">
          <cell r="A629">
            <v>11090100027</v>
          </cell>
          <cell r="B629" t="str">
            <v>垫圈_GB/T93_4_达克罗</v>
          </cell>
          <cell r="C629">
            <v>3.15</v>
          </cell>
        </row>
        <row r="630">
          <cell r="A630">
            <v>11090100028</v>
          </cell>
          <cell r="B630" t="str">
            <v>垫圈_GB/T93_3_达克罗</v>
          </cell>
          <cell r="C630">
            <v>3.15</v>
          </cell>
        </row>
        <row r="631">
          <cell r="A631">
            <v>11090100034</v>
          </cell>
          <cell r="B631" t="str">
            <v>垫圈_GB/T93_10_热镀锌</v>
          </cell>
          <cell r="C631">
            <v>23.59</v>
          </cell>
        </row>
        <row r="632">
          <cell r="A632">
            <v>11090100041</v>
          </cell>
          <cell r="B632" t="str">
            <v>垫圈_GB/T93_24_氧化</v>
          </cell>
          <cell r="C632">
            <v>141.54</v>
          </cell>
        </row>
        <row r="633">
          <cell r="A633">
            <v>11090200002</v>
          </cell>
          <cell r="B633" t="str">
            <v>垫圈_GB/T97.1_10_氧化</v>
          </cell>
          <cell r="C633">
            <v>22.02</v>
          </cell>
        </row>
        <row r="634">
          <cell r="A634">
            <v>11090200003</v>
          </cell>
          <cell r="B634" t="str">
            <v>垫圈_GB/T97.1_8_氧化</v>
          </cell>
          <cell r="C634">
            <v>12.04</v>
          </cell>
        </row>
        <row r="635">
          <cell r="A635">
            <v>11090200004</v>
          </cell>
          <cell r="B635" t="str">
            <v>垫圈_GB/T97.1_24_氧化</v>
          </cell>
          <cell r="C635">
            <v>184.36</v>
          </cell>
        </row>
        <row r="636">
          <cell r="A636">
            <v>11090200005</v>
          </cell>
          <cell r="B636" t="str">
            <v>垫圈_GB/T97.1_16_氧化</v>
          </cell>
          <cell r="C636">
            <v>70</v>
          </cell>
        </row>
        <row r="637">
          <cell r="A637">
            <v>11090200006</v>
          </cell>
          <cell r="B637" t="str">
            <v>垫圈_GB/T97.1_14_氧化</v>
          </cell>
          <cell r="C637">
            <v>51.11</v>
          </cell>
        </row>
        <row r="638">
          <cell r="A638">
            <v>11090200010</v>
          </cell>
          <cell r="B638" t="str">
            <v>垫圈_GB/T95_22_热镀锌</v>
          </cell>
          <cell r="C638">
            <v>129.96</v>
          </cell>
        </row>
        <row r="640">
          <cell r="A640">
            <v>11090200022</v>
          </cell>
          <cell r="B640" t="str">
            <v>垫圈_GB/T97.1_39_不锈钢</v>
          </cell>
          <cell r="C640">
            <v>3395.31</v>
          </cell>
        </row>
        <row r="641">
          <cell r="A641">
            <v>11090200023</v>
          </cell>
          <cell r="B641" t="str">
            <v>垫圈_GB/T97.1_39_电镀锌</v>
          </cell>
          <cell r="C641">
            <v>879.82</v>
          </cell>
        </row>
        <row r="642">
          <cell r="A642">
            <v>11090200024</v>
          </cell>
          <cell r="B642" t="str">
            <v>垫圈_GB/T97.1_39_达克罗</v>
          </cell>
          <cell r="C642">
            <v>934.89</v>
          </cell>
        </row>
        <row r="643">
          <cell r="A643">
            <v>11090200025</v>
          </cell>
          <cell r="B643" t="str">
            <v>垫圈_GB/T97.1_30_达克罗</v>
          </cell>
          <cell r="C643">
            <v>387.89</v>
          </cell>
        </row>
        <row r="644">
          <cell r="A644">
            <v>11090200026</v>
          </cell>
          <cell r="B644" t="str">
            <v>垫圈_GB/T97.1_24_达克罗</v>
          </cell>
          <cell r="C644">
            <v>276.79000000000002</v>
          </cell>
        </row>
        <row r="645">
          <cell r="A645">
            <v>11090200027</v>
          </cell>
          <cell r="B645" t="str">
            <v>垫圈_GB/T97.1_20_达克罗</v>
          </cell>
          <cell r="C645">
            <v>141.54</v>
          </cell>
        </row>
        <row r="646">
          <cell r="A646">
            <v>11090200028</v>
          </cell>
          <cell r="B646" t="str">
            <v>垫圈_GB/T97.1_16_达克罗</v>
          </cell>
          <cell r="C646">
            <v>94.36</v>
          </cell>
        </row>
        <row r="647">
          <cell r="A647">
            <v>11090200029</v>
          </cell>
          <cell r="B647" t="str">
            <v>垫圈_GB/T97.1_14_达克罗</v>
          </cell>
          <cell r="C647">
            <v>75.489999999999995</v>
          </cell>
        </row>
        <row r="648">
          <cell r="A648">
            <v>11090200030</v>
          </cell>
          <cell r="B648" t="str">
            <v>垫圈_GB/T97.1_12_达克罗</v>
          </cell>
          <cell r="C648">
            <v>42.92</v>
          </cell>
        </row>
        <row r="649">
          <cell r="A649">
            <v>11090200031</v>
          </cell>
          <cell r="B649" t="str">
            <v>垫圈_GB/T97.1_10_达克罗</v>
          </cell>
          <cell r="C649">
            <v>31.45</v>
          </cell>
        </row>
        <row r="650">
          <cell r="A650">
            <v>11090200032</v>
          </cell>
          <cell r="B650" t="str">
            <v>垫圈_GB/T97.1_8_达克罗</v>
          </cell>
          <cell r="C650">
            <v>18.87</v>
          </cell>
        </row>
        <row r="651">
          <cell r="A651">
            <v>11090200033</v>
          </cell>
          <cell r="B651" t="str">
            <v>垫圈_GB/T97.1_6_达克罗</v>
          </cell>
          <cell r="C651">
            <v>8.65</v>
          </cell>
        </row>
        <row r="652">
          <cell r="A652">
            <v>11090200034</v>
          </cell>
          <cell r="B652" t="str">
            <v>垫圈_GB/T97.1_5_达克罗</v>
          </cell>
          <cell r="C652">
            <v>6.29</v>
          </cell>
        </row>
        <row r="653">
          <cell r="A653">
            <v>11090200035</v>
          </cell>
          <cell r="B653" t="str">
            <v>垫圈_GB/T97.1_4_达克罗</v>
          </cell>
          <cell r="C653">
            <v>5.5</v>
          </cell>
        </row>
        <row r="654">
          <cell r="A654">
            <v>11090200036</v>
          </cell>
          <cell r="B654" t="str">
            <v>垫圈_GB/T97.1_3_达克罗</v>
          </cell>
          <cell r="C654">
            <v>4.72</v>
          </cell>
        </row>
        <row r="655">
          <cell r="A655">
            <v>11090200066</v>
          </cell>
          <cell r="B655" t="str">
            <v>垫圈_GB/T97.1_10_热镀锌</v>
          </cell>
          <cell r="C655">
            <v>28.84</v>
          </cell>
        </row>
        <row r="656">
          <cell r="A656">
            <v>11090200067</v>
          </cell>
          <cell r="B656" t="str">
            <v>垫圈_GB/T97.1_12_热镀锌</v>
          </cell>
          <cell r="C656">
            <v>51.11</v>
          </cell>
        </row>
        <row r="657">
          <cell r="A657">
            <v>11090200068</v>
          </cell>
          <cell r="B657" t="str">
            <v>垫圈_GB/T97.1_16_热镀锌</v>
          </cell>
          <cell r="C657">
            <v>102.22</v>
          </cell>
        </row>
        <row r="660">
          <cell r="A660">
            <v>11090200071</v>
          </cell>
          <cell r="B660" t="str">
            <v>垫圈_GB/T95_6_电镀锌_用GBG00601替代</v>
          </cell>
          <cell r="C660">
            <v>7.86</v>
          </cell>
        </row>
        <row r="661">
          <cell r="A661">
            <v>11090200072</v>
          </cell>
          <cell r="B661" t="str">
            <v>垫圈_GB/T95_8_电镀锌_用GBG00801替代</v>
          </cell>
          <cell r="C661">
            <v>15.73</v>
          </cell>
        </row>
        <row r="662">
          <cell r="A662">
            <v>11090200073</v>
          </cell>
          <cell r="B662" t="str">
            <v>垫圈_GB/T95_10_不锈钢_用GBG01002替代</v>
          </cell>
          <cell r="C662">
            <v>94.36</v>
          </cell>
        </row>
        <row r="663">
          <cell r="A663">
            <v>11090200074</v>
          </cell>
          <cell r="B663" t="str">
            <v>垫圈_GB/T95_12_不锈钢</v>
          </cell>
          <cell r="C663">
            <v>235.9</v>
          </cell>
        </row>
        <row r="664">
          <cell r="A664">
            <v>11098800015</v>
          </cell>
          <cell r="B664" t="str">
            <v>垫圈_GB/T93_20_电镀锌72h盐雾</v>
          </cell>
          <cell r="C664">
            <v>188.72</v>
          </cell>
        </row>
        <row r="665">
          <cell r="A665">
            <v>11098800016</v>
          </cell>
          <cell r="B665" t="str">
            <v>垫圈_GB/T93_16_电镀锌72h盐雾</v>
          </cell>
          <cell r="C665">
            <v>110.09</v>
          </cell>
        </row>
        <row r="666">
          <cell r="A666">
            <v>11098800017</v>
          </cell>
          <cell r="B666" t="str">
            <v>垫圈_GB/T93_12_电镀锌72h盐雾</v>
          </cell>
          <cell r="C666">
            <v>51.11</v>
          </cell>
        </row>
        <row r="667">
          <cell r="A667">
            <v>11098800018</v>
          </cell>
          <cell r="B667" t="str">
            <v>垫圈_GB/T93_8_电镀锌72h盐雾</v>
          </cell>
          <cell r="C667">
            <v>23.59</v>
          </cell>
        </row>
        <row r="668">
          <cell r="A668">
            <v>11140100001</v>
          </cell>
          <cell r="B668" t="str">
            <v>内六角圆柱头螺钉副_GB/T70.1_M6×10_8.8-电镀锌</v>
          </cell>
          <cell r="C668">
            <v>96.75</v>
          </cell>
        </row>
        <row r="669">
          <cell r="A669">
            <v>11140100002</v>
          </cell>
          <cell r="B669" t="str">
            <v>内六角圆柱头螺钉副_GB/T70.1_M5×12_8.8-电镀锌</v>
          </cell>
          <cell r="C669">
            <v>56.74</v>
          </cell>
        </row>
        <row r="670">
          <cell r="A670">
            <v>11140100003</v>
          </cell>
          <cell r="B670" t="str">
            <v>内六角圆柱头螺钉副_GB/T70.1_M4×8_8.8-电镀锌</v>
          </cell>
          <cell r="C670">
            <v>48.32</v>
          </cell>
        </row>
        <row r="671">
          <cell r="A671">
            <v>11140100004</v>
          </cell>
          <cell r="B671" t="str">
            <v>内六角圆柱头螺钉副_GB/T70.1_M4×30_8.8-电镀锌</v>
          </cell>
          <cell r="C671">
            <v>70.989999999999995</v>
          </cell>
        </row>
        <row r="672">
          <cell r="A672">
            <v>11140100005</v>
          </cell>
          <cell r="B672" t="str">
            <v>内六角圆柱头螺钉副_GB/T70.1_M3×25_8.8-电镀锌</v>
          </cell>
          <cell r="C672">
            <v>125.81</v>
          </cell>
        </row>
        <row r="673">
          <cell r="A673">
            <v>11140100006</v>
          </cell>
          <cell r="B673" t="str">
            <v>内六角圆柱头螺钉副_GB/T70.1_M3×16_8.8-电镀锌</v>
          </cell>
          <cell r="C673">
            <v>66.900000000000006</v>
          </cell>
        </row>
        <row r="674">
          <cell r="A674">
            <v>11140100007</v>
          </cell>
          <cell r="B674" t="str">
            <v>内六角圆柱头螺钉副_GB/T70.1_M12×16_8.8-电镀锌</v>
          </cell>
          <cell r="C674">
            <v>475</v>
          </cell>
        </row>
        <row r="675">
          <cell r="A675">
            <v>11140300001</v>
          </cell>
          <cell r="B675" t="str">
            <v>螺栓组合件_GB/T9074.17_M16×45_8.8-热镀锌</v>
          </cell>
          <cell r="C675">
            <v>807.14</v>
          </cell>
        </row>
        <row r="676">
          <cell r="A676">
            <v>11140300002</v>
          </cell>
          <cell r="B676" t="str">
            <v>螺栓组合件_GB/T9074.17_M16×40_8.8-热镀锌</v>
          </cell>
          <cell r="C676">
            <v>864.96</v>
          </cell>
        </row>
        <row r="677">
          <cell r="A677">
            <v>11140300003</v>
          </cell>
          <cell r="B677" t="str">
            <v>螺栓组合件_GB/T9074.17_M10×30_8.8-热镀锌</v>
          </cell>
          <cell r="C677">
            <v>350.88</v>
          </cell>
        </row>
        <row r="678">
          <cell r="A678">
            <v>11140300004</v>
          </cell>
          <cell r="B678" t="str">
            <v>螺栓副_GB/T5780_M24×130_4.8-电镀锌</v>
          </cell>
          <cell r="C678">
            <v>3346.8</v>
          </cell>
        </row>
        <row r="679">
          <cell r="A679">
            <v>11140300005</v>
          </cell>
          <cell r="B679" t="str">
            <v>螺栓副_GB/T5783_M10×40_8.8-电镀锌</v>
          </cell>
          <cell r="C679">
            <v>306.86</v>
          </cell>
        </row>
        <row r="680">
          <cell r="A680">
            <v>11140300006</v>
          </cell>
          <cell r="B680" t="str">
            <v>螺栓副_GB/T5781_M10×30_4.8-电镀锌</v>
          </cell>
          <cell r="C680">
            <v>232.2</v>
          </cell>
        </row>
        <row r="681">
          <cell r="A681">
            <v>11140300007</v>
          </cell>
          <cell r="B681" t="str">
            <v>螺栓副_GB/T5781_M10×35_4.8-电镀锌</v>
          </cell>
          <cell r="C681">
            <v>244.4</v>
          </cell>
        </row>
        <row r="682">
          <cell r="A682">
            <v>11140300008</v>
          </cell>
          <cell r="B682" t="str">
            <v>螺栓副_GB/T5781_M12×35_4.8-电镀锌</v>
          </cell>
          <cell r="C682">
            <v>360.94</v>
          </cell>
        </row>
        <row r="683">
          <cell r="A683">
            <v>11140300009</v>
          </cell>
          <cell r="B683" t="str">
            <v>螺栓副_GB/T5781_M12×45_4.8-电镀锌</v>
          </cell>
          <cell r="C683">
            <v>394.6</v>
          </cell>
        </row>
        <row r="684">
          <cell r="A684">
            <v>11140300010</v>
          </cell>
          <cell r="B684" t="str">
            <v>螺栓副_GB/T5781_M14×35_4.8-电镀锌</v>
          </cell>
          <cell r="C684">
            <v>668.38</v>
          </cell>
        </row>
        <row r="685">
          <cell r="A685">
            <v>11140300011</v>
          </cell>
          <cell r="B685" t="str">
            <v>螺栓副_GB/T5781_M16×60_4.8-电镀锌</v>
          </cell>
          <cell r="C685">
            <v>872.63</v>
          </cell>
        </row>
        <row r="686">
          <cell r="A686">
            <v>11140300012</v>
          </cell>
          <cell r="B686" t="str">
            <v>螺栓副_GB/T5781_M20×60_4.8-电镀锌</v>
          </cell>
          <cell r="C686">
            <v>1462.8</v>
          </cell>
        </row>
        <row r="687">
          <cell r="A687">
            <v>11140300013</v>
          </cell>
          <cell r="B687" t="str">
            <v>螺栓副_GB/T5781_M22×70_4.8-电镀锌</v>
          </cell>
          <cell r="C687">
            <v>2080.12</v>
          </cell>
        </row>
        <row r="688">
          <cell r="A688">
            <v>11140300014</v>
          </cell>
          <cell r="B688" t="str">
            <v>螺栓副_GB/T5781_M24×55_4.8-电镀锌</v>
          </cell>
          <cell r="C688">
            <v>2635.14</v>
          </cell>
        </row>
        <row r="689">
          <cell r="A689">
            <v>11140300015</v>
          </cell>
          <cell r="B689" t="str">
            <v>螺栓副_GB/T5781_M24×90_4.8-电镀锌</v>
          </cell>
          <cell r="C689">
            <v>3109.66</v>
          </cell>
        </row>
        <row r="690">
          <cell r="A690">
            <v>11140300016</v>
          </cell>
          <cell r="B690" t="str">
            <v>螺栓副_GB/T5781_M30×110_4.8-电镀锌</v>
          </cell>
          <cell r="C690">
            <v>6606.88</v>
          </cell>
        </row>
        <row r="691">
          <cell r="A691">
            <v>11140300017</v>
          </cell>
          <cell r="B691" t="str">
            <v>螺栓副_GB/T5781_M6×25_4.8-电镀锌</v>
          </cell>
          <cell r="C691">
            <v>78.63</v>
          </cell>
        </row>
        <row r="692">
          <cell r="A692">
            <v>11140300018</v>
          </cell>
          <cell r="B692" t="str">
            <v>螺栓副_GB/T5781_M8×20_4.8-电镀锌</v>
          </cell>
          <cell r="C692">
            <v>99.71</v>
          </cell>
        </row>
        <row r="693">
          <cell r="A693">
            <v>11140300019</v>
          </cell>
          <cell r="B693" t="str">
            <v>螺栓副_GB/T5781_M8×25_4.8-电镀锌</v>
          </cell>
          <cell r="C693">
            <v>127.35</v>
          </cell>
        </row>
        <row r="694">
          <cell r="A694">
            <v>11140300020</v>
          </cell>
          <cell r="B694" t="str">
            <v>螺栓副_GB/T5781_M8×30_4.8-电镀锌</v>
          </cell>
          <cell r="C694">
            <v>128</v>
          </cell>
        </row>
        <row r="695">
          <cell r="A695">
            <v>11140300021</v>
          </cell>
          <cell r="B695" t="str">
            <v>螺栓副_GB/T5781_M8×35_4.8-电镀锌</v>
          </cell>
          <cell r="C695">
            <v>145.31</v>
          </cell>
        </row>
        <row r="696">
          <cell r="A696">
            <v>11140300022</v>
          </cell>
          <cell r="B696" t="str">
            <v>螺栓副_GB/T5783_M10×30_8.8-电镀锌</v>
          </cell>
          <cell r="C696">
            <v>269.58</v>
          </cell>
        </row>
        <row r="697">
          <cell r="A697">
            <v>11140300023</v>
          </cell>
          <cell r="B697" t="str">
            <v>螺栓副_GB/T5783_M10×35_8.8-电镀锌</v>
          </cell>
          <cell r="C697">
            <v>288.32</v>
          </cell>
        </row>
        <row r="698">
          <cell r="A698">
            <v>11140300024</v>
          </cell>
          <cell r="B698" t="str">
            <v>螺栓副_GB/T5783_M10×50_8.8-电镀锌</v>
          </cell>
          <cell r="C698">
            <v>397.43</v>
          </cell>
        </row>
        <row r="699">
          <cell r="A699">
            <v>11140300025</v>
          </cell>
          <cell r="B699" t="str">
            <v>螺栓副_GB/T5783_M12×30_8.8-电镀锌_用1114030004…</v>
          </cell>
          <cell r="C699">
            <v>442.08</v>
          </cell>
        </row>
        <row r="700">
          <cell r="A700">
            <v>11140300026</v>
          </cell>
          <cell r="B700" t="str">
            <v>螺栓副_GB/T5783_M12×35_8.8-电镀锌_用1114030004…</v>
          </cell>
          <cell r="C700">
            <v>465.57</v>
          </cell>
        </row>
        <row r="701">
          <cell r="A701">
            <v>11140300027</v>
          </cell>
          <cell r="B701" t="str">
            <v>螺栓副_GB/T5783_M12×40_8.8-电镀锌_用1114030004…</v>
          </cell>
          <cell r="C701">
            <v>491.17</v>
          </cell>
        </row>
        <row r="702">
          <cell r="A702">
            <v>11140300028</v>
          </cell>
          <cell r="B702" t="str">
            <v>螺栓副_GB/T5783_M12×45_8.8-电镀锌</v>
          </cell>
          <cell r="C702">
            <v>514.13</v>
          </cell>
        </row>
        <row r="705">
          <cell r="A705">
            <v>11140300031</v>
          </cell>
          <cell r="B705" t="str">
            <v>螺栓副_GB/T5783_M6×25_8.8-电镀锌</v>
          </cell>
          <cell r="C705">
            <v>81.09</v>
          </cell>
        </row>
        <row r="709">
          <cell r="A709">
            <v>11140300035</v>
          </cell>
          <cell r="B709" t="str">
            <v>螺栓副_GB/T5783_M8×30_8.8-电镀锌</v>
          </cell>
          <cell r="C709">
            <v>158.19999999999999</v>
          </cell>
        </row>
        <row r="710">
          <cell r="A710">
            <v>11140300036</v>
          </cell>
          <cell r="B710" t="str">
            <v>螺栓副_GB/T5783_M10×130_8.8-电镀锌</v>
          </cell>
          <cell r="C710">
            <v>1078.98</v>
          </cell>
        </row>
        <row r="711">
          <cell r="A711">
            <v>11140300037</v>
          </cell>
          <cell r="B711" t="str">
            <v>螺栓副_GB/T5783_M10×20_不锈钢</v>
          </cell>
          <cell r="C711">
            <v>723.13</v>
          </cell>
        </row>
        <row r="712">
          <cell r="A712">
            <v>11140300038</v>
          </cell>
          <cell r="B712" t="str">
            <v>螺栓副_GB/T5783_M10×25_8.8-电镀锌</v>
          </cell>
          <cell r="C712">
            <v>285.25</v>
          </cell>
        </row>
        <row r="713">
          <cell r="A713">
            <v>11140300039</v>
          </cell>
          <cell r="B713" t="str">
            <v>螺栓副_GB/T5783_M10×30_8.8-电镀锌_用1114030002…</v>
          </cell>
          <cell r="C713">
            <v>304.63</v>
          </cell>
        </row>
        <row r="714">
          <cell r="A714">
            <v>11140300040</v>
          </cell>
          <cell r="B714" t="str">
            <v>螺栓副_GB/T5783_M10×30_不锈钢</v>
          </cell>
          <cell r="C714">
            <v>805.1</v>
          </cell>
        </row>
        <row r="716">
          <cell r="A716">
            <v>11140300042</v>
          </cell>
          <cell r="B716" t="str">
            <v>螺栓副_GB/T5783_M10×40_不锈钢</v>
          </cell>
          <cell r="C716">
            <v>1020.29</v>
          </cell>
        </row>
        <row r="717">
          <cell r="A717">
            <v>11140300043</v>
          </cell>
          <cell r="B717" t="str">
            <v>螺栓副_GB/T5783_M10×60_8.8-电镀锌</v>
          </cell>
          <cell r="C717">
            <v>421.14</v>
          </cell>
        </row>
        <row r="718">
          <cell r="A718">
            <v>11140300044</v>
          </cell>
          <cell r="B718" t="str">
            <v>螺栓副_GB/T5783_M10×70_不锈钢</v>
          </cell>
          <cell r="C718">
            <v>1353.87</v>
          </cell>
        </row>
        <row r="719">
          <cell r="A719">
            <v>11140300045</v>
          </cell>
          <cell r="B719" t="str">
            <v>螺栓副_GB/T5783_M12×12_8.8-电镀锌</v>
          </cell>
          <cell r="C719">
            <v>387.26</v>
          </cell>
        </row>
        <row r="720">
          <cell r="A720">
            <v>11140300046</v>
          </cell>
          <cell r="B720" t="str">
            <v>螺栓副_GB/T5783_M12×30_8.8-电镀锌</v>
          </cell>
          <cell r="C720">
            <v>499.55</v>
          </cell>
        </row>
        <row r="721">
          <cell r="A721">
            <v>11140300047</v>
          </cell>
          <cell r="B721" t="str">
            <v>螺栓副_GB/T5783_M12×35_8.8-电镀锌</v>
          </cell>
          <cell r="C721">
            <v>526.1</v>
          </cell>
        </row>
        <row r="722">
          <cell r="A722">
            <v>11140300048</v>
          </cell>
          <cell r="B722" t="str">
            <v>螺栓副_GB/T5783_M12×40_8.8-电镀锌</v>
          </cell>
          <cell r="C722">
            <v>555.02</v>
          </cell>
        </row>
        <row r="723">
          <cell r="A723">
            <v>11140300049</v>
          </cell>
          <cell r="B723" t="str">
            <v>螺栓副_GB/T5783_M12×45_不锈钢</v>
          </cell>
          <cell r="C723">
            <v>1675.29</v>
          </cell>
        </row>
        <row r="724">
          <cell r="A724">
            <v>11140300050</v>
          </cell>
          <cell r="B724" t="str">
            <v>螺栓副_GB/T5783_M12×50_8.8-电镀锌</v>
          </cell>
          <cell r="C724">
            <v>616.48</v>
          </cell>
        </row>
        <row r="725">
          <cell r="A725">
            <v>11140300051</v>
          </cell>
          <cell r="B725" t="str">
            <v>螺栓副_GB/T5783_M12×50_不锈钢</v>
          </cell>
          <cell r="C725">
            <v>1734.37</v>
          </cell>
        </row>
        <row r="726">
          <cell r="A726">
            <v>11140300052</v>
          </cell>
          <cell r="B726" t="str">
            <v>螺栓副_GB/T5783_M12×55_8.8-电镀锌</v>
          </cell>
          <cell r="C726">
            <v>648.4</v>
          </cell>
        </row>
        <row r="727">
          <cell r="A727">
            <v>11140300053</v>
          </cell>
          <cell r="B727" t="str">
            <v>螺栓副_GB/T5783_M12×60_不锈钢</v>
          </cell>
          <cell r="C727">
            <v>1865.85</v>
          </cell>
        </row>
        <row r="728">
          <cell r="A728">
            <v>11140300054</v>
          </cell>
          <cell r="B728" t="str">
            <v>螺栓副_GB/T5783_M12×70_8.8-电镀锌</v>
          </cell>
          <cell r="C728">
            <v>774.68</v>
          </cell>
        </row>
        <row r="729">
          <cell r="A729">
            <v>11140300055</v>
          </cell>
          <cell r="B729" t="str">
            <v>螺栓副_GB/T5783_M12×75_不锈钢</v>
          </cell>
          <cell r="C729">
            <v>2114.6</v>
          </cell>
        </row>
        <row r="730">
          <cell r="A730">
            <v>11140300056</v>
          </cell>
          <cell r="B730" t="str">
            <v>螺栓副_GB/T5783_M12×90_8.8-电镀锌</v>
          </cell>
          <cell r="C730">
            <v>966.36</v>
          </cell>
        </row>
        <row r="731">
          <cell r="A731">
            <v>11140300057</v>
          </cell>
          <cell r="B731" t="str">
            <v>螺栓副_GB/T5783_M14×60_8.8-电镀锌</v>
          </cell>
          <cell r="C731">
            <v>938.3</v>
          </cell>
        </row>
        <row r="732">
          <cell r="A732">
            <v>11140300058</v>
          </cell>
          <cell r="B732" t="str">
            <v>螺栓副_GB/T5783_M16×100_8.8-电镀锌</v>
          </cell>
          <cell r="C732">
            <v>1838.97</v>
          </cell>
        </row>
        <row r="733">
          <cell r="A733">
            <v>11140300059</v>
          </cell>
          <cell r="B733" t="str">
            <v>螺栓副_GB/T5783_M16×30_8.8-电镀锌</v>
          </cell>
          <cell r="C733">
            <v>1014.87</v>
          </cell>
        </row>
        <row r="734">
          <cell r="A734">
            <v>11140300060</v>
          </cell>
          <cell r="B734" t="str">
            <v>螺栓副_GB/T5783_M16×35_8.8-电镀锌</v>
          </cell>
          <cell r="C734">
            <v>1055.3499999999999</v>
          </cell>
        </row>
        <row r="735">
          <cell r="A735">
            <v>11140300061</v>
          </cell>
          <cell r="B735" t="str">
            <v>螺栓副_GB/T5783_M16×40_8.8-电镀锌</v>
          </cell>
          <cell r="C735">
            <v>1095.8499999999999</v>
          </cell>
        </row>
        <row r="736">
          <cell r="A736">
            <v>11140300062</v>
          </cell>
          <cell r="B736" t="str">
            <v>螺栓副_GB/T5783_M16×50_8.8-电镀锌</v>
          </cell>
          <cell r="C736">
            <v>1194.8399999999999</v>
          </cell>
        </row>
        <row r="737">
          <cell r="A737">
            <v>11140300063</v>
          </cell>
          <cell r="B737" t="str">
            <v>螺栓副_GB/T5783_M16×55_8.8-电镀锌</v>
          </cell>
          <cell r="C737">
            <v>1243.6199999999999</v>
          </cell>
        </row>
        <row r="738">
          <cell r="A738">
            <v>11140300064</v>
          </cell>
          <cell r="B738" t="str">
            <v>螺栓副_GB/T5783_M16×60_8.8-电镀锌</v>
          </cell>
          <cell r="C738">
            <v>1298.48</v>
          </cell>
        </row>
        <row r="739">
          <cell r="A739">
            <v>11140300065</v>
          </cell>
          <cell r="B739" t="str">
            <v>螺栓副_GB/T5783_M16×65_8.8-电镀锌</v>
          </cell>
          <cell r="C739">
            <v>1359.33</v>
          </cell>
        </row>
        <row r="740">
          <cell r="A740">
            <v>11140300066</v>
          </cell>
          <cell r="B740" t="str">
            <v>螺栓副_GB/T5783_M16×70_8.8-电镀锌</v>
          </cell>
          <cell r="C740">
            <v>1414.19</v>
          </cell>
        </row>
        <row r="741">
          <cell r="A741">
            <v>11140300067</v>
          </cell>
          <cell r="B741" t="str">
            <v>螺栓副_GB/T5783_M16×70_不锈钢</v>
          </cell>
          <cell r="C741">
            <v>3848.62</v>
          </cell>
        </row>
        <row r="742">
          <cell r="A742">
            <v>11140300068</v>
          </cell>
          <cell r="B742" t="str">
            <v>螺栓副_GB/T5783_M16×75_8.8-电镀锌</v>
          </cell>
          <cell r="C742">
            <v>1487</v>
          </cell>
        </row>
        <row r="743">
          <cell r="A743">
            <v>11140300069</v>
          </cell>
          <cell r="B743" t="str">
            <v>螺栓副_GB/T5783_M16×80_8.8-电镀锌</v>
          </cell>
          <cell r="C743">
            <v>1545.45</v>
          </cell>
        </row>
        <row r="744">
          <cell r="A744">
            <v>11140300070</v>
          </cell>
          <cell r="B744" t="str">
            <v>螺栓副_GB/T5783_M16×90_8.8-电镀锌</v>
          </cell>
          <cell r="C744">
            <v>1693.35</v>
          </cell>
        </row>
        <row r="745">
          <cell r="A745">
            <v>11140300071</v>
          </cell>
          <cell r="B745" t="str">
            <v>螺栓副_GB/T5783_M18×80_8.8-电镀锌</v>
          </cell>
          <cell r="C745">
            <v>1977.2</v>
          </cell>
        </row>
        <row r="746">
          <cell r="A746">
            <v>11140300072</v>
          </cell>
          <cell r="B746" t="str">
            <v>螺栓副_GB/T5783_M20×100_8.8-电镀锌</v>
          </cell>
          <cell r="C746">
            <v>2834.42</v>
          </cell>
        </row>
        <row r="747">
          <cell r="A747">
            <v>11140300073</v>
          </cell>
          <cell r="B747" t="str">
            <v>螺栓副_GB/T5783_M20×80_8.8-电镀锌</v>
          </cell>
          <cell r="C747">
            <v>2485.59</v>
          </cell>
        </row>
        <row r="748">
          <cell r="A748">
            <v>11140300074</v>
          </cell>
          <cell r="B748" t="str">
            <v>螺栓副_GB/T5783_M20×90_8.8-电镀锌</v>
          </cell>
          <cell r="C748">
            <v>2621.13</v>
          </cell>
        </row>
        <row r="749">
          <cell r="A749">
            <v>11140300075</v>
          </cell>
          <cell r="B749" t="str">
            <v>螺栓副_GB/T5783_M24×150_不锈钢</v>
          </cell>
          <cell r="C749">
            <v>17822.900000000001</v>
          </cell>
        </row>
        <row r="750">
          <cell r="A750">
            <v>11140300076</v>
          </cell>
          <cell r="B750" t="str">
            <v>螺栓副_GB/T5783_M24×50_8.8-电镀锌</v>
          </cell>
          <cell r="C750">
            <v>3534.63</v>
          </cell>
        </row>
        <row r="751">
          <cell r="A751">
            <v>11140300077</v>
          </cell>
          <cell r="B751" t="str">
            <v>螺栓副_GB/T5783_M24×60_8.8-电镀锌</v>
          </cell>
          <cell r="C751">
            <v>3709.75</v>
          </cell>
        </row>
        <row r="752">
          <cell r="A752">
            <v>11140300078</v>
          </cell>
          <cell r="B752" t="str">
            <v>螺栓副_GB/T5783_M24×70_8.8-电镀锌</v>
          </cell>
          <cell r="C752">
            <v>3914.77</v>
          </cell>
        </row>
        <row r="753">
          <cell r="A753">
            <v>11140300079</v>
          </cell>
          <cell r="B753" t="str">
            <v>螺栓副_GB/T5783_M24×80_8.8-电镀锌</v>
          </cell>
          <cell r="C753">
            <v>4137.74</v>
          </cell>
        </row>
        <row r="754">
          <cell r="A754">
            <v>11140300080</v>
          </cell>
          <cell r="B754" t="str">
            <v>螺栓副_GB/T5783_M30×130_8.8-电镀锌</v>
          </cell>
          <cell r="C754">
            <v>10120.450000000001</v>
          </cell>
        </row>
        <row r="755">
          <cell r="A755">
            <v>11140300081</v>
          </cell>
          <cell r="B755" t="str">
            <v>螺栓副_GB/T5783_M30×140_8.8-电镀锌</v>
          </cell>
          <cell r="C755">
            <v>10529.28</v>
          </cell>
        </row>
        <row r="756">
          <cell r="A756">
            <v>11140300082</v>
          </cell>
          <cell r="B756" t="str">
            <v>螺栓副_GB/T5783_M30×40_8.8-电镀锌</v>
          </cell>
          <cell r="C756">
            <v>7076.92</v>
          </cell>
        </row>
        <row r="757">
          <cell r="A757">
            <v>11140300083</v>
          </cell>
          <cell r="B757" t="str">
            <v>螺栓副_GB/T5783_M4×15_8.8-电镀锌</v>
          </cell>
          <cell r="C757">
            <v>63.35</v>
          </cell>
        </row>
        <row r="758">
          <cell r="A758">
            <v>11140300084</v>
          </cell>
          <cell r="B758" t="str">
            <v>螺栓副_GB/T5783_M4×30_8.8-电镀锌</v>
          </cell>
          <cell r="C758">
            <v>75.069999999999993</v>
          </cell>
        </row>
        <row r="759">
          <cell r="A759">
            <v>11140300085</v>
          </cell>
          <cell r="B759" t="str">
            <v>螺栓副_GB/T5783_M5×20_8.8-电镀锌</v>
          </cell>
          <cell r="C759">
            <v>62.91</v>
          </cell>
        </row>
        <row r="760">
          <cell r="A760">
            <v>11140300086</v>
          </cell>
          <cell r="B760" t="str">
            <v>螺栓副_GB/T5783_M6×16_不锈钢</v>
          </cell>
          <cell r="C760">
            <v>201.46</v>
          </cell>
        </row>
        <row r="761">
          <cell r="A761">
            <v>11140300087</v>
          </cell>
          <cell r="B761" t="str">
            <v>螺栓副_GB/T5783_M6×20_8.8-电镀锌</v>
          </cell>
          <cell r="C761">
            <v>87.25</v>
          </cell>
        </row>
        <row r="762">
          <cell r="A762">
            <v>11140300088</v>
          </cell>
          <cell r="B762" t="str">
            <v>螺栓副_GB/T5783_M6×20_不锈钢</v>
          </cell>
          <cell r="C762">
            <v>218.1</v>
          </cell>
        </row>
        <row r="764">
          <cell r="A764">
            <v>11140300090</v>
          </cell>
          <cell r="B764" t="str">
            <v>螺栓副_GB/T5783_M6×30_不锈钢</v>
          </cell>
          <cell r="C764">
            <v>255.03</v>
          </cell>
        </row>
        <row r="765">
          <cell r="A765">
            <v>11140300091</v>
          </cell>
          <cell r="B765" t="str">
            <v>螺栓副_GB/T5783_M6×45_8.8-电镀锌</v>
          </cell>
          <cell r="C765">
            <v>120.25</v>
          </cell>
        </row>
        <row r="766">
          <cell r="A766">
            <v>11140300092</v>
          </cell>
          <cell r="B766" t="str">
            <v>螺栓副_GB/T5783_M8×16_8.8-电镀锌</v>
          </cell>
          <cell r="C766">
            <v>155.62</v>
          </cell>
        </row>
        <row r="767">
          <cell r="A767">
            <v>11140300093</v>
          </cell>
          <cell r="B767" t="str">
            <v>螺栓副_GB/T5783_M8×25_8.8-电镀锌</v>
          </cell>
          <cell r="C767">
            <v>169.97</v>
          </cell>
        </row>
        <row r="768">
          <cell r="A768">
            <v>11140300094</v>
          </cell>
          <cell r="B768" t="str">
            <v>螺栓副_GB/T5783_M8×35_8.8-电镀锌_用SP0000985替代</v>
          </cell>
          <cell r="C768">
            <v>188.85</v>
          </cell>
        </row>
        <row r="769">
          <cell r="A769">
            <v>11140300095</v>
          </cell>
          <cell r="B769" t="str">
            <v>螺栓副_GB/T5783_M8×40_8.8-电镀锌</v>
          </cell>
          <cell r="C769">
            <v>206.66</v>
          </cell>
        </row>
        <row r="770">
          <cell r="A770">
            <v>11140300096</v>
          </cell>
          <cell r="B770" t="str">
            <v>螺栓副_GB/T5783_M8×45_不锈钢</v>
          </cell>
          <cell r="C770">
            <v>536.12</v>
          </cell>
        </row>
        <row r="771">
          <cell r="A771">
            <v>11140300097</v>
          </cell>
          <cell r="B771" t="str">
            <v>螺栓副_GB/T5783_M8×55_8.8-电镀锌</v>
          </cell>
          <cell r="C771">
            <v>258.91000000000003</v>
          </cell>
        </row>
        <row r="773">
          <cell r="A773">
            <v>11140300099</v>
          </cell>
          <cell r="B773" t="str">
            <v>半圆头方颈螺栓副_GB/T12_M6×16_4.8-电镀锌</v>
          </cell>
          <cell r="C773">
            <v>83.56</v>
          </cell>
        </row>
        <row r="774">
          <cell r="A774">
            <v>11140300101</v>
          </cell>
          <cell r="B774" t="str">
            <v>螺栓副_GB/T5783_M8×60_10.9-电镀锌</v>
          </cell>
          <cell r="C774">
            <v>0.36</v>
          </cell>
        </row>
        <row r="775">
          <cell r="A775">
            <v>11140300102</v>
          </cell>
          <cell r="B775" t="str">
            <v>螺栓副_GB/T5783_M8×30_10.9-电镀锌</v>
          </cell>
          <cell r="C775">
            <v>0.23</v>
          </cell>
        </row>
        <row r="776">
          <cell r="A776">
            <v>11140300103</v>
          </cell>
          <cell r="B776" t="str">
            <v>螺栓副_GB/T5783_M8×20_10.9-电镀锌</v>
          </cell>
          <cell r="C776">
            <v>0.26</v>
          </cell>
        </row>
        <row r="777">
          <cell r="A777">
            <v>11140300118</v>
          </cell>
          <cell r="B777" t="str">
            <v>螺栓副_GB/T5781_M6×16_4.8-电镀锌</v>
          </cell>
          <cell r="C777">
            <v>0.14000000000000001</v>
          </cell>
        </row>
        <row r="778">
          <cell r="A778">
            <v>11140400001</v>
          </cell>
          <cell r="B778" t="str">
            <v>钢结构用高强度螺栓副_GB/T1228_M20×80_10.9</v>
          </cell>
          <cell r="C778">
            <v>3066.67</v>
          </cell>
        </row>
        <row r="779">
          <cell r="A779">
            <v>11140400002</v>
          </cell>
          <cell r="B779" t="str">
            <v>钢结构用高强度螺栓副_GB/T1228_M20×100_10.9</v>
          </cell>
          <cell r="C779">
            <v>3381.2</v>
          </cell>
        </row>
        <row r="780">
          <cell r="A780">
            <v>11140400003</v>
          </cell>
          <cell r="B780" t="str">
            <v>钢结构用高强度螺栓副_GB/T1228_M10×60_10.9</v>
          </cell>
          <cell r="C780">
            <v>550.42999999999995</v>
          </cell>
        </row>
        <row r="781">
          <cell r="A781">
            <v>11140400004</v>
          </cell>
          <cell r="B781" t="str">
            <v>钢结构用高强度螺栓副_GB/T1228_M10×40_10.9</v>
          </cell>
          <cell r="C781">
            <v>432.48</v>
          </cell>
        </row>
        <row r="782">
          <cell r="A782">
            <v>11140400005</v>
          </cell>
          <cell r="B782" t="str">
            <v>钢结构用高强度螺栓副_GB/T1228_M24×80_8.8-电镀锌</v>
          </cell>
          <cell r="C782">
            <v>4961.01</v>
          </cell>
        </row>
        <row r="783">
          <cell r="A783">
            <v>11140400006</v>
          </cell>
          <cell r="B783" t="str">
            <v>钢结构用高强度螺栓副_GB/T1228_M24×70_8.8-电镀锌</v>
          </cell>
          <cell r="C783">
            <v>3381.2</v>
          </cell>
        </row>
        <row r="784">
          <cell r="A784">
            <v>11140400007</v>
          </cell>
          <cell r="B784" t="str">
            <v>钢结构用高强度螺栓副_GB/T1228_M20×70_8.8-电镀锌</v>
          </cell>
          <cell r="C784">
            <v>3381.2</v>
          </cell>
        </row>
        <row r="785">
          <cell r="A785">
            <v>11140400008</v>
          </cell>
          <cell r="B785" t="str">
            <v>钢结构用高强度螺栓副_GB/T1228_M24×60_10.9-达克罗</v>
          </cell>
          <cell r="C785">
            <v>5032.4799999999996</v>
          </cell>
        </row>
        <row r="786">
          <cell r="A786">
            <v>11140400009</v>
          </cell>
          <cell r="B786" t="str">
            <v>钢结构用高强度螺栓副_GB/T1228_M24×70_10.9-达克罗</v>
          </cell>
          <cell r="C786">
            <v>5032.4799999999996</v>
          </cell>
        </row>
        <row r="787">
          <cell r="A787">
            <v>11140400010</v>
          </cell>
          <cell r="B787" t="str">
            <v>钢结构用高强度螺栓副_GB/T1228_M24×80_10.9-达克罗</v>
          </cell>
          <cell r="C787">
            <v>5032.4799999999996</v>
          </cell>
        </row>
        <row r="788">
          <cell r="A788">
            <v>11140400011</v>
          </cell>
          <cell r="B788" t="str">
            <v>钢结构用高强度螺栓副_GB/T1228_M24×90_10.9-达克罗</v>
          </cell>
          <cell r="C788">
            <v>5472.82</v>
          </cell>
        </row>
        <row r="789">
          <cell r="A789">
            <v>11140400012</v>
          </cell>
          <cell r="B789" t="str">
            <v>钢结构用高强度螺栓副_GB/T3632_M30×120_10.9-磷化</v>
          </cell>
          <cell r="C789">
            <v>10935.13</v>
          </cell>
        </row>
        <row r="790">
          <cell r="A790">
            <v>11140400013</v>
          </cell>
          <cell r="B790" t="str">
            <v>钢结构用高强度螺栓副_GB/T3632_M30×110_10.9-磷化</v>
          </cell>
          <cell r="C790">
            <v>9640.31</v>
          </cell>
        </row>
        <row r="791">
          <cell r="A791">
            <v>11140400014</v>
          </cell>
          <cell r="B791" t="str">
            <v>钢结构用高强度螺栓副_GB/T3632_M30×95_10.9-磷化</v>
          </cell>
          <cell r="C791">
            <v>8959.82</v>
          </cell>
        </row>
        <row r="792">
          <cell r="A792">
            <v>11140400015</v>
          </cell>
          <cell r="B792" t="str">
            <v>钢结构用高强度螺栓副_GB/T3632_M30×90_10.9-磷化</v>
          </cell>
          <cell r="C792">
            <v>8732.98</v>
          </cell>
        </row>
        <row r="793">
          <cell r="A793">
            <v>11140400016</v>
          </cell>
          <cell r="B793" t="str">
            <v>钢结构用高强度螺栓副_GB/T3632_M30×85_10.9-磷化</v>
          </cell>
          <cell r="C793">
            <v>8506.15</v>
          </cell>
        </row>
        <row r="794">
          <cell r="A794">
            <v>11140400017</v>
          </cell>
          <cell r="B794" t="str">
            <v>钢结构用高强度螺栓副_GB/T3632_M30×80_10.9-磷化</v>
          </cell>
          <cell r="C794">
            <v>8279.32</v>
          </cell>
        </row>
        <row r="795">
          <cell r="A795">
            <v>11140400018</v>
          </cell>
          <cell r="B795" t="str">
            <v>钢结构用高强度螺栓副_GB/T3632_M30×75_10.9-磷化</v>
          </cell>
          <cell r="C795">
            <v>8279.32</v>
          </cell>
        </row>
        <row r="796">
          <cell r="A796">
            <v>11140400019</v>
          </cell>
          <cell r="B796" t="str">
            <v>钢结构用高强度螺栓副_GB/T3632_M30×70_10.9-磷化</v>
          </cell>
          <cell r="C796">
            <v>8279.32</v>
          </cell>
        </row>
        <row r="797">
          <cell r="A797">
            <v>11140400020</v>
          </cell>
          <cell r="B797" t="str">
            <v>钢结构用高强度螺栓副_GB/T3632_M30×65_10.9-磷化</v>
          </cell>
          <cell r="C797">
            <v>8262.7800000000007</v>
          </cell>
        </row>
        <row r="798">
          <cell r="A798">
            <v>11140400021</v>
          </cell>
          <cell r="B798" t="str">
            <v>钢结构用高强度螺栓副_GB/T3632_M30×60_10.9-磷化</v>
          </cell>
          <cell r="C798">
            <v>8047.77</v>
          </cell>
        </row>
        <row r="799">
          <cell r="A799">
            <v>11140400022</v>
          </cell>
          <cell r="B799" t="str">
            <v>钢结构用高强度螺栓副_GB/T3632_M30×55_10.9-磷化</v>
          </cell>
          <cell r="C799">
            <v>8047.77</v>
          </cell>
        </row>
        <row r="800">
          <cell r="A800">
            <v>11140400023</v>
          </cell>
          <cell r="B800" t="str">
            <v>钢结构用高强度螺栓副_GB/T3632_M30×50_10.9-磷化</v>
          </cell>
          <cell r="C800">
            <v>7428.71</v>
          </cell>
        </row>
        <row r="801">
          <cell r="A801">
            <v>11140400024</v>
          </cell>
          <cell r="B801" t="str">
            <v>钢结构用高强度螺栓副_GB/T3632_M30×45_10.9-磷化</v>
          </cell>
          <cell r="C801">
            <v>7428.71</v>
          </cell>
        </row>
        <row r="802">
          <cell r="A802">
            <v>11140400025</v>
          </cell>
          <cell r="B802" t="str">
            <v>钢结构用高强度螺栓副_GB/T3632_M30×40_10.9-磷化</v>
          </cell>
          <cell r="C802">
            <v>7428.71</v>
          </cell>
        </row>
        <row r="803">
          <cell r="A803">
            <v>11140400026</v>
          </cell>
          <cell r="B803" t="str">
            <v>钢结构用高强度螺栓副_GB/T3632_M27×120_10.9-磷化</v>
          </cell>
          <cell r="C803">
            <v>8619.57</v>
          </cell>
        </row>
        <row r="804">
          <cell r="A804">
            <v>11140400027</v>
          </cell>
          <cell r="B804" t="str">
            <v>钢结构用高强度螺栓副_GB/T3632_M27×110_10.9-磷化</v>
          </cell>
          <cell r="C804">
            <v>8279.32</v>
          </cell>
        </row>
        <row r="805">
          <cell r="A805">
            <v>11140400028</v>
          </cell>
          <cell r="B805" t="str">
            <v>钢结构用高强度螺栓副_GB/T3632_M27×100_10.9-磷化</v>
          </cell>
          <cell r="C805">
            <v>7825.66</v>
          </cell>
        </row>
        <row r="806">
          <cell r="A806">
            <v>11140400029</v>
          </cell>
          <cell r="B806" t="str">
            <v>钢结构用高强度螺栓副_GB/T3632_M27×85_10.9-磷化</v>
          </cell>
          <cell r="C806">
            <v>7315.29</v>
          </cell>
        </row>
        <row r="807">
          <cell r="A807">
            <v>11140400030</v>
          </cell>
          <cell r="B807" t="str">
            <v>钢结构用高强度螺栓副_GB/T3632_M27×80_10.9-磷化</v>
          </cell>
          <cell r="C807">
            <v>7145.17</v>
          </cell>
        </row>
        <row r="808">
          <cell r="A808">
            <v>11140400031</v>
          </cell>
          <cell r="B808" t="str">
            <v>钢结构用高强度螺栓副_GB/T3632_M27×75_10.9-磷化</v>
          </cell>
          <cell r="C808">
            <v>6975.05</v>
          </cell>
        </row>
        <row r="809">
          <cell r="A809">
            <v>11140400032</v>
          </cell>
          <cell r="B809" t="str">
            <v>钢结构用高强度螺栓副_GB/T3632_M27×70_10.9-磷化</v>
          </cell>
          <cell r="C809">
            <v>6804.92</v>
          </cell>
        </row>
        <row r="810">
          <cell r="A810">
            <v>11140400033</v>
          </cell>
          <cell r="B810" t="str">
            <v>钢结构用高强度螺栓副_GB/T3632_M27×65_10.9-磷化</v>
          </cell>
          <cell r="C810">
            <v>6600.78</v>
          </cell>
        </row>
        <row r="811">
          <cell r="A811">
            <v>11140400034</v>
          </cell>
          <cell r="B811" t="str">
            <v>钢结构用高强度螺栓副_GB/T3632_M27×60_10.9-磷化</v>
          </cell>
          <cell r="C811">
            <v>6600.78</v>
          </cell>
        </row>
        <row r="812">
          <cell r="A812">
            <v>11140400035</v>
          </cell>
          <cell r="B812" t="str">
            <v>钢结构用高强度螺栓副_GB/T3632_M27×55_10.9-磷化</v>
          </cell>
          <cell r="C812">
            <v>6600.78</v>
          </cell>
        </row>
        <row r="813">
          <cell r="A813">
            <v>11140400036</v>
          </cell>
          <cell r="B813" t="str">
            <v>钢结构用高强度螺栓副_GB/T3632_M27×50_10.9-磷化</v>
          </cell>
          <cell r="C813">
            <v>6600.78</v>
          </cell>
        </row>
        <row r="814">
          <cell r="A814">
            <v>11140400037</v>
          </cell>
          <cell r="B814" t="str">
            <v>钢结构用高强度螺栓副_GB/T3632_M27×45_10.9-磷化</v>
          </cell>
          <cell r="C814">
            <v>6600.78</v>
          </cell>
        </row>
        <row r="815">
          <cell r="A815">
            <v>11140400038</v>
          </cell>
          <cell r="B815" t="str">
            <v>钢结构用高强度螺栓副_GB/T3632_M27×40_10.9-磷化</v>
          </cell>
          <cell r="C815">
            <v>6600.78</v>
          </cell>
        </row>
        <row r="816">
          <cell r="A816">
            <v>11140400039</v>
          </cell>
          <cell r="B816" t="str">
            <v>钢结构用高强度螺栓副_GB/T3632_M24×120_10.9-磷化</v>
          </cell>
          <cell r="C816">
            <v>5987.08</v>
          </cell>
        </row>
        <row r="817">
          <cell r="A817">
            <v>11140400040</v>
          </cell>
          <cell r="B817" t="str">
            <v>钢结构用高强度螺栓副_GB/T3632_M24×110_10.9-磷化</v>
          </cell>
          <cell r="C817">
            <v>5765.33</v>
          </cell>
        </row>
        <row r="818">
          <cell r="A818">
            <v>11140400041</v>
          </cell>
          <cell r="B818" t="str">
            <v>钢结构用高强度螺栓副_GB/T3632_M24×100_10.9-磷化</v>
          </cell>
          <cell r="C818">
            <v>5526.72</v>
          </cell>
        </row>
        <row r="819">
          <cell r="A819">
            <v>11140400042</v>
          </cell>
          <cell r="B819" t="str">
            <v>钢结构用高强度螺栓副_GB/T3632_M24×95_10.9-磷化</v>
          </cell>
          <cell r="C819">
            <v>5432.72</v>
          </cell>
        </row>
        <row r="820">
          <cell r="A820">
            <v>11140400043</v>
          </cell>
          <cell r="B820" t="str">
            <v>钢结构用高强度螺栓副_GB/T3632_M24×90_10.9-磷化</v>
          </cell>
          <cell r="C820">
            <v>5332.93</v>
          </cell>
        </row>
        <row r="821">
          <cell r="A821">
            <v>11140400044</v>
          </cell>
          <cell r="B821" t="str">
            <v>钢结构用高强度螺栓副_GB/T3632_M24×85_10.9-磷化</v>
          </cell>
          <cell r="C821">
            <v>5255.32</v>
          </cell>
        </row>
        <row r="822">
          <cell r="A822">
            <v>11140400045</v>
          </cell>
          <cell r="B822" t="str">
            <v>钢结构用高强度螺栓副_GB/T3632_M24×75_10.9-磷化</v>
          </cell>
          <cell r="C822">
            <v>5066.84</v>
          </cell>
        </row>
        <row r="823">
          <cell r="A823">
            <v>11140400046</v>
          </cell>
          <cell r="B823" t="str">
            <v>钢结构用高强度螺栓副_GB/T3632_M24×70_10.9-磷化</v>
          </cell>
          <cell r="C823">
            <v>4972.6000000000004</v>
          </cell>
        </row>
        <row r="824">
          <cell r="A824">
            <v>11140400047</v>
          </cell>
          <cell r="B824" t="str">
            <v>钢结构用高强度螺栓副_GB/T3632_M24×60_10.9-磷化</v>
          </cell>
          <cell r="C824">
            <v>4806.29</v>
          </cell>
        </row>
        <row r="825">
          <cell r="A825">
            <v>11140400048</v>
          </cell>
          <cell r="B825" t="str">
            <v>钢结构用高强度螺栓副_GB/T3632_M24×55_10.9-磷化</v>
          </cell>
          <cell r="C825">
            <v>4806.29</v>
          </cell>
        </row>
        <row r="826">
          <cell r="A826">
            <v>11140400049</v>
          </cell>
          <cell r="B826" t="str">
            <v>钢结构用高强度螺栓副_GB/T3632_M24×50_10.9-磷化</v>
          </cell>
          <cell r="C826">
            <v>4732.1400000000003</v>
          </cell>
        </row>
        <row r="827">
          <cell r="A827">
            <v>11140400050</v>
          </cell>
          <cell r="B827" t="str">
            <v>钢结构用高强度螺栓副_GB/T3632_M24×45_10.9-磷化</v>
          </cell>
          <cell r="C827">
            <v>4675.8999999999996</v>
          </cell>
        </row>
        <row r="828">
          <cell r="A828">
            <v>11140400051</v>
          </cell>
          <cell r="B828" t="str">
            <v>钢结构用高强度螺栓副_GB/T3632_M24×40_10.9-磷化</v>
          </cell>
          <cell r="C828">
            <v>4619.66</v>
          </cell>
        </row>
        <row r="829">
          <cell r="A829">
            <v>11140400052</v>
          </cell>
          <cell r="B829" t="str">
            <v>钢结构用高强度螺栓副_GB/T3632_M22×120_10.9-磷化</v>
          </cell>
          <cell r="C829">
            <v>4695.42</v>
          </cell>
        </row>
        <row r="830">
          <cell r="A830">
            <v>11140400053</v>
          </cell>
          <cell r="B830" t="str">
            <v>钢结构用高强度螺栓副_GB/T3632_M22×110_10.9-磷化</v>
          </cell>
          <cell r="C830">
            <v>4512.4799999999996</v>
          </cell>
        </row>
        <row r="831">
          <cell r="A831">
            <v>11140400054</v>
          </cell>
          <cell r="B831" t="str">
            <v>钢结构用高强度螺栓副_GB/T3632_M22×100_10.9-磷化</v>
          </cell>
          <cell r="C831">
            <v>4340.63</v>
          </cell>
        </row>
        <row r="832">
          <cell r="A832">
            <v>11140400055</v>
          </cell>
          <cell r="B832" t="str">
            <v>钢结构用高强度螺栓副_GB/T3632_M22×95_10.9-磷化</v>
          </cell>
          <cell r="C832">
            <v>4235.3</v>
          </cell>
        </row>
        <row r="833">
          <cell r="A833">
            <v>11140400056</v>
          </cell>
          <cell r="B833" t="str">
            <v>钢结构用高强度螺栓副_GB/T3632_M22×90_10.9-磷化</v>
          </cell>
          <cell r="C833">
            <v>4124.43</v>
          </cell>
        </row>
        <row r="834">
          <cell r="A834">
            <v>11140400057</v>
          </cell>
          <cell r="B834" t="str">
            <v>钢结构用高强度螺栓副_GB/T3632_M22×80_10.9-磷化</v>
          </cell>
          <cell r="C834">
            <v>3952.58</v>
          </cell>
        </row>
        <row r="835">
          <cell r="A835">
            <v>11140400058</v>
          </cell>
          <cell r="B835" t="str">
            <v>钢结构用高强度螺栓副_GB/T3632_M22×75_10.9-磷化</v>
          </cell>
          <cell r="C835">
            <v>3863.88</v>
          </cell>
        </row>
        <row r="836">
          <cell r="A836">
            <v>11140400059</v>
          </cell>
          <cell r="B836" t="str">
            <v>钢结构用高强度螺栓副_GB/T3632_M20×120_10.9-磷化</v>
          </cell>
          <cell r="C836">
            <v>3753.01</v>
          </cell>
        </row>
        <row r="837">
          <cell r="A837">
            <v>11140400060</v>
          </cell>
          <cell r="B837" t="str">
            <v>钢结构用高强度螺栓副_GB/T3632_M20×110_10.9-磷化</v>
          </cell>
          <cell r="C837">
            <v>3603.33</v>
          </cell>
        </row>
        <row r="838">
          <cell r="A838">
            <v>11140400061</v>
          </cell>
          <cell r="B838" t="str">
            <v>钢结构用高强度螺栓副_GB/T3632_M20×100_10.9-磷化</v>
          </cell>
          <cell r="C838">
            <v>3538.46</v>
          </cell>
        </row>
        <row r="839">
          <cell r="A839">
            <v>11140400062</v>
          </cell>
          <cell r="B839" t="str">
            <v>钢结构用高强度螺栓副_GB/T3632_M20×95_10.9-磷化</v>
          </cell>
          <cell r="C839">
            <v>3387.13</v>
          </cell>
        </row>
        <row r="840">
          <cell r="A840">
            <v>11140400063</v>
          </cell>
          <cell r="B840" t="str">
            <v>钢结构用高强度螺栓副_GB/T3632_M20×90_10.9-磷化</v>
          </cell>
          <cell r="C840">
            <v>3309.52</v>
          </cell>
        </row>
        <row r="841">
          <cell r="A841">
            <v>11140400064</v>
          </cell>
          <cell r="B841" t="str">
            <v>钢结构用高强度螺栓副_GB/T3632_M20×80_10.9-磷化</v>
          </cell>
          <cell r="C841">
            <v>3154.3</v>
          </cell>
        </row>
        <row r="842">
          <cell r="A842">
            <v>11140400065</v>
          </cell>
          <cell r="B842" t="str">
            <v>钢结构用高强度螺栓副_GB/T3632_M16×120_10.9-磷化</v>
          </cell>
          <cell r="C842">
            <v>2605.4899999999998</v>
          </cell>
        </row>
        <row r="843">
          <cell r="A843">
            <v>11140400066</v>
          </cell>
          <cell r="B843" t="str">
            <v>钢结构用高强度螺栓副_GB/T3632_M16×110_10.9-磷化</v>
          </cell>
          <cell r="C843">
            <v>2489.0700000000002</v>
          </cell>
        </row>
        <row r="844">
          <cell r="A844">
            <v>11140400067</v>
          </cell>
          <cell r="B844" t="str">
            <v>钢结构用高强度螺栓副_GB/T3632_M16×100_10.9-磷化</v>
          </cell>
          <cell r="C844">
            <v>2367.11</v>
          </cell>
        </row>
        <row r="845">
          <cell r="A845">
            <v>11140400068</v>
          </cell>
          <cell r="B845" t="str">
            <v>钢结构用高强度螺栓副_GB/T3632_M16×95_10.9-磷化</v>
          </cell>
          <cell r="C845">
            <v>2317.2199999999998</v>
          </cell>
        </row>
        <row r="846">
          <cell r="A846">
            <v>11140400069</v>
          </cell>
          <cell r="B846" t="str">
            <v>钢结构用高强度螺栓副_GB/T3632_M16×90_10.9-磷化</v>
          </cell>
          <cell r="C846">
            <v>2234.0700000000002</v>
          </cell>
        </row>
        <row r="847">
          <cell r="A847">
            <v>11140400070</v>
          </cell>
          <cell r="B847" t="str">
            <v>钢结构用高强度螺栓副_GB/T3632_M16×85_10.9-磷化</v>
          </cell>
          <cell r="C847">
            <v>2178.63</v>
          </cell>
        </row>
        <row r="848">
          <cell r="A848">
            <v>11140400071</v>
          </cell>
          <cell r="B848" t="str">
            <v>钢结构用高强度螺栓副_GB/T3632_M16×80_10.9-磷化</v>
          </cell>
          <cell r="C848">
            <v>2084.39</v>
          </cell>
        </row>
        <row r="849">
          <cell r="A849">
            <v>11140400072</v>
          </cell>
          <cell r="B849" t="str">
            <v>钢结构用高强度螺栓副_GB/T3632_M16×75_10.9-磷化</v>
          </cell>
          <cell r="C849">
            <v>2040.04</v>
          </cell>
        </row>
        <row r="850">
          <cell r="A850">
            <v>11140400073</v>
          </cell>
          <cell r="B850" t="str">
            <v>钢结构用高强度螺栓副_GB/T3632_M16×70_10.9-磷化</v>
          </cell>
          <cell r="C850">
            <v>1979.06</v>
          </cell>
        </row>
        <row r="851">
          <cell r="A851">
            <v>11140400074</v>
          </cell>
          <cell r="B851" t="str">
            <v>钢结构用高强度螺栓副_GB/T3632_M16×55_10.9-磷化</v>
          </cell>
          <cell r="C851">
            <v>1818.3</v>
          </cell>
        </row>
        <row r="852">
          <cell r="A852">
            <v>11140400075</v>
          </cell>
          <cell r="B852" t="str">
            <v>钢结构用高强度螺栓副_GB/T3632_M16×40_10.9-磷化</v>
          </cell>
          <cell r="C852">
            <v>1737.79</v>
          </cell>
        </row>
        <row r="853">
          <cell r="A853">
            <v>12028800274</v>
          </cell>
          <cell r="B853" t="str">
            <v>减速电机_SK02040LX-71LA/4-0.37kW-46.79-实心轴Ф…</v>
          </cell>
          <cell r="C853">
            <v>2307.69</v>
          </cell>
        </row>
        <row r="854">
          <cell r="A854">
            <v>16020500028</v>
          </cell>
          <cell r="B854" t="str">
            <v>气动调节阀_DN65-KE73+PN9236E+EP500S-法兰_斯派莎克</v>
          </cell>
          <cell r="C854">
            <v>11299.34</v>
          </cell>
        </row>
        <row r="855">
          <cell r="A855">
            <v>16020500054</v>
          </cell>
          <cell r="B855" t="str">
            <v>气动球阀_DN50-M21Si2 AUTO PN40 BS+BVA325S/1…</v>
          </cell>
          <cell r="C855">
            <v>6311.79</v>
          </cell>
        </row>
        <row r="856">
          <cell r="A856">
            <v>16020500069</v>
          </cell>
          <cell r="B856" t="str">
            <v>气动调节阀_DN80-KE73PKSUSS.2+PN9233E+EP500S-…</v>
          </cell>
          <cell r="C856">
            <v>12028.16</v>
          </cell>
        </row>
        <row r="857">
          <cell r="A857">
            <v>16020500072</v>
          </cell>
          <cell r="B857" t="str">
            <v>气动调节阀_DN40-KE73PKSUSS.2+PN9123E+EP500S-…</v>
          </cell>
          <cell r="C857">
            <v>9704.82</v>
          </cell>
        </row>
        <row r="858">
          <cell r="A858">
            <v>16020500073</v>
          </cell>
          <cell r="B858" t="str">
            <v>气动调节阀_DN65-KE73PKSUSS.2+PN9233E+EP500S-…</v>
          </cell>
          <cell r="C858">
            <v>11526.87</v>
          </cell>
        </row>
        <row r="859">
          <cell r="A859">
            <v>16020500074</v>
          </cell>
          <cell r="B859" t="str">
            <v>气动调节阀_DN50-KE73PKSUSS.2+PN9123E+EP500S-…</v>
          </cell>
          <cell r="C859">
            <v>7893.23</v>
          </cell>
        </row>
        <row r="860">
          <cell r="A860">
            <v>16029900009</v>
          </cell>
          <cell r="B860" t="str">
            <v>附件-阀门控制开关_KTC-T_定制20151110_启东宏达</v>
          </cell>
          <cell r="C860">
            <v>726.5</v>
          </cell>
        </row>
        <row r="861">
          <cell r="A861">
            <v>17038800006</v>
          </cell>
          <cell r="B861" t="str">
            <v>补芯_M75×1.5-2NPT_镀锌_外丝转内丝</v>
          </cell>
          <cell r="C861">
            <v>14.23</v>
          </cell>
        </row>
        <row r="862">
          <cell r="A862">
            <v>19020300001</v>
          </cell>
          <cell r="B862" t="str">
            <v>锁_2435000_威图</v>
          </cell>
          <cell r="C862">
            <v>172.5</v>
          </cell>
        </row>
        <row r="863">
          <cell r="A863">
            <v>22081500002</v>
          </cell>
          <cell r="B863" t="str">
            <v>台秤_ICS6×9_PBD655-B60_托利多</v>
          </cell>
          <cell r="C863">
            <v>14102.56</v>
          </cell>
        </row>
        <row r="864">
          <cell r="A864">
            <v>22081500004</v>
          </cell>
          <cell r="B864" t="str">
            <v>台秤_BBA228-8B30_托利多</v>
          </cell>
          <cell r="C864">
            <v>5253.78</v>
          </cell>
        </row>
        <row r="865">
          <cell r="A865">
            <v>22081500006</v>
          </cell>
          <cell r="B865" t="str">
            <v>台秤_BBA238-8B60N/S_托利多</v>
          </cell>
          <cell r="C865">
            <v>5261.28</v>
          </cell>
        </row>
        <row r="866">
          <cell r="A866">
            <v>22081500009</v>
          </cell>
          <cell r="B866" t="str">
            <v>电子台秤_BBA238-8BC60N/S_带网口_托利多</v>
          </cell>
          <cell r="C866">
            <v>8888.89</v>
          </cell>
        </row>
        <row r="867">
          <cell r="A867">
            <v>22081500010</v>
          </cell>
          <cell r="B867" t="str">
            <v>电子台秤_BBA238-8BB30N/S_带网口_托利多</v>
          </cell>
          <cell r="C867">
            <v>6410.26</v>
          </cell>
        </row>
        <row r="868">
          <cell r="A868">
            <v>22081500011</v>
          </cell>
          <cell r="B868" t="str">
            <v>台秤_BBA238-8B60N/S/RS232_托利多</v>
          </cell>
          <cell r="C868">
            <v>5317.95</v>
          </cell>
        </row>
        <row r="869">
          <cell r="A869">
            <v>24010100001</v>
          </cell>
          <cell r="B869" t="str">
            <v>小型断路器_IC65N-2P-C6A_施耐德</v>
          </cell>
          <cell r="C869">
            <v>59.39</v>
          </cell>
        </row>
        <row r="871">
          <cell r="A871">
            <v>24010100003</v>
          </cell>
          <cell r="B871" t="str">
            <v>小型断路器_OSMC32N1C40K_施耐德</v>
          </cell>
          <cell r="C871">
            <v>16.5</v>
          </cell>
        </row>
        <row r="872">
          <cell r="A872">
            <v>24010100004</v>
          </cell>
          <cell r="B872" t="str">
            <v>小型断路器_OSMC32N2C10K_施耐德</v>
          </cell>
          <cell r="C872">
            <v>26.42</v>
          </cell>
        </row>
        <row r="873">
          <cell r="A873">
            <v>24010100005</v>
          </cell>
          <cell r="B873" t="str">
            <v>小型断路器_OSMC32N1C32K_施耐德</v>
          </cell>
          <cell r="C873">
            <v>12.5</v>
          </cell>
        </row>
        <row r="874">
          <cell r="A874">
            <v>24010100006</v>
          </cell>
          <cell r="B874" t="str">
            <v>小型断路器_OSMC32N1C20K_施耐德</v>
          </cell>
          <cell r="C874">
            <v>10.88</v>
          </cell>
        </row>
        <row r="875">
          <cell r="A875">
            <v>24010100007</v>
          </cell>
          <cell r="B875" t="str">
            <v>小型断路器_OSMC32N1C10K_施耐德</v>
          </cell>
          <cell r="C875">
            <v>10.69</v>
          </cell>
        </row>
        <row r="876">
          <cell r="A876">
            <v>24010100008</v>
          </cell>
          <cell r="B876" t="str">
            <v>小型断路器_OSMC32N2C6K_施耐德</v>
          </cell>
          <cell r="C876">
            <v>33.340000000000003</v>
          </cell>
        </row>
        <row r="878">
          <cell r="A878">
            <v>24010100035</v>
          </cell>
          <cell r="B878" t="str">
            <v>小型断路器_IC65N-4P-D20A_施耐德</v>
          </cell>
          <cell r="C878">
            <v>138.97999999999999</v>
          </cell>
        </row>
        <row r="879">
          <cell r="A879">
            <v>24010100052</v>
          </cell>
          <cell r="B879" t="str">
            <v>小型断路器_OSMC32N2C20K_施耐德</v>
          </cell>
          <cell r="C879">
            <v>26.42</v>
          </cell>
        </row>
        <row r="880">
          <cell r="A880">
            <v>24010100053</v>
          </cell>
          <cell r="B880" t="str">
            <v>小型断路器_OSMC32N2C32K_施耐德</v>
          </cell>
          <cell r="C880">
            <v>29.36</v>
          </cell>
        </row>
        <row r="881">
          <cell r="A881">
            <v>24010100054</v>
          </cell>
          <cell r="B881" t="str">
            <v>小型断路器_OSMC32N2C40K_施耐德</v>
          </cell>
          <cell r="C881">
            <v>36.200000000000003</v>
          </cell>
        </row>
        <row r="882">
          <cell r="A882">
            <v>24010100055</v>
          </cell>
          <cell r="B882" t="str">
            <v>小型断路器_OSMC32N3C16K_施耐德</v>
          </cell>
          <cell r="C882">
            <v>41.79</v>
          </cell>
        </row>
        <row r="883">
          <cell r="A883">
            <v>24010100056</v>
          </cell>
          <cell r="B883" t="str">
            <v>小型断路器_OSMC32N3C25K_施耐德</v>
          </cell>
          <cell r="C883">
            <v>45.32</v>
          </cell>
        </row>
        <row r="884">
          <cell r="A884">
            <v>24010100057</v>
          </cell>
          <cell r="B884" t="str">
            <v>小型断路器_OSMC32N3C32K_施耐德</v>
          </cell>
          <cell r="C884">
            <v>43.07</v>
          </cell>
        </row>
        <row r="885">
          <cell r="A885">
            <v>24010100058</v>
          </cell>
          <cell r="B885" t="str">
            <v>小型断路器_OSMC32N3C40K_施耐德</v>
          </cell>
          <cell r="C885">
            <v>55.09</v>
          </cell>
        </row>
        <row r="886">
          <cell r="A886">
            <v>24010100059</v>
          </cell>
          <cell r="B886" t="str">
            <v>小型断路器_OSMC32A3C63K_施耐德</v>
          </cell>
          <cell r="C886">
            <v>65.05</v>
          </cell>
        </row>
        <row r="887">
          <cell r="A887">
            <v>24010100060</v>
          </cell>
          <cell r="B887" t="str">
            <v>小型断路器_OSMC32A3D32K_施耐德</v>
          </cell>
          <cell r="C887">
            <v>55.46</v>
          </cell>
        </row>
        <row r="888">
          <cell r="A888">
            <v>24010100061</v>
          </cell>
          <cell r="B888" t="str">
            <v>小型断路器_OSMC32A3D63K_施耐德</v>
          </cell>
          <cell r="C888">
            <v>79.680000000000007</v>
          </cell>
        </row>
        <row r="889">
          <cell r="A889">
            <v>24010100062</v>
          </cell>
          <cell r="B889" t="str">
            <v>小型断路器_OSMC32N1C16K_施耐德</v>
          </cell>
          <cell r="C889">
            <v>10.69</v>
          </cell>
        </row>
        <row r="890">
          <cell r="A890">
            <v>24010100070</v>
          </cell>
          <cell r="B890" t="str">
            <v>小型断路器_DZ47-2P-C10A_德力西</v>
          </cell>
          <cell r="C890">
            <v>13.08</v>
          </cell>
        </row>
        <row r="891">
          <cell r="A891">
            <v>24010100071</v>
          </cell>
          <cell r="B891" t="str">
            <v>小型断路器_DZ47-3P-C25A_德力西</v>
          </cell>
          <cell r="C891">
            <v>19.23</v>
          </cell>
        </row>
        <row r="892">
          <cell r="A892">
            <v>24010100100</v>
          </cell>
          <cell r="B892" t="str">
            <v>小型断路器_IC65N-3P-D16A_施耐德</v>
          </cell>
          <cell r="C892">
            <v>93.85</v>
          </cell>
        </row>
        <row r="893">
          <cell r="A893">
            <v>24010100101</v>
          </cell>
          <cell r="B893" t="str">
            <v>小型断路器_IC65N-3P-D32A_施耐德</v>
          </cell>
          <cell r="C893">
            <v>101.45</v>
          </cell>
        </row>
        <row r="894">
          <cell r="A894">
            <v>24010100107</v>
          </cell>
          <cell r="B894" t="str">
            <v>小型断路器_NB1-63-2P-C10A_正泰</v>
          </cell>
          <cell r="C894">
            <v>32.049999999999997</v>
          </cell>
        </row>
        <row r="895">
          <cell r="A895">
            <v>24010100110</v>
          </cell>
          <cell r="B895" t="str">
            <v>小型断路器_IC65N-1P-16A_DC_施耐德</v>
          </cell>
          <cell r="C895">
            <v>16.510000000000002</v>
          </cell>
        </row>
        <row r="896">
          <cell r="A896">
            <v>24010100111</v>
          </cell>
          <cell r="B896" t="str">
            <v>小型断路器_IC65N-1P-6A_DC_施耐德</v>
          </cell>
          <cell r="C896">
            <v>22.54</v>
          </cell>
        </row>
        <row r="897">
          <cell r="A897">
            <v>24010100112</v>
          </cell>
          <cell r="B897" t="str">
            <v>小型断路器_IC65N-1P-C10A_施耐德</v>
          </cell>
          <cell r="C897">
            <v>18.25</v>
          </cell>
        </row>
        <row r="898">
          <cell r="A898">
            <v>24010100114</v>
          </cell>
          <cell r="B898" t="str">
            <v>小型断路器_IC65N-1P-40A_DC_施耐德</v>
          </cell>
          <cell r="C898">
            <v>22.54</v>
          </cell>
        </row>
        <row r="899">
          <cell r="A899">
            <v>24010100118</v>
          </cell>
          <cell r="B899" t="str">
            <v>小型断路器_NB1-63-3P-D16A_正泰</v>
          </cell>
          <cell r="C899">
            <v>39.75</v>
          </cell>
        </row>
        <row r="900">
          <cell r="A900">
            <v>24010100119</v>
          </cell>
          <cell r="B900" t="str">
            <v>小型断路器_IC65N-4P-D40A_施耐德</v>
          </cell>
          <cell r="C900">
            <v>150.22999999999999</v>
          </cell>
        </row>
        <row r="901">
          <cell r="A901">
            <v>24010100120</v>
          </cell>
          <cell r="B901" t="str">
            <v>小型断路器_IC65N-2P-D4A_施耐德</v>
          </cell>
          <cell r="C901">
            <v>97.73</v>
          </cell>
        </row>
        <row r="902">
          <cell r="A902">
            <v>24010100121</v>
          </cell>
          <cell r="B902" t="str">
            <v>小型断路器_IC65N-2P-D6A_施耐德</v>
          </cell>
          <cell r="C902">
            <v>75.06</v>
          </cell>
        </row>
        <row r="903">
          <cell r="A903">
            <v>24010100122</v>
          </cell>
          <cell r="B903" t="str">
            <v>小型断路器_IC65N-2P-D10A_施耐德</v>
          </cell>
          <cell r="C903">
            <v>60.74</v>
          </cell>
        </row>
        <row r="904">
          <cell r="A904">
            <v>24010100123</v>
          </cell>
          <cell r="B904" t="str">
            <v>小型断路器_IC65N-2P-D16A_施耐德</v>
          </cell>
          <cell r="C904">
            <v>60.74</v>
          </cell>
        </row>
        <row r="905">
          <cell r="A905">
            <v>24010100128</v>
          </cell>
          <cell r="B905" t="str">
            <v>小型断路器_IC65N-1P-C20A_DC_施耐德</v>
          </cell>
          <cell r="C905">
            <v>18.579999999999998</v>
          </cell>
        </row>
        <row r="907">
          <cell r="A907">
            <v>24010100134</v>
          </cell>
          <cell r="B907" t="str">
            <v>小型断路器_5SN6-1P-C6A_5SN61067CN_西门子</v>
          </cell>
          <cell r="C907">
            <v>17.04</v>
          </cell>
        </row>
        <row r="908">
          <cell r="A908">
            <v>24010100135</v>
          </cell>
          <cell r="B908" t="str">
            <v>小型断路器_5SN6-1P-C10A_5SN61107CN_西门子</v>
          </cell>
          <cell r="C908">
            <v>12.54</v>
          </cell>
        </row>
        <row r="909">
          <cell r="A909">
            <v>24010100136</v>
          </cell>
          <cell r="B909" t="str">
            <v>小型断路器_5SN6-1P-C16A_5SN61167CN_西门子</v>
          </cell>
          <cell r="C909">
            <v>12.54</v>
          </cell>
        </row>
        <row r="910">
          <cell r="A910">
            <v>24010100137</v>
          </cell>
          <cell r="B910" t="str">
            <v>小型断路器_5SN6-1P-C20A_5SN61207CN_西门子</v>
          </cell>
          <cell r="C910">
            <v>12.54</v>
          </cell>
        </row>
        <row r="911">
          <cell r="A911">
            <v>24010100138</v>
          </cell>
          <cell r="B911" t="str">
            <v>小型断路器_5SN6-1P-C25A_5SN61257CN_西门子</v>
          </cell>
          <cell r="C911">
            <v>14.07</v>
          </cell>
        </row>
        <row r="912">
          <cell r="A912">
            <v>24010100139</v>
          </cell>
          <cell r="B912" t="str">
            <v>小型断路器_5SN6-1P-C32A_5SN61327CN_西门子</v>
          </cell>
          <cell r="C912">
            <v>14.07</v>
          </cell>
        </row>
        <row r="913">
          <cell r="A913">
            <v>24010100140</v>
          </cell>
          <cell r="B913" t="str">
            <v>小型断路器_5SN6-1P-C40A_5SN61407CN_西门子</v>
          </cell>
          <cell r="C913">
            <v>17.04</v>
          </cell>
        </row>
        <row r="914">
          <cell r="A914">
            <v>24010100141</v>
          </cell>
          <cell r="B914" t="str">
            <v>小型断路器_5SN6-1P-C50A_5SN61507CN_西门子</v>
          </cell>
          <cell r="C914">
            <v>20.63</v>
          </cell>
        </row>
        <row r="915">
          <cell r="A915">
            <v>24010100142</v>
          </cell>
          <cell r="B915" t="str">
            <v>小型断路器_5SN6-1P-C63A_5SN61637CN_西门子</v>
          </cell>
          <cell r="C915">
            <v>22.64</v>
          </cell>
        </row>
        <row r="916">
          <cell r="A916">
            <v>24010100143</v>
          </cell>
          <cell r="B916" t="str">
            <v>小型断路器_5SN6-2P-C6A_5SN62067CN_西门子</v>
          </cell>
          <cell r="C916">
            <v>40.729999999999997</v>
          </cell>
        </row>
        <row r="917">
          <cell r="A917">
            <v>24010100144</v>
          </cell>
          <cell r="B917" t="str">
            <v>小型断路器_5SN6-2P-C10A_5SN62107CN_西门子</v>
          </cell>
          <cell r="C917">
            <v>30.63</v>
          </cell>
        </row>
        <row r="918">
          <cell r="A918">
            <v>24010100145</v>
          </cell>
          <cell r="B918" t="str">
            <v>小型断路器_5SN6-2P-C16A_5SN62167CN_西门子</v>
          </cell>
          <cell r="C918">
            <v>30.63</v>
          </cell>
        </row>
        <row r="919">
          <cell r="A919">
            <v>24010100146</v>
          </cell>
          <cell r="B919" t="str">
            <v>小型断路器_5SN6-2P-C20A_5SN62207CN_西门子</v>
          </cell>
          <cell r="C919">
            <v>30.63</v>
          </cell>
        </row>
        <row r="920">
          <cell r="A920">
            <v>24010100147</v>
          </cell>
          <cell r="B920" t="str">
            <v>小型断路器_5SN6-2P-C25A_5SN62257CN_西门子</v>
          </cell>
          <cell r="C920">
            <v>33.74</v>
          </cell>
        </row>
        <row r="921">
          <cell r="A921">
            <v>24010100148</v>
          </cell>
          <cell r="B921" t="str">
            <v>小型断路器_5SN6-2P-C32A_5SN62327CN_西门子</v>
          </cell>
          <cell r="C921">
            <v>33.74</v>
          </cell>
        </row>
        <row r="922">
          <cell r="A922">
            <v>24010100149</v>
          </cell>
          <cell r="B922" t="str">
            <v>小型断路器_5SN6-2P-C40A_5SN62407CN_西门子</v>
          </cell>
          <cell r="C922">
            <v>41.21</v>
          </cell>
        </row>
        <row r="923">
          <cell r="A923">
            <v>24010100150</v>
          </cell>
          <cell r="B923" t="str">
            <v>小型断路器_5SN6-2P-C50A_5SN62507CN_西门子</v>
          </cell>
          <cell r="C923">
            <v>46.71</v>
          </cell>
        </row>
        <row r="924">
          <cell r="A924">
            <v>24010100151</v>
          </cell>
          <cell r="B924" t="str">
            <v>小型断路器_5SN6-2P-C63A_5SN62637CN_西门子</v>
          </cell>
          <cell r="C924">
            <v>49.73</v>
          </cell>
        </row>
        <row r="925">
          <cell r="A925">
            <v>24010100152</v>
          </cell>
          <cell r="B925" t="str">
            <v>小型断路器_5SN6-3P-C6A_5SN63067CN_西门子</v>
          </cell>
          <cell r="C925">
            <v>60.36</v>
          </cell>
        </row>
        <row r="926">
          <cell r="A926">
            <v>24010100153</v>
          </cell>
          <cell r="B926" t="str">
            <v>小型断路器_5SN6-3P-C10A_5SN63107CN_西门子</v>
          </cell>
          <cell r="C926">
            <v>48.77</v>
          </cell>
        </row>
        <row r="927">
          <cell r="A927">
            <v>24010100154</v>
          </cell>
          <cell r="B927" t="str">
            <v>小型断路器_5SN6-3P-C16A_5SN63167CN_西门子</v>
          </cell>
          <cell r="C927">
            <v>48.77</v>
          </cell>
        </row>
        <row r="928">
          <cell r="A928">
            <v>24010100155</v>
          </cell>
          <cell r="B928" t="str">
            <v>小型断路器_5SN6-3P-C20A_5SN63207CN_西门子</v>
          </cell>
          <cell r="C928">
            <v>48.77</v>
          </cell>
        </row>
        <row r="929">
          <cell r="A929">
            <v>24010100156</v>
          </cell>
          <cell r="B929" t="str">
            <v>小型断路器_5SN6-3P-C25A_5SN63257CN_西门子</v>
          </cell>
          <cell r="C929">
            <v>52.7</v>
          </cell>
        </row>
        <row r="930">
          <cell r="A930">
            <v>24010100157</v>
          </cell>
          <cell r="B930" t="str">
            <v>小型断路器_5SN6-3P-C32A_5SN63327CN_西门子</v>
          </cell>
          <cell r="C930">
            <v>52.7</v>
          </cell>
        </row>
        <row r="931">
          <cell r="A931">
            <v>24010100158</v>
          </cell>
          <cell r="B931" t="str">
            <v>小型断路器_5SN6-3P-C40A_5SN63407CN_西门子</v>
          </cell>
          <cell r="C931">
            <v>62.75</v>
          </cell>
        </row>
        <row r="932">
          <cell r="A932">
            <v>24010100159</v>
          </cell>
          <cell r="B932" t="str">
            <v>小型断路器_5SN6-3P-C50A_5SN63507CN_西门子</v>
          </cell>
          <cell r="C932">
            <v>70.36</v>
          </cell>
        </row>
        <row r="933">
          <cell r="A933">
            <v>24010100160</v>
          </cell>
          <cell r="B933" t="str">
            <v>小型断路器_5SN6-3P-C63A_5SN63637CN_西门子</v>
          </cell>
          <cell r="C933">
            <v>75.430000000000007</v>
          </cell>
        </row>
        <row r="934">
          <cell r="A934">
            <v>24010100161</v>
          </cell>
          <cell r="B934" t="str">
            <v>小型断路器_5SN6-3P-D10A_5SN63108CN_西门子</v>
          </cell>
          <cell r="C934">
            <v>68.44</v>
          </cell>
        </row>
        <row r="935">
          <cell r="A935">
            <v>24010100162</v>
          </cell>
          <cell r="B935" t="str">
            <v>小型断路器_5SN6-3P-D16A_5SN63168CN_西门子</v>
          </cell>
          <cell r="C935">
            <v>68.44</v>
          </cell>
        </row>
        <row r="936">
          <cell r="A936">
            <v>24010100163</v>
          </cell>
          <cell r="B936" t="str">
            <v>小型断路器_5SN6-3P-D20A_5SN63208CN_西门子</v>
          </cell>
          <cell r="C936">
            <v>68.44</v>
          </cell>
        </row>
        <row r="937">
          <cell r="A937">
            <v>24010100164</v>
          </cell>
          <cell r="B937" t="str">
            <v>小型断路器_5SN6-3P-D25A_5SN63258CN_西门子</v>
          </cell>
          <cell r="C937">
            <v>74.09</v>
          </cell>
        </row>
        <row r="938">
          <cell r="A938">
            <v>24010100165</v>
          </cell>
          <cell r="B938" t="str">
            <v>小型断路器_5SN6-3P-D32A_5SN63328CN_西门子</v>
          </cell>
          <cell r="C938">
            <v>74.09</v>
          </cell>
        </row>
        <row r="939">
          <cell r="A939">
            <v>24010100166</v>
          </cell>
          <cell r="B939" t="str">
            <v>小型断路器_5SN6-3P-D40A_5SN63408CN_西门子</v>
          </cell>
          <cell r="C939">
            <v>76.72</v>
          </cell>
        </row>
        <row r="940">
          <cell r="A940">
            <v>24010100167</v>
          </cell>
          <cell r="B940" t="str">
            <v>小型断路器_5SN6-3P-D50A_5SN63508CN_西门子</v>
          </cell>
          <cell r="C940">
            <v>87.69</v>
          </cell>
        </row>
        <row r="941">
          <cell r="A941">
            <v>24010100168</v>
          </cell>
          <cell r="B941" t="str">
            <v>小型断路器_5SN6-3P-D63A_5SN63638CN_西门子</v>
          </cell>
          <cell r="C941">
            <v>101.37</v>
          </cell>
        </row>
        <row r="942">
          <cell r="A942">
            <v>24010100169</v>
          </cell>
          <cell r="B942" t="str">
            <v>小型断路器_5SN6-3P+N-C6A_5SN66067CN_西门子</v>
          </cell>
          <cell r="C942">
            <v>75.430000000000007</v>
          </cell>
        </row>
        <row r="943">
          <cell r="A943">
            <v>24010100170</v>
          </cell>
          <cell r="B943" t="str">
            <v>小型断路器_5SN6-3P+N-C10A_5SN66107CN_西门子</v>
          </cell>
          <cell r="C943">
            <v>60.93</v>
          </cell>
        </row>
        <row r="944">
          <cell r="A944">
            <v>24010100171</v>
          </cell>
          <cell r="B944" t="str">
            <v>小型断路器_5SN6-3P+N-C16A_5SN66167CN_西门子</v>
          </cell>
          <cell r="C944">
            <v>60.93</v>
          </cell>
        </row>
        <row r="945">
          <cell r="A945">
            <v>24010100172</v>
          </cell>
          <cell r="B945" t="str">
            <v>小型断路器_5SN6-3P+N-C20A_5SN66207CN_西门子</v>
          </cell>
          <cell r="C945">
            <v>60.93</v>
          </cell>
        </row>
        <row r="946">
          <cell r="A946">
            <v>24010100173</v>
          </cell>
          <cell r="B946" t="str">
            <v>小型断路器_5SN6-3P+N-C25A_5SN66257CN_西门子</v>
          </cell>
          <cell r="C946">
            <v>65.86</v>
          </cell>
        </row>
        <row r="947">
          <cell r="A947">
            <v>24010100174</v>
          </cell>
          <cell r="B947" t="str">
            <v>小型断路器_5SN6-3P+N-C32A_5SN66327CN_西门子</v>
          </cell>
          <cell r="C947">
            <v>65.86</v>
          </cell>
        </row>
        <row r="948">
          <cell r="A948">
            <v>24010100175</v>
          </cell>
          <cell r="B948" t="str">
            <v>小型断路器_5SN6-3P+N-C40A_5SN66407CN_西门子</v>
          </cell>
          <cell r="C948">
            <v>78.45</v>
          </cell>
        </row>
        <row r="949">
          <cell r="A949">
            <v>24010100176</v>
          </cell>
          <cell r="B949" t="str">
            <v>小型断路器_5SN6-3P+N-C50A_5SN66507CN_西门子</v>
          </cell>
          <cell r="C949">
            <v>87.92</v>
          </cell>
        </row>
        <row r="950">
          <cell r="A950">
            <v>24010100177</v>
          </cell>
          <cell r="B950" t="str">
            <v>小型断路器_5SN6-3P+N-C63A_5SN66637CN_西门子</v>
          </cell>
          <cell r="C950">
            <v>94.29</v>
          </cell>
        </row>
        <row r="951">
          <cell r="A951">
            <v>24010100178</v>
          </cell>
          <cell r="B951" t="str">
            <v>小型断路器_5SL6-1P-C2A_5SL61027CC_西门子</v>
          </cell>
          <cell r="C951">
            <v>28.01</v>
          </cell>
        </row>
        <row r="952">
          <cell r="A952">
            <v>24010100179</v>
          </cell>
          <cell r="B952" t="str">
            <v>小型断路器_5SL6-1P-C4A_5SL61047CC_西门子</v>
          </cell>
          <cell r="C952">
            <v>25.13</v>
          </cell>
        </row>
        <row r="953">
          <cell r="A953">
            <v>24010100180</v>
          </cell>
          <cell r="B953" t="str">
            <v>小型断路器_5SL6-1P-C6A_5SL61067CC_西门子</v>
          </cell>
          <cell r="C953">
            <v>20.82</v>
          </cell>
        </row>
        <row r="954">
          <cell r="A954">
            <v>24010100181</v>
          </cell>
          <cell r="B954" t="str">
            <v>小型断路器_5SL6-1P-C10A_5SL61107CC_西门子</v>
          </cell>
          <cell r="C954">
            <v>15.18</v>
          </cell>
        </row>
        <row r="955">
          <cell r="A955">
            <v>24010100182</v>
          </cell>
          <cell r="B955" t="str">
            <v>小型断路器_5SL6-1P-C16A_5SL61167CC_西门子</v>
          </cell>
          <cell r="C955">
            <v>15.18</v>
          </cell>
        </row>
        <row r="956">
          <cell r="A956">
            <v>24010100183</v>
          </cell>
          <cell r="B956" t="str">
            <v>小型断路器_5SL6-1P-C20A_5SL61207CC_西门子</v>
          </cell>
          <cell r="C956">
            <v>15.18</v>
          </cell>
        </row>
        <row r="957">
          <cell r="A957">
            <v>24010100184</v>
          </cell>
          <cell r="B957" t="str">
            <v>小型断路器_5SL6-1P-C25A_5SL61257CC_西门子</v>
          </cell>
          <cell r="C957">
            <v>17.18</v>
          </cell>
        </row>
        <row r="958">
          <cell r="A958">
            <v>24010100185</v>
          </cell>
          <cell r="B958" t="str">
            <v>小型断路器_5SL6-1P-C32A_5SL61327CC_西门子</v>
          </cell>
          <cell r="C958">
            <v>17.18</v>
          </cell>
        </row>
        <row r="959">
          <cell r="A959">
            <v>24010100186</v>
          </cell>
          <cell r="B959" t="str">
            <v>小型断路器_5SL6-1P-C40A_5SL61407CC_西门子</v>
          </cell>
          <cell r="C959">
            <v>20.82</v>
          </cell>
        </row>
        <row r="960">
          <cell r="A960">
            <v>24010100187</v>
          </cell>
          <cell r="B960" t="str">
            <v>小型断路器_5SL6-2P-C2A_5SL62027CC_西门子</v>
          </cell>
          <cell r="C960">
            <v>62.99</v>
          </cell>
        </row>
        <row r="961">
          <cell r="A961">
            <v>24010100188</v>
          </cell>
          <cell r="B961" t="str">
            <v>小型断路器_5SL6-2P-C4A_5SL62047CC_西门子</v>
          </cell>
          <cell r="C961">
            <v>58.11</v>
          </cell>
        </row>
        <row r="962">
          <cell r="A962">
            <v>24010100189</v>
          </cell>
          <cell r="B962" t="str">
            <v>小型断路器_5SL6-2P-C6A_5SL62067CC_西门子</v>
          </cell>
          <cell r="C962">
            <v>49.54</v>
          </cell>
        </row>
        <row r="963">
          <cell r="A963">
            <v>24010100190</v>
          </cell>
          <cell r="B963" t="str">
            <v>小型断路器_5SL6-2P-C10A_5SL62107CC_西门子</v>
          </cell>
          <cell r="C963">
            <v>37.29</v>
          </cell>
        </row>
        <row r="964">
          <cell r="A964">
            <v>24010100191</v>
          </cell>
          <cell r="B964" t="str">
            <v>小型断路器_5SL6-2P-C16A_5SL62167CC_西门子</v>
          </cell>
          <cell r="C964">
            <v>37.29</v>
          </cell>
        </row>
        <row r="965">
          <cell r="A965">
            <v>24010100192</v>
          </cell>
          <cell r="B965" t="str">
            <v>小型断路器_5SL6-2P-C20A_5SL62207CC_西门子</v>
          </cell>
          <cell r="C965">
            <v>37.29</v>
          </cell>
        </row>
        <row r="966">
          <cell r="A966">
            <v>24010100193</v>
          </cell>
          <cell r="B966" t="str">
            <v>小型断路器_5SL6-2P-C25A_5SL62257CC_西门子</v>
          </cell>
          <cell r="C966">
            <v>40.97</v>
          </cell>
        </row>
        <row r="967">
          <cell r="A967">
            <v>24010100194</v>
          </cell>
          <cell r="B967" t="str">
            <v>小型断路器_5SL6-2P-C32A_5SL62327CC_西门子</v>
          </cell>
          <cell r="C967">
            <v>40.97</v>
          </cell>
        </row>
        <row r="968">
          <cell r="A968">
            <v>24010100195</v>
          </cell>
          <cell r="B968" t="str">
            <v>小型断路器_5SL6-2P-C40A_5SL62407CC_西门子</v>
          </cell>
          <cell r="C968">
            <v>50.21</v>
          </cell>
        </row>
        <row r="969">
          <cell r="A969">
            <v>24010200036</v>
          </cell>
          <cell r="B969" t="str">
            <v>电动机断路器_GZ1E32N_24-32A_施耐德</v>
          </cell>
          <cell r="C969">
            <v>88.65</v>
          </cell>
        </row>
        <row r="970">
          <cell r="A970">
            <v>24010200037</v>
          </cell>
          <cell r="B970" t="str">
            <v>电动机断路器_GZ1E22N_20-25A_施耐德</v>
          </cell>
          <cell r="C970">
            <v>86.57</v>
          </cell>
        </row>
        <row r="971">
          <cell r="A971">
            <v>24010200038</v>
          </cell>
          <cell r="B971" t="str">
            <v>电动机断路器_GZ1E21N_17-23A_施耐德</v>
          </cell>
          <cell r="C971">
            <v>95.45</v>
          </cell>
        </row>
        <row r="972">
          <cell r="A972">
            <v>24010200039</v>
          </cell>
          <cell r="B972" t="str">
            <v>电动机断路器_GZ1E20N_13-18A_施耐德</v>
          </cell>
          <cell r="C972">
            <v>77.63</v>
          </cell>
        </row>
        <row r="973">
          <cell r="A973">
            <v>24010200040</v>
          </cell>
          <cell r="B973" t="str">
            <v>电动机断路器_GZ1E16N_9-14A_施耐德</v>
          </cell>
          <cell r="C973">
            <v>87.09</v>
          </cell>
        </row>
        <row r="974">
          <cell r="A974">
            <v>24010200041</v>
          </cell>
          <cell r="B974" t="str">
            <v>电动机断路器_GZ1E14N_6-10A_施耐德</v>
          </cell>
          <cell r="C974">
            <v>71.78</v>
          </cell>
        </row>
        <row r="975">
          <cell r="A975">
            <v>24010200042</v>
          </cell>
          <cell r="B975" t="str">
            <v>电动机断路器_GZ1E10N_4-6.3A_施耐德</v>
          </cell>
          <cell r="C975">
            <v>71.78</v>
          </cell>
        </row>
        <row r="976">
          <cell r="A976">
            <v>24010200043</v>
          </cell>
          <cell r="B976" t="str">
            <v>电动机断路器_GZ1E08N_2.5-4A_施耐德</v>
          </cell>
          <cell r="C976">
            <v>71.78</v>
          </cell>
        </row>
        <row r="977">
          <cell r="A977">
            <v>24010200044</v>
          </cell>
          <cell r="B977" t="str">
            <v>电动机断路器_GZ1E07N_1.6-2.5A_施耐德</v>
          </cell>
          <cell r="C977">
            <v>71.78</v>
          </cell>
        </row>
        <row r="978">
          <cell r="A978">
            <v>24010200045</v>
          </cell>
          <cell r="B978" t="str">
            <v>电动机断路器_GZ1E02N_0.16-0.25A_施耐德</v>
          </cell>
          <cell r="C978">
            <v>85.58</v>
          </cell>
        </row>
        <row r="979">
          <cell r="A979">
            <v>24010200046</v>
          </cell>
          <cell r="B979" t="str">
            <v>电动机断路器_GZ1E01N_0.1-0.16A_施耐德</v>
          </cell>
          <cell r="C979">
            <v>85.58</v>
          </cell>
        </row>
        <row r="980">
          <cell r="A980">
            <v>24010200047</v>
          </cell>
          <cell r="B980" t="str">
            <v>电动机断路器_GZ1E03N_0.25-0.4A_施耐德</v>
          </cell>
          <cell r="C980">
            <v>84.06</v>
          </cell>
        </row>
        <row r="981">
          <cell r="A981">
            <v>24010200048</v>
          </cell>
          <cell r="B981" t="str">
            <v>电动机断路器_GZ1E04N_0.4-0.63A_施耐德</v>
          </cell>
          <cell r="C981">
            <v>84.06</v>
          </cell>
        </row>
        <row r="982">
          <cell r="A982">
            <v>24010200049</v>
          </cell>
          <cell r="B982" t="str">
            <v>电动机断路器_GZ1E05N_0.63-1A_施耐德</v>
          </cell>
          <cell r="C982">
            <v>71.78</v>
          </cell>
        </row>
        <row r="983">
          <cell r="A983">
            <v>24010200050</v>
          </cell>
          <cell r="B983" t="str">
            <v>电动机断路器_GZ1E06N_1-1.6A_施耐德</v>
          </cell>
          <cell r="C983">
            <v>84.06</v>
          </cell>
        </row>
        <row r="984">
          <cell r="A984">
            <v>24010200052</v>
          </cell>
          <cell r="B984" t="str">
            <v>电动机断路器_NS2-25X_2.5-4A_正泰</v>
          </cell>
          <cell r="C984">
            <v>81.2</v>
          </cell>
        </row>
        <row r="985">
          <cell r="A985">
            <v>24010200053</v>
          </cell>
          <cell r="B985" t="str">
            <v>电动机断路器_NS2-25X_1.6-2.5A_正泰</v>
          </cell>
          <cell r="C985">
            <v>81.2</v>
          </cell>
        </row>
        <row r="986">
          <cell r="A986">
            <v>24010200054</v>
          </cell>
          <cell r="B986" t="str">
            <v>电动机断路器_NS2-25X_1-1.6A_正泰</v>
          </cell>
          <cell r="C986">
            <v>81.2</v>
          </cell>
        </row>
        <row r="987">
          <cell r="A987">
            <v>24010200056</v>
          </cell>
          <cell r="B987" t="str">
            <v>电动机断路器_3RV6011-0AA15_0.11-0.16A_1NO+1NC…</v>
          </cell>
          <cell r="C987">
            <v>106.65</v>
          </cell>
        </row>
        <row r="988">
          <cell r="A988">
            <v>24010200057</v>
          </cell>
          <cell r="B988" t="str">
            <v>电动机断路器_3RV6011-0BA15_0.14-0.2A_1NO+1NC_…</v>
          </cell>
          <cell r="C988">
            <v>106.65</v>
          </cell>
        </row>
        <row r="989">
          <cell r="A989">
            <v>24010200058</v>
          </cell>
          <cell r="B989" t="str">
            <v>电动机断路器_3RV6011-0CA15_0.18-0.25A_1NO+1NC…</v>
          </cell>
          <cell r="C989">
            <v>106.65</v>
          </cell>
        </row>
        <row r="990">
          <cell r="A990">
            <v>24010200059</v>
          </cell>
          <cell r="B990" t="str">
            <v>电动机断路器_3RV6011-0DA15_0.22-0.32A_1NO+1NC…</v>
          </cell>
          <cell r="C990">
            <v>106.65</v>
          </cell>
        </row>
        <row r="991">
          <cell r="A991">
            <v>24010200060</v>
          </cell>
          <cell r="B991" t="str">
            <v>电动机断路器_3RV6011-0EA15_0.28-0.4A_1NO+1NC_…</v>
          </cell>
          <cell r="C991">
            <v>106.65</v>
          </cell>
        </row>
        <row r="992">
          <cell r="A992">
            <v>24010200061</v>
          </cell>
          <cell r="B992" t="str">
            <v>电动机断路器_3RV6011-0FA15_0.35-0.5A_1NO+1NC_…</v>
          </cell>
          <cell r="C992">
            <v>106.65</v>
          </cell>
        </row>
        <row r="993">
          <cell r="A993">
            <v>24010200062</v>
          </cell>
          <cell r="B993" t="str">
            <v>电动机断路器_3RV6011-0GA15_0.45-0.63A_1NO+1NC…</v>
          </cell>
          <cell r="C993">
            <v>106.65</v>
          </cell>
        </row>
        <row r="994">
          <cell r="A994">
            <v>24010200063</v>
          </cell>
          <cell r="B994" t="str">
            <v>电动机断路器_3RV6011-0HA15_0.55-0.8A_1NO+1NC_…</v>
          </cell>
          <cell r="C994">
            <v>106.65</v>
          </cell>
        </row>
        <row r="995">
          <cell r="A995">
            <v>24010200064</v>
          </cell>
          <cell r="B995" t="str">
            <v>电动机断路器_3RV6011-0JA15_0.7-1A_1NO+1NC_西门子</v>
          </cell>
          <cell r="C995">
            <v>106.65</v>
          </cell>
        </row>
        <row r="996">
          <cell r="A996">
            <v>24010200065</v>
          </cell>
          <cell r="B996" t="str">
            <v>电动机断路器_3RV6011-0KA15_0.9-1.25A_1NO+1NC_…</v>
          </cell>
          <cell r="C996">
            <v>106.65</v>
          </cell>
        </row>
        <row r="997">
          <cell r="A997">
            <v>24010200066</v>
          </cell>
          <cell r="B997" t="str">
            <v>电动机断路器_3RV6011-1AA15_1.1-1.6A_1NO+1NC_西…</v>
          </cell>
          <cell r="C997">
            <v>106.65</v>
          </cell>
        </row>
        <row r="998">
          <cell r="A998">
            <v>24010200067</v>
          </cell>
          <cell r="B998" t="str">
            <v>电动机断路器_3RV6011-1BA15_1.4-2A_1NO+1NC_西门子</v>
          </cell>
          <cell r="C998">
            <v>106.65</v>
          </cell>
        </row>
        <row r="999">
          <cell r="A999">
            <v>24010200068</v>
          </cell>
          <cell r="B999" t="str">
            <v>电动机断路器_3RV6011-1CA15_1.8-2.5A_1NO+1NC_西…</v>
          </cell>
          <cell r="C999">
            <v>106.65</v>
          </cell>
        </row>
        <row r="1000">
          <cell r="A1000">
            <v>24010200069</v>
          </cell>
          <cell r="B1000" t="str">
            <v>电动机断路器_3RV6011-1DA15_2.2-3.2A_1NO+1NC_西…</v>
          </cell>
          <cell r="C1000">
            <v>106.65</v>
          </cell>
        </row>
        <row r="1001">
          <cell r="A1001">
            <v>24010200070</v>
          </cell>
          <cell r="B1001" t="str">
            <v>电动机断路器_3RV6011-1EA15_2.8-4A_1NO+1NC_西门子</v>
          </cell>
          <cell r="C1001">
            <v>106.65</v>
          </cell>
        </row>
        <row r="1002">
          <cell r="A1002">
            <v>24010200071</v>
          </cell>
          <cell r="B1002" t="str">
            <v>电动机断路器_3RV6011-1FA15_3.5-5A_1NO+1NC_西门子</v>
          </cell>
          <cell r="C1002">
            <v>106.65</v>
          </cell>
        </row>
        <row r="1003">
          <cell r="A1003">
            <v>24010200072</v>
          </cell>
          <cell r="B1003" t="str">
            <v>电动机断路器_3RV6011-1GA15_4.5-6.3A_1NO+1NC_西…</v>
          </cell>
          <cell r="C1003">
            <v>106.65</v>
          </cell>
        </row>
        <row r="1004">
          <cell r="A1004">
            <v>24010200073</v>
          </cell>
          <cell r="B1004" t="str">
            <v>电动机断路器_3RV6011-1HA15_5.5-8A_1NO+1NC_西门子</v>
          </cell>
          <cell r="C1004">
            <v>106.65</v>
          </cell>
        </row>
        <row r="1005">
          <cell r="A1005">
            <v>24010200074</v>
          </cell>
          <cell r="B1005" t="str">
            <v>电动机断路器_3RV6011-1JA15_7-10A_1NO+1NC_西门子</v>
          </cell>
          <cell r="C1005">
            <v>106.65</v>
          </cell>
        </row>
        <row r="1006">
          <cell r="A1006">
            <v>24010200075</v>
          </cell>
          <cell r="B1006" t="str">
            <v>电动机断路器_3RV6011-1KA15_9-12.5A_1NO+1NC_西门子</v>
          </cell>
          <cell r="C1006">
            <v>109.77</v>
          </cell>
        </row>
        <row r="1007">
          <cell r="A1007">
            <v>24010200076</v>
          </cell>
          <cell r="B1007" t="str">
            <v>电动机断路器_3RV6021-4AA15_11-16A_1NO+1NC_西门子</v>
          </cell>
          <cell r="C1007">
            <v>113.57</v>
          </cell>
        </row>
        <row r="1008">
          <cell r="A1008">
            <v>24010200077</v>
          </cell>
          <cell r="B1008" t="str">
            <v>电动机断路器_3RV6021-4BA15_14-20A_1NO+1NC_西门子</v>
          </cell>
          <cell r="C1008">
            <v>120.85</v>
          </cell>
        </row>
        <row r="1009">
          <cell r="A1009">
            <v>24010200078</v>
          </cell>
          <cell r="B1009" t="str">
            <v>电动机断路器_3RV6021-4CA15_17-22A_1NO+1NC_西门子</v>
          </cell>
          <cell r="C1009">
            <v>121.19</v>
          </cell>
        </row>
        <row r="1010">
          <cell r="A1010">
            <v>24010200079</v>
          </cell>
          <cell r="B1010" t="str">
            <v>电动机断路器_3RV6021-4DA15_20-25A_1NO+1NC_西门子</v>
          </cell>
          <cell r="C1010">
            <v>128.12</v>
          </cell>
        </row>
        <row r="1011">
          <cell r="A1011">
            <v>24010200080</v>
          </cell>
          <cell r="B1011" t="str">
            <v>电动机断路器_3RV6021-4NA15_23-28A_1NO+1NC_西门子</v>
          </cell>
          <cell r="C1011">
            <v>129.16</v>
          </cell>
        </row>
        <row r="1012">
          <cell r="A1012">
            <v>24010200081</v>
          </cell>
          <cell r="B1012" t="str">
            <v>电动机断路器_3RV6021-4EA15_27-32A_1NO+1NC_西门子</v>
          </cell>
          <cell r="C1012">
            <v>130.54</v>
          </cell>
        </row>
        <row r="1013">
          <cell r="A1013">
            <v>24010200082</v>
          </cell>
          <cell r="B1013" t="str">
            <v>电动机断路器_3RV6021-4PA15_30-36A_1NO+1NC_西门子</v>
          </cell>
          <cell r="C1013">
            <v>256.24</v>
          </cell>
        </row>
        <row r="1014">
          <cell r="A1014">
            <v>24010200083</v>
          </cell>
          <cell r="B1014" t="str">
            <v>电动机断路器_3RV6021-4FA15_34-40A_1NO+1NC_西门子</v>
          </cell>
          <cell r="C1014">
            <v>290.86</v>
          </cell>
        </row>
        <row r="1015">
          <cell r="A1015">
            <v>24010200084</v>
          </cell>
          <cell r="B1015" t="str">
            <v>电动机断路器_3RV6011-0AA10_0.11-0.16A_西门子</v>
          </cell>
          <cell r="C1015">
            <v>92.8</v>
          </cell>
        </row>
        <row r="1016">
          <cell r="A1016">
            <v>24010200085</v>
          </cell>
          <cell r="B1016" t="str">
            <v>电动机断路器_3RV6011-0BA10_0.14-0.2A_西门子</v>
          </cell>
          <cell r="C1016">
            <v>92.8</v>
          </cell>
        </row>
        <row r="1017">
          <cell r="A1017">
            <v>24010200086</v>
          </cell>
          <cell r="B1017" t="str">
            <v>电动机断路器_3RV6011-0CA10_0.18-0.25A_西门子</v>
          </cell>
          <cell r="C1017">
            <v>92.8</v>
          </cell>
        </row>
        <row r="1018">
          <cell r="A1018">
            <v>24010200087</v>
          </cell>
          <cell r="B1018" t="str">
            <v>电动机断路器_3RV6011-0DA10_0.22-0.32A_西门子</v>
          </cell>
          <cell r="C1018">
            <v>92.8</v>
          </cell>
        </row>
        <row r="1019">
          <cell r="A1019">
            <v>24010200088</v>
          </cell>
          <cell r="B1019" t="str">
            <v>电动机断路器_3RV6011-0EA10_0.28-0.4A_西门子</v>
          </cell>
          <cell r="C1019">
            <v>92.8</v>
          </cell>
        </row>
        <row r="1020">
          <cell r="A1020">
            <v>24010200089</v>
          </cell>
          <cell r="B1020" t="str">
            <v>电动机断路器_3RV6011-0FA10_0.35-0.5A_西门子</v>
          </cell>
          <cell r="C1020">
            <v>92.8</v>
          </cell>
        </row>
        <row r="1021">
          <cell r="A1021">
            <v>24010200090</v>
          </cell>
          <cell r="B1021" t="str">
            <v>电动机断路器_3RV6011-0GA10_0.45-0.63A_西门子</v>
          </cell>
          <cell r="C1021">
            <v>92.8</v>
          </cell>
        </row>
        <row r="1022">
          <cell r="A1022">
            <v>24010200091</v>
          </cell>
          <cell r="B1022" t="str">
            <v>电动机断路器_3RV6011-0HA10_0.55-0.8A_西门子</v>
          </cell>
          <cell r="C1022">
            <v>92.8</v>
          </cell>
        </row>
        <row r="1023">
          <cell r="A1023">
            <v>24010200092</v>
          </cell>
          <cell r="B1023" t="str">
            <v>电动机断路器_3RV6011-0JA10_0.7-1A_西门子</v>
          </cell>
          <cell r="C1023">
            <v>92.8</v>
          </cell>
        </row>
        <row r="1024">
          <cell r="A1024">
            <v>24010200093</v>
          </cell>
          <cell r="B1024" t="str">
            <v>电动机断路器_3RV6011-0KA10_0.9-1.25A_西门子</v>
          </cell>
          <cell r="C1024">
            <v>92.8</v>
          </cell>
        </row>
        <row r="1025">
          <cell r="A1025">
            <v>24010200094</v>
          </cell>
          <cell r="B1025" t="str">
            <v>电动机断路器_3RV6011-1AA10_1.1-1.6A_西门子</v>
          </cell>
          <cell r="C1025">
            <v>92.8</v>
          </cell>
        </row>
        <row r="1026">
          <cell r="A1026">
            <v>24010200095</v>
          </cell>
          <cell r="B1026" t="str">
            <v>电动机断路器_3RV6011-1BA10_1.4-2A_西门子</v>
          </cell>
          <cell r="C1026">
            <v>92.8</v>
          </cell>
        </row>
        <row r="1027">
          <cell r="A1027">
            <v>24010200096</v>
          </cell>
          <cell r="B1027" t="str">
            <v>电动机断路器_3RV6011-1CA10_1.8-2.5A_西门子</v>
          </cell>
          <cell r="C1027">
            <v>92.8</v>
          </cell>
        </row>
        <row r="1028">
          <cell r="A1028">
            <v>24010200097</v>
          </cell>
          <cell r="B1028" t="str">
            <v>电动机断路器_3RV6011-1DA10_2.2-3.2A_西门子</v>
          </cell>
          <cell r="C1028">
            <v>92.8</v>
          </cell>
        </row>
        <row r="1029">
          <cell r="A1029">
            <v>24010200098</v>
          </cell>
          <cell r="B1029" t="str">
            <v>电动机断路器_3RV6011-1EA10_2.8-4A_西门子</v>
          </cell>
          <cell r="C1029">
            <v>92.8</v>
          </cell>
        </row>
        <row r="1030">
          <cell r="A1030">
            <v>24010200099</v>
          </cell>
          <cell r="B1030" t="str">
            <v>电动机断路器_3RV6011-1FA10_3.5-5A_西门子</v>
          </cell>
          <cell r="C1030">
            <v>92.8</v>
          </cell>
        </row>
        <row r="1031">
          <cell r="A1031">
            <v>24010200100</v>
          </cell>
          <cell r="B1031" t="str">
            <v>电动机断路器_3RV6011-1GA10_4.5-6.3A_西门子</v>
          </cell>
          <cell r="C1031">
            <v>92.8</v>
          </cell>
        </row>
        <row r="1032">
          <cell r="A1032">
            <v>24010200101</v>
          </cell>
          <cell r="B1032" t="str">
            <v>电动机断路器_3RV6011-1HA10_5.5-8A_西门子</v>
          </cell>
          <cell r="C1032">
            <v>92.8</v>
          </cell>
        </row>
        <row r="1033">
          <cell r="A1033">
            <v>24010200102</v>
          </cell>
          <cell r="B1033" t="str">
            <v>电动机断路器_3RV6011-1JA10_7-10A_西门子</v>
          </cell>
          <cell r="C1033">
            <v>92.8</v>
          </cell>
        </row>
        <row r="1034">
          <cell r="A1034">
            <v>24010200103</v>
          </cell>
          <cell r="B1034" t="str">
            <v>电动机断路器_3RV6011-1KA10_9-12.5A_西门子</v>
          </cell>
          <cell r="C1034">
            <v>95.92</v>
          </cell>
        </row>
        <row r="1035">
          <cell r="A1035">
            <v>24010200104</v>
          </cell>
          <cell r="B1035" t="str">
            <v>电动机断路器_3RV6021-4AA10_11-16A_西门子</v>
          </cell>
          <cell r="C1035">
            <v>99.72</v>
          </cell>
        </row>
        <row r="1036">
          <cell r="A1036">
            <v>24010200105</v>
          </cell>
          <cell r="B1036" t="str">
            <v>电动机断路器_3RV6021-4BA10_14-20A_西门子</v>
          </cell>
          <cell r="C1036">
            <v>107.69</v>
          </cell>
        </row>
        <row r="1037">
          <cell r="A1037">
            <v>24010200106</v>
          </cell>
          <cell r="B1037" t="str">
            <v>电动机断路器_3RV6021-4CA10_17-22A_西门子</v>
          </cell>
          <cell r="C1037">
            <v>107.69</v>
          </cell>
        </row>
        <row r="1038">
          <cell r="A1038">
            <v>24010200107</v>
          </cell>
          <cell r="B1038" t="str">
            <v>电动机断路器_3RV6021-4DA10_20-25A_西门子</v>
          </cell>
          <cell r="C1038">
            <v>114.27</v>
          </cell>
        </row>
        <row r="1039">
          <cell r="A1039">
            <v>24010200108</v>
          </cell>
          <cell r="B1039" t="str">
            <v>电动机断路器_3RV6021-4NA10_23-28A_西门子</v>
          </cell>
          <cell r="C1039">
            <v>115.31</v>
          </cell>
        </row>
        <row r="1040">
          <cell r="A1040">
            <v>24010200109</v>
          </cell>
          <cell r="B1040" t="str">
            <v>电动机断路器_3RV6021-4EA10_27-32A_西门子</v>
          </cell>
          <cell r="C1040">
            <v>116.69</v>
          </cell>
        </row>
        <row r="1041">
          <cell r="A1041">
            <v>24010200110</v>
          </cell>
          <cell r="B1041" t="str">
            <v>电动机断路器_3RV6021-4PA10_30-36A_西门子</v>
          </cell>
          <cell r="C1041">
            <v>242.39</v>
          </cell>
        </row>
        <row r="1042">
          <cell r="A1042">
            <v>24010200111</v>
          </cell>
          <cell r="B1042" t="str">
            <v>电动机断路器_3RV6021-4FA10_34-40A_西门子</v>
          </cell>
          <cell r="C1042">
            <v>277.01</v>
          </cell>
        </row>
        <row r="1043">
          <cell r="A1043">
            <v>24010200112</v>
          </cell>
          <cell r="B1043" t="str">
            <v>电动机断路器_3RV5031-4HA10_40-50A_西门子</v>
          </cell>
          <cell r="C1043">
            <v>318.56</v>
          </cell>
        </row>
        <row r="1044">
          <cell r="A1044">
            <v>24010200113</v>
          </cell>
          <cell r="B1044" t="str">
            <v>电动机断路器_3RV5041-4JA10_45-63A_西门子</v>
          </cell>
          <cell r="C1044">
            <v>322.02999999999997</v>
          </cell>
        </row>
        <row r="1045">
          <cell r="A1045">
            <v>24010200114</v>
          </cell>
          <cell r="B1045" t="str">
            <v>电动机断路器_3RV5041-4KA10_57-75A_西门子</v>
          </cell>
          <cell r="C1045">
            <v>353.19</v>
          </cell>
        </row>
        <row r="1046">
          <cell r="A1046">
            <v>24010200115</v>
          </cell>
          <cell r="B1046" t="str">
            <v>电动机断路器_3RV5041-4LA10_70-90A_西门子</v>
          </cell>
          <cell r="C1046">
            <v>377.43</v>
          </cell>
        </row>
        <row r="1047">
          <cell r="A1047">
            <v>24010200116</v>
          </cell>
          <cell r="B1047" t="str">
            <v>电动机断路器_3RV5041-4MA10_80-100A_西门子</v>
          </cell>
          <cell r="C1047">
            <v>415.52</v>
          </cell>
        </row>
        <row r="1048">
          <cell r="A1048">
            <v>24010300001</v>
          </cell>
          <cell r="B1048" t="str">
            <v>塑壳断路器_NSC630K3500K_施耐德</v>
          </cell>
          <cell r="C1048">
            <v>2210.1</v>
          </cell>
        </row>
        <row r="1049">
          <cell r="A1049">
            <v>24010300002</v>
          </cell>
          <cell r="B1049" t="str">
            <v>塑壳断路器_NS1250N-3P-1250A_施耐德</v>
          </cell>
          <cell r="C1049">
            <v>11604.08</v>
          </cell>
        </row>
        <row r="1051">
          <cell r="A1051">
            <v>24010300043</v>
          </cell>
          <cell r="B1051" t="str">
            <v>塑壳断路器_NSX160F-3P-100A_施耐德</v>
          </cell>
          <cell r="C1051">
            <v>663.18</v>
          </cell>
        </row>
        <row r="1052">
          <cell r="A1052">
            <v>24010300048</v>
          </cell>
          <cell r="B1052" t="str">
            <v>塑壳断路器_NSX100F-3P-50A_施耐德</v>
          </cell>
          <cell r="C1052">
            <v>476.66</v>
          </cell>
        </row>
        <row r="1053">
          <cell r="A1053">
            <v>24010300053</v>
          </cell>
          <cell r="B1053" t="str">
            <v>塑壳断路器_NS1000N-3P-1000A_电动操作AC220V_施耐德</v>
          </cell>
          <cell r="C1053">
            <v>10557.69</v>
          </cell>
        </row>
        <row r="1054">
          <cell r="A1054">
            <v>24010300054</v>
          </cell>
          <cell r="B1054" t="str">
            <v>塑壳断路器_T3S250-TMD-3P-R250A-FF_ABB</v>
          </cell>
          <cell r="C1054">
            <v>1047.8599999999999</v>
          </cell>
        </row>
        <row r="1055">
          <cell r="A1055">
            <v>24010300055</v>
          </cell>
          <cell r="B1055" t="str">
            <v>塑壳断路器_T2S160-TMD-3P-R160A-FF_ABB</v>
          </cell>
          <cell r="C1055">
            <v>820.51</v>
          </cell>
        </row>
        <row r="1056">
          <cell r="A1056">
            <v>24010300056</v>
          </cell>
          <cell r="B1056" t="str">
            <v>塑壳断路器_NS33466C-MIC2.0-3P-800A_延伸旋转手柄_施耐德</v>
          </cell>
          <cell r="C1056">
            <v>6310.17</v>
          </cell>
        </row>
        <row r="1057">
          <cell r="A1057">
            <v>24010300057</v>
          </cell>
          <cell r="B1057" t="str">
            <v>塑壳断路器_NS33472C-MIC2.0-3P-1000A_延伸旋转手柄_施…</v>
          </cell>
          <cell r="C1057">
            <v>8632.2099999999991</v>
          </cell>
        </row>
        <row r="1058">
          <cell r="A1058">
            <v>24010300058</v>
          </cell>
          <cell r="B1058" t="str">
            <v>塑壳断路器_NS33478C-MIC2.0-3P-1250A_延伸旋转手柄_施…</v>
          </cell>
          <cell r="C1058">
            <v>10672.03</v>
          </cell>
        </row>
        <row r="1059">
          <cell r="A1059">
            <v>24010300059</v>
          </cell>
          <cell r="B1059" t="str">
            <v>塑壳断路器_NSC400K3350K_施耐德</v>
          </cell>
          <cell r="C1059">
            <v>1353.32</v>
          </cell>
        </row>
        <row r="1060">
          <cell r="A1060">
            <v>24010300060</v>
          </cell>
          <cell r="B1060" t="str">
            <v>塑壳断路器_DZ20J-400/3300-250A_德力西</v>
          </cell>
          <cell r="C1060">
            <v>547.84</v>
          </cell>
        </row>
        <row r="1061">
          <cell r="A1061">
            <v>24010300061</v>
          </cell>
          <cell r="B1061" t="str">
            <v>塑壳断路器_DZ20J-400/3300-315A_德力西</v>
          </cell>
          <cell r="C1061">
            <v>547.84</v>
          </cell>
        </row>
        <row r="1062">
          <cell r="A1062">
            <v>24010300062</v>
          </cell>
          <cell r="B1062" t="str">
            <v>塑壳断路器_DZ20J-400/3300-400A_德力西</v>
          </cell>
          <cell r="C1062">
            <v>547.84</v>
          </cell>
        </row>
        <row r="1063">
          <cell r="A1063">
            <v>24010300063</v>
          </cell>
          <cell r="B1063" t="str">
            <v>塑壳断路器_DZ20J-100/3300-100A_德力西</v>
          </cell>
          <cell r="C1063">
            <v>112.82</v>
          </cell>
        </row>
        <row r="1064">
          <cell r="A1064">
            <v>24010300064</v>
          </cell>
          <cell r="B1064" t="str">
            <v>塑壳断路器_DZ20J- 225/3300-200A_德力西</v>
          </cell>
          <cell r="C1064">
            <v>221.37</v>
          </cell>
        </row>
        <row r="1065">
          <cell r="A1065">
            <v>24010300065</v>
          </cell>
          <cell r="B1065" t="str">
            <v>塑壳断路器_OS400N3350-350A_施耐德</v>
          </cell>
          <cell r="C1065">
            <v>1010.21</v>
          </cell>
        </row>
        <row r="1066">
          <cell r="A1066">
            <v>24010300066</v>
          </cell>
          <cell r="B1066" t="str">
            <v>塑壳断路器_OS400N3400-400A_施耐德</v>
          </cell>
          <cell r="C1066">
            <v>1010.21</v>
          </cell>
        </row>
        <row r="1067">
          <cell r="A1067">
            <v>24010300067</v>
          </cell>
          <cell r="B1067" t="str">
            <v>塑壳断路器_OS630N3630-630A_施耐德</v>
          </cell>
          <cell r="C1067">
            <v>1857.51</v>
          </cell>
        </row>
        <row r="1068">
          <cell r="A1068">
            <v>24010300068</v>
          </cell>
          <cell r="B1068" t="str">
            <v>塑壳断路器_OS630N3500-500A_施耐德</v>
          </cell>
          <cell r="C1068">
            <v>1857.51</v>
          </cell>
        </row>
        <row r="1069">
          <cell r="A1069">
            <v>24010300074</v>
          </cell>
          <cell r="B1069" t="str">
            <v>塑壳断路器_NSC160S4100_施耐德</v>
          </cell>
          <cell r="C1069">
            <v>511.82</v>
          </cell>
        </row>
        <row r="1071">
          <cell r="A1071">
            <v>24010300076</v>
          </cell>
          <cell r="B1071" t="str">
            <v>塑壳断路器_3VT63N63_TM_F/3P_3VT80631AA030AA0…</v>
          </cell>
          <cell r="C1071">
            <v>162.56</v>
          </cell>
        </row>
        <row r="1072">
          <cell r="A1072">
            <v>24010300077</v>
          </cell>
          <cell r="B1072" t="str">
            <v>塑壳断路器_3VT100N80_TM_F/3P_3VT81081AA030AA…</v>
          </cell>
          <cell r="C1072">
            <v>176.91</v>
          </cell>
        </row>
        <row r="1073">
          <cell r="A1073">
            <v>24010300078</v>
          </cell>
          <cell r="B1073" t="str">
            <v>塑壳断路器_3VT100N100_TM_F/3P_3VT81101AA030A…</v>
          </cell>
          <cell r="C1073">
            <v>176.91</v>
          </cell>
        </row>
        <row r="1074">
          <cell r="A1074">
            <v>24010300079</v>
          </cell>
          <cell r="B1074" t="str">
            <v>塑壳断路器_3VT160N125_TM_F/3P_3VT82121AA030A…</v>
          </cell>
          <cell r="C1074">
            <v>306.52999999999997</v>
          </cell>
        </row>
        <row r="1075">
          <cell r="A1075">
            <v>24010300080</v>
          </cell>
          <cell r="B1075" t="str">
            <v>塑壳断路器_3VT160N160_TM_F/3P_3VT82161AA030A…</v>
          </cell>
          <cell r="C1075">
            <v>306.52999999999997</v>
          </cell>
        </row>
        <row r="1076">
          <cell r="A1076">
            <v>24010300081</v>
          </cell>
          <cell r="B1076" t="str">
            <v>塑壳断路器_3VT250N200_TM_F/3P_3VT83201AA030A…</v>
          </cell>
          <cell r="C1076">
            <v>388.02</v>
          </cell>
        </row>
        <row r="1077">
          <cell r="A1077">
            <v>24010300082</v>
          </cell>
          <cell r="B1077" t="str">
            <v>塑壳断路器_3VT250N250_TM_F/3P_3VT83251AA030A…</v>
          </cell>
          <cell r="C1077">
            <v>388.02</v>
          </cell>
        </row>
        <row r="1078">
          <cell r="A1078">
            <v>24010300083</v>
          </cell>
          <cell r="B1078" t="str">
            <v>塑壳断路器_3VT400N315_TM_F/3P_3VT84311AA030A…</v>
          </cell>
          <cell r="C1078">
            <v>1164.49</v>
          </cell>
        </row>
        <row r="1079">
          <cell r="A1079">
            <v>24010300084</v>
          </cell>
          <cell r="B1079" t="str">
            <v>塑壳断路器_3VT400N400_TM_F/3P_3VT84401AA030A…</v>
          </cell>
          <cell r="C1079">
            <v>1164.49</v>
          </cell>
        </row>
        <row r="1080">
          <cell r="A1080">
            <v>24010300085</v>
          </cell>
          <cell r="B1080" t="str">
            <v>塑壳断路器_3VT630N500_TM_F/3P_3VT85501AA030A…</v>
          </cell>
          <cell r="C1080">
            <v>2121.67</v>
          </cell>
        </row>
        <row r="1081">
          <cell r="A1081">
            <v>24010300086</v>
          </cell>
          <cell r="B1081" t="str">
            <v>塑壳断路器_3VT630N630_TM_F/3P_3VT85631AA030A…</v>
          </cell>
          <cell r="C1081">
            <v>2121.67</v>
          </cell>
        </row>
        <row r="1082">
          <cell r="A1082">
            <v>24010300087</v>
          </cell>
          <cell r="B1082" t="str">
            <v>塑壳断路器_3VT63N50_TM_F-3P_1CO_3VT80501AA03…</v>
          </cell>
          <cell r="C1082">
            <v>228.42</v>
          </cell>
        </row>
        <row r="1083">
          <cell r="A1083">
            <v>24010300088</v>
          </cell>
          <cell r="B1083" t="str">
            <v>塑壳断路器_3VT63N63_TM_F-3P_1CO_3VT80631AA03…</v>
          </cell>
          <cell r="C1083">
            <v>228.42</v>
          </cell>
        </row>
        <row r="1084">
          <cell r="A1084">
            <v>24010300089</v>
          </cell>
          <cell r="B1084" t="str">
            <v>塑壳断路器_3VT100N80_TM_F-3P_1CO_3VT81081AA0…</v>
          </cell>
          <cell r="C1084">
            <v>358.04</v>
          </cell>
        </row>
        <row r="1085">
          <cell r="A1085">
            <v>24010300090</v>
          </cell>
          <cell r="B1085" t="str">
            <v>塑壳断路器_3VT100N100_TM_F-3P_1CO_3VT81101AA…</v>
          </cell>
          <cell r="C1085">
            <v>358.04</v>
          </cell>
        </row>
        <row r="1086">
          <cell r="A1086">
            <v>24010300091</v>
          </cell>
          <cell r="B1086" t="str">
            <v>塑壳断路器_3VT160N125_TM_F-3P_1CO_3VT82121AA…</v>
          </cell>
          <cell r="C1086">
            <v>439.53</v>
          </cell>
        </row>
        <row r="1087">
          <cell r="A1087">
            <v>24010300092</v>
          </cell>
          <cell r="B1087" t="str">
            <v>塑壳断路器_3VT160N160_TM_F-3P_1CO_3VT82161AA…</v>
          </cell>
          <cell r="C1087">
            <v>439.53</v>
          </cell>
        </row>
        <row r="1088">
          <cell r="A1088">
            <v>24010300093</v>
          </cell>
          <cell r="B1088" t="str">
            <v>塑壳断路器_3VT250N200_TM_F-3P_1CO_3VT83201AA…</v>
          </cell>
          <cell r="C1088">
            <v>1216</v>
          </cell>
        </row>
        <row r="1089">
          <cell r="A1089">
            <v>24010300094</v>
          </cell>
          <cell r="B1089" t="str">
            <v>塑壳断路器_3VT250N250_TM_F-3P_1CO_3VT83251AA…</v>
          </cell>
          <cell r="C1089">
            <v>1216</v>
          </cell>
        </row>
        <row r="1090">
          <cell r="A1090">
            <v>24010300095</v>
          </cell>
          <cell r="B1090" t="str">
            <v>塑壳断路器_3VT400N315_TM_F-3P_1CO_3VT84311AA…</v>
          </cell>
          <cell r="C1090">
            <v>2173.1799999999998</v>
          </cell>
        </row>
        <row r="1091">
          <cell r="A1091">
            <v>24010300096</v>
          </cell>
          <cell r="B1091" t="str">
            <v>塑壳断路器_3VT400N400_TM_F-3P_1CO_3VT84401AA…</v>
          </cell>
          <cell r="C1091">
            <v>2173.1799999999998</v>
          </cell>
        </row>
        <row r="1092">
          <cell r="A1092">
            <v>24010300097</v>
          </cell>
          <cell r="B1092" t="str">
            <v>塑壳断路器_3VT630N500_TM_F-3P_1CO_3VT85501AA…</v>
          </cell>
          <cell r="C1092">
            <v>214.07</v>
          </cell>
        </row>
        <row r="1093">
          <cell r="A1093">
            <v>24010300098</v>
          </cell>
          <cell r="B1093" t="str">
            <v>塑壳断路器_3VT630N630_TM_F-3P_1CO_3VT85631AA…</v>
          </cell>
          <cell r="C1093">
            <v>214.07</v>
          </cell>
        </row>
        <row r="1094">
          <cell r="A1094">
            <v>24010300099</v>
          </cell>
          <cell r="B1094" t="str">
            <v>塑壳断路器_3VA1N100_R100_TM210_F/3P_3VA10103…</v>
          </cell>
          <cell r="C1094">
            <v>274.44</v>
          </cell>
        </row>
        <row r="1095">
          <cell r="A1095">
            <v>24010300100</v>
          </cell>
          <cell r="B1095" t="str">
            <v>塑壳断路器_3VA1N160_R125_TM210_F/3P_3VA11123…</v>
          </cell>
          <cell r="C1095">
            <v>371.56</v>
          </cell>
        </row>
        <row r="1096">
          <cell r="A1096">
            <v>24010300101</v>
          </cell>
          <cell r="B1096" t="str">
            <v>塑壳断路器_3VA1N160_R160_TM210_F/3P_3VA11163…</v>
          </cell>
          <cell r="C1096">
            <v>506.67</v>
          </cell>
        </row>
        <row r="1097">
          <cell r="A1097">
            <v>24010300102</v>
          </cell>
          <cell r="B1097" t="str">
            <v>塑壳断路器_3VA1S250_R200_TM240_F/3P_3VA12204…</v>
          </cell>
          <cell r="C1097">
            <v>844.44</v>
          </cell>
        </row>
        <row r="1098">
          <cell r="A1098">
            <v>24010300103</v>
          </cell>
          <cell r="B1098" t="str">
            <v>塑壳断路器_3VA1S250_R250_TM240_F/3P_3VA12254…</v>
          </cell>
          <cell r="C1098">
            <v>844.44</v>
          </cell>
        </row>
        <row r="1099">
          <cell r="A1099">
            <v>24010300104</v>
          </cell>
          <cell r="B1099" t="str">
            <v>塑壳断路器_3VA2M400_R400_ETU320_F/3P_3VA2340…</v>
          </cell>
          <cell r="C1099">
            <v>1343.51</v>
          </cell>
        </row>
        <row r="1100">
          <cell r="A1100">
            <v>24010300105</v>
          </cell>
          <cell r="B1100" t="str">
            <v>塑壳断路器_3VA2M630_R630_ETU320_F/3P_3VA2463…</v>
          </cell>
          <cell r="C1100">
            <v>2478.02</v>
          </cell>
        </row>
        <row r="1101">
          <cell r="A1101">
            <v>24010300106</v>
          </cell>
          <cell r="B1101" t="str">
            <v>塑壳断路器_3VL800H800_ETU10_F/3P_MO_AC220_3V…</v>
          </cell>
          <cell r="C1101">
            <v>7125.42</v>
          </cell>
        </row>
        <row r="1102">
          <cell r="A1102">
            <v>24010300107</v>
          </cell>
          <cell r="B1102" t="str">
            <v>塑壳断路器_3VL1250H1000_ETU10_F/3P_MO_AC220_…</v>
          </cell>
          <cell r="C1102">
            <v>9734.76</v>
          </cell>
        </row>
        <row r="1103">
          <cell r="A1103">
            <v>24010300108</v>
          </cell>
          <cell r="B1103" t="str">
            <v>塑壳断路器_3VL1250H1250_ETU10_F/3P_MO_AC220_…</v>
          </cell>
          <cell r="C1103">
            <v>10476.18</v>
          </cell>
        </row>
        <row r="1104">
          <cell r="A1104">
            <v>24010300109</v>
          </cell>
          <cell r="B1104" t="str">
            <v>塑壳断路器_3VL1600H1600_ETU10_F/3P_MO_AC220_…</v>
          </cell>
          <cell r="C1104">
            <v>13137.02</v>
          </cell>
        </row>
        <row r="1105">
          <cell r="A1105">
            <v>24010300110</v>
          </cell>
          <cell r="B1105" t="str">
            <v>塑壳断路器_NSX400F-3P-320A_MIC2.3m_施耐德</v>
          </cell>
          <cell r="C1105">
            <v>1983.95</v>
          </cell>
        </row>
        <row r="1106">
          <cell r="A1106">
            <v>24010400001</v>
          </cell>
          <cell r="B1106" t="str">
            <v>固定式断路器_MVS12N3F202_电动AC220V_相间隔板_施耐德</v>
          </cell>
          <cell r="C1106">
            <v>12836.89</v>
          </cell>
        </row>
        <row r="1107">
          <cell r="A1107">
            <v>24010400002</v>
          </cell>
          <cell r="B1107" t="str">
            <v>固定式断路器_MT10H13PF+MIC5.0_电动AC220V_相间隔板_施…</v>
          </cell>
          <cell r="C1107">
            <v>16325.67</v>
          </cell>
        </row>
        <row r="1108">
          <cell r="A1108">
            <v>24010400003</v>
          </cell>
          <cell r="B1108" t="str">
            <v>固定式断路器_MT20H13PF+MIC5.0_电动AC220V_相间隔板_施…</v>
          </cell>
          <cell r="C1108">
            <v>22615.73</v>
          </cell>
        </row>
        <row r="1109">
          <cell r="A1109">
            <v>24010400004</v>
          </cell>
          <cell r="B1109" t="str">
            <v>固定式断路器_MVS12H3F202_电动AC220V_相间隔板_施耐德</v>
          </cell>
          <cell r="C1109">
            <v>14499.11</v>
          </cell>
        </row>
        <row r="1110">
          <cell r="A1110">
            <v>24010400005</v>
          </cell>
          <cell r="B1110" t="str">
            <v>抽屉式断路器_MVS16H3D202_电动AC220V_施耐德</v>
          </cell>
          <cell r="C1110">
            <v>18369.330000000002</v>
          </cell>
        </row>
        <row r="1111">
          <cell r="A1111">
            <v>24010400007</v>
          </cell>
          <cell r="B1111" t="str">
            <v>固定式断路器_MVS16N3F202_电动AC220V_相间隔板_施耐德</v>
          </cell>
          <cell r="C1111">
            <v>13905.78</v>
          </cell>
        </row>
        <row r="1112">
          <cell r="A1112">
            <v>24010400010</v>
          </cell>
          <cell r="B1112" t="str">
            <v>抽屉式断路器_RMW1-4000-3P_电动AC220V_上海人民</v>
          </cell>
          <cell r="C1112">
            <v>25414.53</v>
          </cell>
        </row>
        <row r="1113">
          <cell r="A1113">
            <v>24010400011</v>
          </cell>
          <cell r="B1113" t="str">
            <v>抽屉式断路器_RMW1-3200-3P_电动AC220V_上海人民</v>
          </cell>
          <cell r="C1113">
            <v>18192.310000000001</v>
          </cell>
        </row>
        <row r="1114">
          <cell r="A1114">
            <v>24010400012</v>
          </cell>
          <cell r="B1114" t="str">
            <v>固定式断路器_IZMX40B3-V25F_EO2_电动AC220V_伊顿</v>
          </cell>
          <cell r="C1114">
            <v>19234.46</v>
          </cell>
        </row>
        <row r="1115">
          <cell r="A1115">
            <v>24010400013</v>
          </cell>
          <cell r="B1115" t="str">
            <v>固定式断路器_IZMX40B3-V20F_EO2_电动AC220V_伊顿</v>
          </cell>
          <cell r="C1115">
            <v>15081.23</v>
          </cell>
        </row>
        <row r="1116">
          <cell r="A1116">
            <v>24010400014</v>
          </cell>
          <cell r="B1116" t="str">
            <v>固定式断路器_IZMX40B3-V16F_EO2_电动AC220V_伊顿</v>
          </cell>
          <cell r="C1116">
            <v>13772.92</v>
          </cell>
        </row>
        <row r="1117">
          <cell r="A1117">
            <v>24010400015</v>
          </cell>
          <cell r="B1117" t="str">
            <v>固定式断路器_IZMX40B3-V12F_EO2_电动AC220V_伊顿</v>
          </cell>
          <cell r="C1117">
            <v>12349.85</v>
          </cell>
        </row>
        <row r="1118">
          <cell r="A1118">
            <v>24010400016</v>
          </cell>
          <cell r="B1118" t="str">
            <v>固定式断路器_IZMX40B3-V10F_EO2_电动AC220V_伊顿</v>
          </cell>
          <cell r="C1118">
            <v>11642.15</v>
          </cell>
        </row>
        <row r="1119">
          <cell r="A1119">
            <v>24010400017</v>
          </cell>
          <cell r="B1119" t="str">
            <v>抽屉式断路器_3WT1S1600_ETU35WT_D/3P_电动AC220V_…</v>
          </cell>
          <cell r="C1119">
            <v>14950.02</v>
          </cell>
        </row>
        <row r="1120">
          <cell r="A1120">
            <v>24010400018</v>
          </cell>
          <cell r="B1120" t="str">
            <v>固定式断路器_3WT2S2500_ETU35WT_F/3P_电动AC220V_…</v>
          </cell>
          <cell r="C1120">
            <v>20724.419999999998</v>
          </cell>
        </row>
        <row r="1121">
          <cell r="A1121">
            <v>24010400019</v>
          </cell>
          <cell r="B1121" t="str">
            <v>固定式断路器_3WT2S2000_ETU35WT_F/3P_电动AC220V_…</v>
          </cell>
          <cell r="C1121">
            <v>16999.87</v>
          </cell>
        </row>
        <row r="1122">
          <cell r="A1122">
            <v>24010400020</v>
          </cell>
          <cell r="B1122" t="str">
            <v>固定式断路器_3WT1S1600_ETU35WT_F/3P_电动AC220V_…</v>
          </cell>
          <cell r="C1122">
            <v>12864.11</v>
          </cell>
        </row>
        <row r="1123">
          <cell r="A1123">
            <v>24010400021</v>
          </cell>
          <cell r="B1123" t="str">
            <v>固定式断路器_3WT1S1250_ETU35WT_F/3P_电动AC220V_…</v>
          </cell>
          <cell r="C1123">
            <v>12389.06</v>
          </cell>
        </row>
        <row r="1124">
          <cell r="A1124">
            <v>24010400022</v>
          </cell>
          <cell r="B1124" t="str">
            <v>固定式断路器_3WT1S1000_ETU35WT_F/3P_电动AC220V_…</v>
          </cell>
          <cell r="C1124">
            <v>11613.47</v>
          </cell>
        </row>
        <row r="1125">
          <cell r="A1125">
            <v>24010400023</v>
          </cell>
          <cell r="B1125" t="str">
            <v>抽屉式断路器_MVS32H3D5A2_电动AC220V_相间隔板_施耐德</v>
          </cell>
          <cell r="C1125">
            <v>31124.89</v>
          </cell>
        </row>
        <row r="1126">
          <cell r="A1126">
            <v>24010400024</v>
          </cell>
          <cell r="B1126" t="str">
            <v>固定式断路器_MT25H13PF+MIC5.0_电动AC220V_相间隔板_施…</v>
          </cell>
          <cell r="C1126">
            <v>27671.55</v>
          </cell>
        </row>
        <row r="1127">
          <cell r="A1127">
            <v>24010400025</v>
          </cell>
          <cell r="B1127" t="str">
            <v>固定式断路器_MT12H13PF+MIC5.0_电动AC220V_相间隔板_施…</v>
          </cell>
          <cell r="C1127">
            <v>17323.080000000002</v>
          </cell>
        </row>
        <row r="1128">
          <cell r="A1128">
            <v>24010500001</v>
          </cell>
          <cell r="B1128" t="str">
            <v>漏电断路器_IC65N-VIGI-4P-D25A_施耐德</v>
          </cell>
          <cell r="C1128">
            <v>142.69</v>
          </cell>
        </row>
        <row r="1130">
          <cell r="A1130">
            <v>24010500004</v>
          </cell>
          <cell r="B1130" t="str">
            <v>漏电断路器_IC65N-VIGI-4P-D32A_施耐德</v>
          </cell>
          <cell r="C1130">
            <v>261.10000000000002</v>
          </cell>
        </row>
        <row r="1131">
          <cell r="A1131">
            <v>24010500010</v>
          </cell>
          <cell r="B1131" t="str">
            <v>漏电断路器_CVS100F-VIJ-TM100D-4P3D_施耐德</v>
          </cell>
          <cell r="C1131">
            <v>1210.26</v>
          </cell>
        </row>
        <row r="1132">
          <cell r="A1132">
            <v>24010500011</v>
          </cell>
          <cell r="B1132" t="str">
            <v>漏电断路器_5SU9/SN-1P+N-C10A_5SU93561CN10_西门子</v>
          </cell>
          <cell r="C1132">
            <v>65.09</v>
          </cell>
        </row>
        <row r="1133">
          <cell r="A1133">
            <v>24010500012</v>
          </cell>
          <cell r="B1133" t="str">
            <v>漏电断路器_5SU9/SN-1P+N-C16A_5SU93561CN16_西门子</v>
          </cell>
          <cell r="C1133">
            <v>65.09</v>
          </cell>
        </row>
        <row r="1134">
          <cell r="A1134">
            <v>24010500013</v>
          </cell>
          <cell r="B1134" t="str">
            <v>漏电断路器_5SU9/SN-1P+N-C20A_5SU93561CN20_西门子</v>
          </cell>
          <cell r="C1134">
            <v>65.09</v>
          </cell>
        </row>
        <row r="1135">
          <cell r="A1135">
            <v>24010500014</v>
          </cell>
          <cell r="B1135" t="str">
            <v>漏电断路器_5SU9/SN-1P+N-C25A_5SU93561CN25_西门子</v>
          </cell>
          <cell r="C1135">
            <v>67.680000000000007</v>
          </cell>
        </row>
        <row r="1136">
          <cell r="A1136">
            <v>24010500015</v>
          </cell>
          <cell r="B1136" t="str">
            <v>漏电断路器_5SU9/SN-4P-C25A_5SU93461CN25_西门子</v>
          </cell>
          <cell r="C1136">
            <v>150.38999999999999</v>
          </cell>
        </row>
        <row r="1137">
          <cell r="A1137">
            <v>24010500016</v>
          </cell>
          <cell r="B1137" t="str">
            <v>漏电断路器_5SU9/SN-4P-C32A_5SU93461CN32_西门子</v>
          </cell>
          <cell r="C1137">
            <v>150.38999999999999</v>
          </cell>
        </row>
        <row r="1138">
          <cell r="A1138">
            <v>24010500017</v>
          </cell>
          <cell r="B1138" t="str">
            <v>漏电断路器_5SU9/SN-4P-C40A_5SU93461CN40_西门子</v>
          </cell>
          <cell r="C1138">
            <v>162.93</v>
          </cell>
        </row>
        <row r="1139">
          <cell r="A1139">
            <v>24010500018</v>
          </cell>
          <cell r="B1139" t="str">
            <v>漏电断路器_5SU9/SN-4P-C50A_5SU93461CN50_西门子</v>
          </cell>
          <cell r="C1139">
            <v>220.6</v>
          </cell>
        </row>
        <row r="1140">
          <cell r="A1140">
            <v>24010500019</v>
          </cell>
          <cell r="B1140" t="str">
            <v>漏电断路器_5SU9/SN-4P-C63A_5SU93461CN63_西门子</v>
          </cell>
          <cell r="C1140">
            <v>228.88</v>
          </cell>
        </row>
        <row r="1141">
          <cell r="A1141">
            <v>24010500022</v>
          </cell>
          <cell r="B1141" t="str">
            <v>漏电断路器_IC65N-VIGI-4P-D50A_施耐德</v>
          </cell>
          <cell r="C1141">
            <v>371.97</v>
          </cell>
        </row>
        <row r="1142">
          <cell r="A1142">
            <v>24010500023</v>
          </cell>
          <cell r="B1142" t="str">
            <v>漏电断路器_VIGINSX160FMHTM160D/4P_施耐德</v>
          </cell>
          <cell r="C1142">
            <v>1610.26</v>
          </cell>
        </row>
        <row r="1143">
          <cell r="A1143">
            <v>24011000001</v>
          </cell>
          <cell r="B1143" t="str">
            <v>刀开关_HD13-BX-600/31_旋转式_苏州燎原</v>
          </cell>
          <cell r="C1143">
            <v>627.35</v>
          </cell>
        </row>
        <row r="1144">
          <cell r="A1144">
            <v>24011000002</v>
          </cell>
          <cell r="B1144" t="str">
            <v>刀开关_HD13-BX-3000/31_旋转式_德力西</v>
          </cell>
          <cell r="C1144">
            <v>2927.35</v>
          </cell>
        </row>
        <row r="1145">
          <cell r="A1145">
            <v>24011100001</v>
          </cell>
          <cell r="B1145" t="str">
            <v>负荷开关_INS160-3P_黑色手柄_施耐德</v>
          </cell>
          <cell r="C1145">
            <v>470.95</v>
          </cell>
        </row>
        <row r="1146">
          <cell r="A1146">
            <v>24011100017</v>
          </cell>
          <cell r="B1146" t="str">
            <v>隔离开关_INT125-4P-D40A_施耐德</v>
          </cell>
          <cell r="C1146">
            <v>113.51</v>
          </cell>
        </row>
        <row r="1147">
          <cell r="A1147">
            <v>24011100018</v>
          </cell>
          <cell r="B1147" t="str">
            <v>隔离开关_INT125-4P-D80A_施耐德</v>
          </cell>
          <cell r="C1147">
            <v>197.99</v>
          </cell>
        </row>
        <row r="1148">
          <cell r="A1148">
            <v>24011900004</v>
          </cell>
          <cell r="B1148" t="str">
            <v>施耐德负荷开关_标准型INS160A-4P-380V_通用</v>
          </cell>
          <cell r="C1148">
            <v>508.73</v>
          </cell>
        </row>
        <row r="1149">
          <cell r="A1149">
            <v>24018800001</v>
          </cell>
          <cell r="B1149" t="str">
            <v>浪涌保护器_MRP-4P-20KA_梅兰日兰</v>
          </cell>
          <cell r="C1149">
            <v>16924.919999999998</v>
          </cell>
        </row>
        <row r="1150">
          <cell r="A1150">
            <v>24019900001</v>
          </cell>
          <cell r="B1150" t="str">
            <v>附件-断路器延伸旋转手柄_INS160-3P_施耐德</v>
          </cell>
          <cell r="C1150">
            <v>208.24</v>
          </cell>
        </row>
        <row r="1151">
          <cell r="A1151">
            <v>24019900004</v>
          </cell>
          <cell r="B1151" t="str">
            <v>附件-刀闸开关封套_HD13-BX-400/31_苏州燎原</v>
          </cell>
          <cell r="C1151">
            <v>42.73</v>
          </cell>
        </row>
        <row r="1152">
          <cell r="A1152">
            <v>24019900005</v>
          </cell>
          <cell r="B1152" t="str">
            <v>附件-刀闸开关标签_HD13-BX-400/31_苏州燎原</v>
          </cell>
          <cell r="C1152">
            <v>42.74</v>
          </cell>
        </row>
        <row r="1153">
          <cell r="A1153">
            <v>24019900006</v>
          </cell>
          <cell r="B1153" t="str">
            <v>附件-断路器挂锁装置_32631_施耐德</v>
          </cell>
          <cell r="C1153">
            <v>157.28</v>
          </cell>
        </row>
        <row r="1154">
          <cell r="A1154">
            <v>24019900007</v>
          </cell>
          <cell r="B1154" t="str">
            <v>附件-断路器相间隔板_NSC400-630A_德耀</v>
          </cell>
          <cell r="C1154">
            <v>23.93</v>
          </cell>
        </row>
        <row r="1155">
          <cell r="A1155">
            <v>24019900008</v>
          </cell>
          <cell r="B1155" t="str">
            <v>附件-断路器端子罩盖_NSC100TSHD3P_施耐德</v>
          </cell>
          <cell r="C1155">
            <v>41.8</v>
          </cell>
        </row>
        <row r="1157">
          <cell r="A1157">
            <v>24019900012</v>
          </cell>
          <cell r="B1157" t="str">
            <v>附件-断路器相间隔板EIP_DB101149_施耐德</v>
          </cell>
          <cell r="C1157">
            <v>454.85</v>
          </cell>
        </row>
        <row r="1158">
          <cell r="A1158">
            <v>24019900014</v>
          </cell>
          <cell r="B1158" t="str">
            <v>附件-负荷开关壳体_VBFX-GE1_施耐德</v>
          </cell>
          <cell r="C1158">
            <v>99.57</v>
          </cell>
        </row>
        <row r="1159">
          <cell r="A1159">
            <v>24019900015</v>
          </cell>
          <cell r="B1159" t="str">
            <v>附件-断路器直接旋转手柄_PA33863_施耐德</v>
          </cell>
          <cell r="C1159">
            <v>332.69</v>
          </cell>
        </row>
        <row r="1160">
          <cell r="A1160">
            <v>24019900016</v>
          </cell>
          <cell r="B1160" t="str">
            <v>附件-小型断路器辅助触头_A9A26924_施耐德</v>
          </cell>
          <cell r="C1160">
            <v>51.42</v>
          </cell>
        </row>
        <row r="1161">
          <cell r="A1161">
            <v>24019900017</v>
          </cell>
          <cell r="B1161" t="str">
            <v>附件-负荷开关适配器板_KZ-106_施耐德</v>
          </cell>
          <cell r="C1161">
            <v>14.97</v>
          </cell>
        </row>
        <row r="1162">
          <cell r="A1162">
            <v>24019900018</v>
          </cell>
          <cell r="B1162" t="str">
            <v>附件-负荷开关操作手柄_KCG-2YZ_施耐德</v>
          </cell>
          <cell r="C1162">
            <v>70.290000000000006</v>
          </cell>
        </row>
        <row r="1163">
          <cell r="A1163">
            <v>24019900019</v>
          </cell>
          <cell r="B1163" t="str">
            <v>附件-断路器直接旋转手柄_LV432597_施耐德</v>
          </cell>
          <cell r="C1163">
            <v>174.23</v>
          </cell>
        </row>
        <row r="1164">
          <cell r="A1164">
            <v>24019900020</v>
          </cell>
          <cell r="B1164" t="str">
            <v>附件-隔离开关加长延伸旋转手柄_INS400-3P_施耐德</v>
          </cell>
          <cell r="C1164">
            <v>304.45</v>
          </cell>
        </row>
        <row r="1165">
          <cell r="A1165">
            <v>24019900021</v>
          </cell>
          <cell r="B1165" t="str">
            <v>附件-隔离开关加长延伸旋转手柄_INS250-3P_施耐德</v>
          </cell>
          <cell r="C1165">
            <v>224.05</v>
          </cell>
        </row>
        <row r="1166">
          <cell r="A1166">
            <v>24019900022</v>
          </cell>
          <cell r="B1166" t="str">
            <v>附件-报警触点_ISD_施耐德</v>
          </cell>
          <cell r="C1166">
            <v>60.74</v>
          </cell>
        </row>
        <row r="1167">
          <cell r="A1167">
            <v>24019900023</v>
          </cell>
          <cell r="B1167" t="str">
            <v>附件-电动机断路器辅助触头_3RV6901-1D_西门子</v>
          </cell>
          <cell r="C1167">
            <v>14.54</v>
          </cell>
        </row>
        <row r="1168">
          <cell r="A1168">
            <v>24019900024</v>
          </cell>
          <cell r="B1168" t="str">
            <v>附件-电动机断路器辅助触头_3RV6901-1F_西门子</v>
          </cell>
          <cell r="C1168">
            <v>18.010000000000002</v>
          </cell>
        </row>
        <row r="1169">
          <cell r="A1169">
            <v>24019900025</v>
          </cell>
          <cell r="B1169" t="str">
            <v>附件-电动机断路器辅助触头_3RV6901-1E_西门子</v>
          </cell>
          <cell r="C1169">
            <v>18.010000000000002</v>
          </cell>
        </row>
        <row r="1170">
          <cell r="A1170">
            <v>24019900026</v>
          </cell>
          <cell r="B1170" t="str">
            <v>附件-断路器延伸旋转手柄_3RV6926-0B_西门子</v>
          </cell>
          <cell r="C1170">
            <v>92.8</v>
          </cell>
        </row>
        <row r="1171">
          <cell r="A1171">
            <v>24019900027</v>
          </cell>
          <cell r="B1171" t="str">
            <v>附件-断路器连接模块_3RA1931-1AA00_西门子</v>
          </cell>
          <cell r="C1171">
            <v>32.200000000000003</v>
          </cell>
        </row>
        <row r="1172">
          <cell r="A1172">
            <v>24019900028</v>
          </cell>
          <cell r="B1172" t="str">
            <v>附件-电动机断路器辅助触头_3RV5901-1D_西门子</v>
          </cell>
          <cell r="C1172">
            <v>14.54</v>
          </cell>
        </row>
        <row r="1173">
          <cell r="A1173">
            <v>24019900029</v>
          </cell>
          <cell r="B1173" t="str">
            <v>附件-电动机断路器辅助触头_3RV5901-1F_西门子</v>
          </cell>
          <cell r="C1173">
            <v>18.010000000000002</v>
          </cell>
        </row>
        <row r="1174">
          <cell r="A1174">
            <v>24019900030</v>
          </cell>
          <cell r="B1174" t="str">
            <v>附件-电动机断路器辅助触头_3RV5901-1E_西门子</v>
          </cell>
          <cell r="C1174">
            <v>18.010000000000002</v>
          </cell>
        </row>
        <row r="1175">
          <cell r="A1175">
            <v>24019900031</v>
          </cell>
          <cell r="B1175" t="str">
            <v>附件-断路器延伸旋转手柄_3RV6926-0K_西门子</v>
          </cell>
          <cell r="C1175">
            <v>96.95</v>
          </cell>
        </row>
        <row r="1176">
          <cell r="A1176">
            <v>24019900032</v>
          </cell>
          <cell r="B1176" t="str">
            <v>附件-断路器连接模块_3RA1941-1AA00_西门子</v>
          </cell>
          <cell r="C1176">
            <v>36.26</v>
          </cell>
        </row>
        <row r="1177">
          <cell r="A1177">
            <v>24019900033</v>
          </cell>
          <cell r="B1177" t="str">
            <v>附件-断路器辅助触头_3VA99880AA12_1CO_西门子</v>
          </cell>
          <cell r="C1177">
            <v>38</v>
          </cell>
        </row>
        <row r="1178">
          <cell r="A1178">
            <v>24019900034</v>
          </cell>
          <cell r="B1178" t="str">
            <v>附件-断路器辅助触头_3VL98002AC00_4HS_西门子</v>
          </cell>
          <cell r="C1178">
            <v>129.19999999999999</v>
          </cell>
        </row>
        <row r="1179">
          <cell r="A1179">
            <v>24019900035</v>
          </cell>
          <cell r="B1179" t="str">
            <v>附件-断路器延伸旋转手柄_3VT91003MG10_轴长150mm_西门子</v>
          </cell>
          <cell r="C1179">
            <v>79.8</v>
          </cell>
        </row>
        <row r="1180">
          <cell r="A1180">
            <v>24019900036</v>
          </cell>
          <cell r="B1180" t="str">
            <v>附件-断路器延伸旋转手柄_3VT92003MG10_轴长150mm_西门子</v>
          </cell>
          <cell r="C1180">
            <v>79.8</v>
          </cell>
        </row>
        <row r="1181">
          <cell r="A1181">
            <v>24019900037</v>
          </cell>
          <cell r="B1181" t="str">
            <v>附件-断路器延伸旋转手柄_3VT93003MG10_轴长150mm_西门子</v>
          </cell>
          <cell r="C1181">
            <v>79.8</v>
          </cell>
        </row>
        <row r="1182">
          <cell r="A1182">
            <v>24019900038</v>
          </cell>
          <cell r="B1182" t="str">
            <v>附件-断路器延伸旋转手柄_3VT94003MG10_轴长150mm_西门子</v>
          </cell>
          <cell r="C1182">
            <v>112.31</v>
          </cell>
        </row>
        <row r="1183">
          <cell r="A1183">
            <v>24019900039</v>
          </cell>
          <cell r="B1183" t="str">
            <v>附件-断路器延伸旋转手柄_3VT95003MG10_轴长150mm_西门子</v>
          </cell>
          <cell r="C1183">
            <v>112.31</v>
          </cell>
        </row>
        <row r="1184">
          <cell r="A1184">
            <v>24019900040</v>
          </cell>
          <cell r="B1184" t="str">
            <v>附件-断路器直接旋转手柄_3VL96003HA00_西门子</v>
          </cell>
          <cell r="C1184">
            <v>141.87</v>
          </cell>
        </row>
        <row r="1185">
          <cell r="A1185">
            <v>24019900042</v>
          </cell>
          <cell r="B1185" t="str">
            <v>附件-断路器直接旋转手柄_3VL98003HA00_西门子</v>
          </cell>
          <cell r="C1185">
            <v>252.49</v>
          </cell>
        </row>
        <row r="1186">
          <cell r="A1186">
            <v>24019900043</v>
          </cell>
          <cell r="B1186" t="str">
            <v>附件-断路器延伸旋转手柄_3VL96003HF05_轴长150mm_西门子</v>
          </cell>
          <cell r="C1186">
            <v>102.6</v>
          </cell>
        </row>
        <row r="1187">
          <cell r="A1187">
            <v>24019900044</v>
          </cell>
          <cell r="B1187" t="str">
            <v>附件-断路器延伸旋转手柄_3VL98003HF05_轴长150mm_西门子</v>
          </cell>
          <cell r="C1187">
            <v>143.97999999999999</v>
          </cell>
        </row>
        <row r="1188">
          <cell r="A1188">
            <v>24019900045</v>
          </cell>
          <cell r="B1188" t="str">
            <v>附件-断路器辅助触头_5ST30100CC_1NO+1NC_5SL适配_西门子</v>
          </cell>
          <cell r="C1188">
            <v>44.53</v>
          </cell>
        </row>
        <row r="1189">
          <cell r="A1189">
            <v>24019900047</v>
          </cell>
          <cell r="B1189" t="str">
            <v>附件-断路器相间隔板_28959_施耐德</v>
          </cell>
          <cell r="C1189">
            <v>55.35</v>
          </cell>
        </row>
        <row r="1190">
          <cell r="A1190">
            <v>24020100001</v>
          </cell>
          <cell r="B1190" t="str">
            <v>交流接触器_CJX2-6511_220V/50Hz_德力西</v>
          </cell>
          <cell r="C1190">
            <v>189.75</v>
          </cell>
        </row>
        <row r="1191">
          <cell r="A1191">
            <v>24020100003</v>
          </cell>
          <cell r="B1191" t="str">
            <v>交流接触器_LC1D40AQ7C_380V/50/60Hz_施耐德</v>
          </cell>
          <cell r="C1191">
            <v>123.44</v>
          </cell>
        </row>
        <row r="1192">
          <cell r="A1192">
            <v>24020100025</v>
          </cell>
          <cell r="B1192" t="str">
            <v>交流接触器_LC1E120M5N_220V/50Hz_施耐德</v>
          </cell>
          <cell r="C1192">
            <v>360.87</v>
          </cell>
        </row>
        <row r="1193">
          <cell r="A1193">
            <v>24020100026</v>
          </cell>
          <cell r="B1193" t="str">
            <v>交流接触器_LC1E160M5N_220V/50Hz_施耐德</v>
          </cell>
          <cell r="C1193">
            <v>375.07</v>
          </cell>
        </row>
        <row r="1194">
          <cell r="A1194">
            <v>24020100027</v>
          </cell>
          <cell r="B1194" t="str">
            <v>交流接触器_LC1E200M5N_220V/50Hz_施耐德</v>
          </cell>
          <cell r="C1194">
            <v>674.61</v>
          </cell>
        </row>
        <row r="1195">
          <cell r="A1195">
            <v>24020100028</v>
          </cell>
          <cell r="B1195" t="str">
            <v>交流接触器_LC1E250M5N_220V/50Hz_施耐德</v>
          </cell>
          <cell r="C1195">
            <v>953.24</v>
          </cell>
        </row>
        <row r="1196">
          <cell r="A1196">
            <v>24020100029</v>
          </cell>
          <cell r="B1196" t="str">
            <v>交流接触器_LC1E300M5N_220V/50Hz_施耐德</v>
          </cell>
          <cell r="C1196">
            <v>1205.5999999999999</v>
          </cell>
        </row>
        <row r="1197">
          <cell r="A1197">
            <v>24020100030</v>
          </cell>
          <cell r="B1197" t="str">
            <v>交流接触器_LC1E400M7N_220V/50/60Hz_施耐德</v>
          </cell>
          <cell r="C1197">
            <v>2281.81</v>
          </cell>
        </row>
        <row r="1198">
          <cell r="A1198">
            <v>24020100031</v>
          </cell>
          <cell r="B1198" t="str">
            <v>交流接触器_LC1E500M7N_220V/50/60Hz_施耐德</v>
          </cell>
          <cell r="C1198">
            <v>3232.91</v>
          </cell>
        </row>
        <row r="1199">
          <cell r="A1199">
            <v>24020100032</v>
          </cell>
          <cell r="B1199" t="str">
            <v>交流接触器_LC1E630M7N_220V/50/60Hz_施耐德</v>
          </cell>
          <cell r="C1199">
            <v>4480.43</v>
          </cell>
        </row>
        <row r="1200">
          <cell r="A1200">
            <v>24020100046</v>
          </cell>
          <cell r="B1200" t="str">
            <v>交流接触器_LC1D40AF7C_110V/50/60Hz_施耐德</v>
          </cell>
          <cell r="C1200">
            <v>123.44</v>
          </cell>
        </row>
        <row r="1201">
          <cell r="A1201">
            <v>24020100048</v>
          </cell>
          <cell r="B1201" t="str">
            <v>交流接触器_3TS5011-0XM0_105A_220V/50Hz_1NO+1…</v>
          </cell>
          <cell r="C1201">
            <v>285.51</v>
          </cell>
        </row>
        <row r="1202">
          <cell r="A1202">
            <v>24020100049</v>
          </cell>
          <cell r="B1202" t="str">
            <v>交流接触器_3TS4911-0XM0_85A_220V/50Hz_1NO+1N…</v>
          </cell>
          <cell r="C1202">
            <v>201.46</v>
          </cell>
        </row>
        <row r="1203">
          <cell r="A1203">
            <v>24020100050</v>
          </cell>
          <cell r="B1203" t="str">
            <v>交流接触器_3TS4811-0XM0_75A_220V/50Hz_1NO+1N…</v>
          </cell>
          <cell r="C1203">
            <v>158.65</v>
          </cell>
        </row>
        <row r="1204">
          <cell r="A1204">
            <v>24020100051</v>
          </cell>
          <cell r="B1204" t="str">
            <v>交流接触器_3TS4711-0XM0_65A_220V/50Hz_1NO+1N…</v>
          </cell>
          <cell r="C1204">
            <v>125.6</v>
          </cell>
        </row>
        <row r="1205">
          <cell r="A1205">
            <v>24020100052</v>
          </cell>
          <cell r="B1205" t="str">
            <v>交流接触器_3TS3611-0XM0_45A_220V/50Hz_1NO+1N…</v>
          </cell>
          <cell r="C1205">
            <v>102.94</v>
          </cell>
        </row>
        <row r="1206">
          <cell r="A1206">
            <v>24020100053</v>
          </cell>
          <cell r="B1206" t="str">
            <v>交流接触器_3TS3511-0XM0_40A_220V/50Hz_1NO+1N…</v>
          </cell>
          <cell r="C1206">
            <v>70.2</v>
          </cell>
        </row>
        <row r="1207">
          <cell r="A1207">
            <v>24020100054</v>
          </cell>
          <cell r="B1207" t="str">
            <v>交流接触器_3TS3411-0XM0_32A_220V/50Hz_1NO+1N…</v>
          </cell>
          <cell r="C1207">
            <v>44.1</v>
          </cell>
        </row>
        <row r="1208">
          <cell r="A1208">
            <v>24020100055</v>
          </cell>
          <cell r="B1208" t="str">
            <v>交流接触器_3TS3311-0XM0_25A_220V/50Hz_1NO+1N…</v>
          </cell>
          <cell r="C1208">
            <v>36.29</v>
          </cell>
        </row>
        <row r="1209">
          <cell r="A1209">
            <v>24020100056</v>
          </cell>
          <cell r="B1209" t="str">
            <v>交流接触器_3TS3210-0XM0_18A_220V/50Hz_1NO_西门子</v>
          </cell>
          <cell r="C1209">
            <v>31.51</v>
          </cell>
        </row>
        <row r="1210">
          <cell r="A1210">
            <v>24020100057</v>
          </cell>
          <cell r="B1210" t="str">
            <v>交流接触器_3TS3110-0XM0_12A_220V/50Hz_1NO_西门子</v>
          </cell>
          <cell r="C1210">
            <v>24.96</v>
          </cell>
        </row>
        <row r="1211">
          <cell r="A1211">
            <v>24020100058</v>
          </cell>
          <cell r="B1211" t="str">
            <v>交流接触器_3TS3010-0XM0_9A_220V/50Hz_1NO_西门子</v>
          </cell>
          <cell r="C1211">
            <v>22.51</v>
          </cell>
        </row>
        <row r="1212">
          <cell r="A1212">
            <v>24020100059</v>
          </cell>
          <cell r="B1212" t="str">
            <v>交流接触器_3RT5075-6AP36_400A_220-240V/50/60…</v>
          </cell>
          <cell r="C1212">
            <v>1835.2</v>
          </cell>
        </row>
        <row r="1213">
          <cell r="A1213">
            <v>24020100060</v>
          </cell>
          <cell r="B1213" t="str">
            <v>交流接触器_3RT5076-6AP36_500A_220-240V/50/60…</v>
          </cell>
          <cell r="C1213">
            <v>3289.52</v>
          </cell>
        </row>
        <row r="1214">
          <cell r="A1214">
            <v>24020100061</v>
          </cell>
          <cell r="B1214" t="str">
            <v>交流接触器_3TS2910-0XM0_6A_220V/50Hz_1NO_西门子</v>
          </cell>
          <cell r="C1214">
            <v>18.670000000000002</v>
          </cell>
        </row>
        <row r="1215">
          <cell r="A1215">
            <v>24020100062</v>
          </cell>
          <cell r="B1215" t="str">
            <v>交流接触器_3RT5066-6AP36_300A_220-240V/50/60…</v>
          </cell>
          <cell r="C1215">
            <v>1364.28</v>
          </cell>
        </row>
        <row r="1216">
          <cell r="A1216">
            <v>24020100063</v>
          </cell>
          <cell r="B1216" t="str">
            <v>交流接触器_3RT5065-6AP36_265A_220-240V/50/60…</v>
          </cell>
          <cell r="C1216">
            <v>1142.67</v>
          </cell>
        </row>
        <row r="1217">
          <cell r="A1217">
            <v>24020100064</v>
          </cell>
          <cell r="B1217" t="str">
            <v>交流接触器_3RT5064-6AP36_225A_220-240V/50/60…</v>
          </cell>
          <cell r="C1217">
            <v>706.38</v>
          </cell>
        </row>
        <row r="1218">
          <cell r="A1218">
            <v>24020100065</v>
          </cell>
          <cell r="B1218" t="str">
            <v>交流接触器_3RT5056-6AP36_185A_220-240V/50/60…</v>
          </cell>
          <cell r="C1218">
            <v>491.7</v>
          </cell>
        </row>
        <row r="1219">
          <cell r="A1219">
            <v>24020100066</v>
          </cell>
          <cell r="B1219" t="str">
            <v>交流接触器_3RT5055-6AP36_150A_220-240V/50/60…</v>
          </cell>
          <cell r="C1219">
            <v>450.14</v>
          </cell>
        </row>
        <row r="1220">
          <cell r="A1220">
            <v>24020100067</v>
          </cell>
          <cell r="B1220" t="str">
            <v>交流接触器_3RT5054-1AP36_115A_220-240V/50/60…</v>
          </cell>
          <cell r="C1220">
            <v>412.06</v>
          </cell>
        </row>
        <row r="1221">
          <cell r="A1221">
            <v>24020100068</v>
          </cell>
          <cell r="B1221" t="str">
            <v>交流接触器_3RT5046-1AN20_95A_220-240V/50/60H…</v>
          </cell>
          <cell r="C1221">
            <v>280.82</v>
          </cell>
        </row>
        <row r="1222">
          <cell r="A1222">
            <v>24020100069</v>
          </cell>
          <cell r="B1222" t="str">
            <v>交流接触器_3RT5045-1AN20_80A_220-240V/50/60H…</v>
          </cell>
          <cell r="C1222">
            <v>216.42</v>
          </cell>
        </row>
        <row r="1223">
          <cell r="A1223">
            <v>24020100070</v>
          </cell>
          <cell r="B1223" t="str">
            <v>交流接触器_3RT5044-1AN20_65A_220-240V/50/60H…</v>
          </cell>
          <cell r="C1223">
            <v>172.09</v>
          </cell>
        </row>
        <row r="1224">
          <cell r="A1224">
            <v>24020100071</v>
          </cell>
          <cell r="B1224" t="str">
            <v>交流接触器_3RT5036-1AN20_50A_220-240V/50/60H…</v>
          </cell>
          <cell r="C1224">
            <v>134</v>
          </cell>
        </row>
        <row r="1225">
          <cell r="A1225">
            <v>24020100072</v>
          </cell>
          <cell r="B1225" t="str">
            <v>交流接触器_3RT5035-1AN20_40A_220-240V/50/60H…</v>
          </cell>
          <cell r="C1225">
            <v>95.57</v>
          </cell>
        </row>
        <row r="1226">
          <cell r="A1226">
            <v>24020100073</v>
          </cell>
          <cell r="B1226" t="str">
            <v>交流接触器_3RT6028-1AN20_38A_220-240V/50/60H…</v>
          </cell>
          <cell r="C1226">
            <v>88.99</v>
          </cell>
        </row>
        <row r="1227">
          <cell r="A1227">
            <v>24020100074</v>
          </cell>
          <cell r="B1227" t="str">
            <v>交流接触器_3RT6027-1AN20_32A_220-240V/50/60H…</v>
          </cell>
          <cell r="C1227">
            <v>79.290000000000006</v>
          </cell>
        </row>
        <row r="1228">
          <cell r="A1228">
            <v>24020100075</v>
          </cell>
          <cell r="B1228" t="str">
            <v>交流接触器_3RT6026-1AN20_25A_220-240V/50/60H…</v>
          </cell>
          <cell r="C1228">
            <v>58.52</v>
          </cell>
        </row>
        <row r="1229">
          <cell r="A1229">
            <v>24020100076</v>
          </cell>
          <cell r="B1229" t="str">
            <v>交流接触器_3RT6025-1AN20_17A_220-240V/50/60H…</v>
          </cell>
          <cell r="C1229">
            <v>49.52</v>
          </cell>
        </row>
        <row r="1230">
          <cell r="A1230">
            <v>24020100077</v>
          </cell>
          <cell r="B1230" t="str">
            <v>交流接触器_3RT6017-1AN21_12A_220-240V/50/60H…</v>
          </cell>
          <cell r="C1230">
            <v>35.630000000000003</v>
          </cell>
        </row>
        <row r="1231">
          <cell r="A1231">
            <v>24020100078</v>
          </cell>
          <cell r="B1231" t="str">
            <v>交流接触器_3RT6016-1AN21_9A_220-240V/50/60Hz…</v>
          </cell>
          <cell r="C1231">
            <v>32.42</v>
          </cell>
        </row>
        <row r="1232">
          <cell r="A1232">
            <v>24020100079</v>
          </cell>
          <cell r="B1232" t="str">
            <v>交流接触器_3RT6015-1AN21_7A_220-240V/50/60Hz…</v>
          </cell>
          <cell r="C1232">
            <v>32.200000000000003</v>
          </cell>
        </row>
        <row r="1233">
          <cell r="A1233">
            <v>24020100080</v>
          </cell>
          <cell r="B1233" t="str">
            <v>交流接触器_3TF6844-0CM7_620A_220-240V/50/60H…</v>
          </cell>
          <cell r="C1233">
            <v>9912.65</v>
          </cell>
        </row>
        <row r="1234">
          <cell r="A1234">
            <v>24020200001</v>
          </cell>
          <cell r="B1234" t="str">
            <v>直流接触器_LC1F225BD_24V_施耐德</v>
          </cell>
          <cell r="C1234">
            <v>1710.59</v>
          </cell>
        </row>
        <row r="1235">
          <cell r="A1235">
            <v>24020200002</v>
          </cell>
          <cell r="B1235" t="str">
            <v>直流接触器_LC1F185BD_24V_施耐德</v>
          </cell>
          <cell r="C1235">
            <v>1949.04</v>
          </cell>
        </row>
        <row r="1236">
          <cell r="A1236">
            <v>24020200003</v>
          </cell>
          <cell r="B1236" t="str">
            <v>直流接触器_LC1F265BD_24V_施耐德</v>
          </cell>
          <cell r="C1236">
            <v>2833.51</v>
          </cell>
        </row>
        <row r="1237">
          <cell r="A1237">
            <v>24020200004</v>
          </cell>
          <cell r="B1237" t="str">
            <v>直流接触器_3RT5076-6AB36_500A_24V_2NO+2NC_西门子</v>
          </cell>
          <cell r="C1237">
            <v>3289.52</v>
          </cell>
        </row>
        <row r="1238">
          <cell r="A1238">
            <v>24020200005</v>
          </cell>
          <cell r="B1238" t="str">
            <v>直流接触器_3RT5075-6AB36_400A_24V_2NO+2NC_西门子</v>
          </cell>
          <cell r="C1238">
            <v>1835.2</v>
          </cell>
        </row>
        <row r="1239">
          <cell r="A1239">
            <v>24020200006</v>
          </cell>
          <cell r="B1239" t="str">
            <v>直流接触器_3RT5066-6AB36_300A_24V_2NO+2NC_西门子</v>
          </cell>
          <cell r="C1239">
            <v>1364.28</v>
          </cell>
        </row>
        <row r="1240">
          <cell r="A1240">
            <v>24020200007</v>
          </cell>
          <cell r="B1240" t="str">
            <v>直流接触器_3RT5065-6AB36_265A_24V_2NO+2NC_西门子</v>
          </cell>
          <cell r="C1240">
            <v>1142.67</v>
          </cell>
        </row>
        <row r="1241">
          <cell r="A1241">
            <v>24020200008</v>
          </cell>
          <cell r="B1241" t="str">
            <v>直流接触器_3RT5064-6AB36_225A_24V_2NO+2NC_西门子</v>
          </cell>
          <cell r="C1241">
            <v>706.38</v>
          </cell>
        </row>
        <row r="1242">
          <cell r="A1242">
            <v>24020200009</v>
          </cell>
          <cell r="B1242" t="str">
            <v>直流接触器_3RT5056-6AB36_185A_24V_2NO+2NC_西门子</v>
          </cell>
          <cell r="C1242">
            <v>491.7</v>
          </cell>
        </row>
        <row r="1243">
          <cell r="A1243">
            <v>24020200010</v>
          </cell>
          <cell r="B1243" t="str">
            <v>直流接触器_3RT5055-6AB36_150A_24V_2NO+2NC_西门子</v>
          </cell>
          <cell r="C1243">
            <v>450.14</v>
          </cell>
        </row>
        <row r="1244">
          <cell r="A1244">
            <v>24020200011</v>
          </cell>
          <cell r="B1244" t="str">
            <v>直流接触器_3RT5054-1AB36_115A_24V_2NO+2NC_西门子</v>
          </cell>
          <cell r="C1244">
            <v>412.06</v>
          </cell>
        </row>
        <row r="1245">
          <cell r="A1245">
            <v>24020200012</v>
          </cell>
          <cell r="B1245" t="str">
            <v>直流接触器_3RT5046-1BB40_95A_24V_西门子</v>
          </cell>
          <cell r="C1245">
            <v>645.78</v>
          </cell>
        </row>
        <row r="1246">
          <cell r="A1246">
            <v>24020200013</v>
          </cell>
          <cell r="B1246" t="str">
            <v>直流接触器_3RT5045-1BB40_80A_24V_西门子</v>
          </cell>
          <cell r="C1246">
            <v>570.29999999999995</v>
          </cell>
        </row>
        <row r="1247">
          <cell r="A1247">
            <v>24020200014</v>
          </cell>
          <cell r="B1247" t="str">
            <v>直流接触器_3RT5044-1BB40_65A_24V_西门子</v>
          </cell>
          <cell r="C1247">
            <v>452.91</v>
          </cell>
        </row>
        <row r="1248">
          <cell r="A1248">
            <v>24020200015</v>
          </cell>
          <cell r="B1248" t="str">
            <v>直流接触器_3RT5036-1BB40_50A_24V_西门子</v>
          </cell>
          <cell r="C1248">
            <v>355.27</v>
          </cell>
        </row>
        <row r="1249">
          <cell r="A1249">
            <v>24020200016</v>
          </cell>
          <cell r="B1249" t="str">
            <v>直流接触器_3RT5035-1BB40_40A_24V_西门子</v>
          </cell>
          <cell r="C1249">
            <v>259.7</v>
          </cell>
        </row>
        <row r="1250">
          <cell r="A1250">
            <v>24020200017</v>
          </cell>
          <cell r="B1250" t="str">
            <v>直流接触器_3RT6028-1BB40_38A_24V_1NO+1NC_西门子</v>
          </cell>
          <cell r="C1250">
            <v>225.42</v>
          </cell>
        </row>
        <row r="1251">
          <cell r="A1251">
            <v>24020200018</v>
          </cell>
          <cell r="B1251" t="str">
            <v>直流接触器_3RT6027-1BB40_32A_24V_1NO+1NC_西门子</v>
          </cell>
          <cell r="C1251">
            <v>182.14</v>
          </cell>
        </row>
        <row r="1252">
          <cell r="A1252">
            <v>24020200019</v>
          </cell>
          <cell r="B1252" t="str">
            <v>直流接触器_3RT6026-1BB40_25A_24V_1NO+1NC_西门子</v>
          </cell>
          <cell r="C1252">
            <v>167.25</v>
          </cell>
        </row>
        <row r="1253">
          <cell r="A1253">
            <v>24020200020</v>
          </cell>
          <cell r="B1253" t="str">
            <v>直流接触器_3RT6025-1BB40_17A_24V_1NO+1NC_西门子</v>
          </cell>
          <cell r="C1253">
            <v>145.43</v>
          </cell>
        </row>
        <row r="1254">
          <cell r="A1254">
            <v>24020200021</v>
          </cell>
          <cell r="B1254" t="str">
            <v>直流接触器_3RT6017-1BB41_12A_24V_1NO_西门子</v>
          </cell>
          <cell r="C1254">
            <v>107.34</v>
          </cell>
        </row>
        <row r="1255">
          <cell r="A1255">
            <v>24020200022</v>
          </cell>
          <cell r="B1255" t="str">
            <v>直流接触器_3RT6016-1BB41_9A_24V_1NO_西门子</v>
          </cell>
          <cell r="C1255">
            <v>98.69</v>
          </cell>
        </row>
        <row r="1256">
          <cell r="A1256">
            <v>24020200023</v>
          </cell>
          <cell r="B1256" t="str">
            <v>直流接触器_3RT6015-1BB41_7A_24V_1NO_西门子</v>
          </cell>
          <cell r="C1256">
            <v>90.03</v>
          </cell>
        </row>
        <row r="1257">
          <cell r="A1257">
            <v>24029900003</v>
          </cell>
          <cell r="B1257" t="str">
            <v>附件-接触器辅助触点_CA5-31E_ABB</v>
          </cell>
          <cell r="C1257">
            <v>73.930000000000007</v>
          </cell>
        </row>
        <row r="1258">
          <cell r="A1258">
            <v>24029900004</v>
          </cell>
          <cell r="B1258" t="str">
            <v>附件-接触器主触头_LA5FG431_施耐德</v>
          </cell>
          <cell r="C1258">
            <v>671.98</v>
          </cell>
        </row>
        <row r="1259">
          <cell r="A1259">
            <v>24029900006</v>
          </cell>
          <cell r="B1259" t="str">
            <v>附件-接触器线圈_LX1-FG220_施耐德</v>
          </cell>
          <cell r="C1259">
            <v>321.47000000000003</v>
          </cell>
        </row>
        <row r="1260">
          <cell r="A1260">
            <v>24029900008</v>
          </cell>
          <cell r="B1260" t="str">
            <v>附件-接触器辅助触点_LAEN31_施耐德</v>
          </cell>
          <cell r="C1260">
            <v>10.72</v>
          </cell>
        </row>
        <row r="1261">
          <cell r="A1261">
            <v>24029900009</v>
          </cell>
          <cell r="B1261" t="str">
            <v>附件-RC电路(电阻/电容)_LAD-4RCU_110-240V_施耐德</v>
          </cell>
          <cell r="C1261">
            <v>21.44</v>
          </cell>
        </row>
        <row r="1262">
          <cell r="A1262">
            <v>24029900010</v>
          </cell>
          <cell r="B1262" t="str">
            <v>附件-接触器辅助触点_3TX3010-2A_1NO_适配3TS_可挂4只_西门子</v>
          </cell>
          <cell r="C1262">
            <v>3.34</v>
          </cell>
        </row>
        <row r="1263">
          <cell r="A1263">
            <v>24029900011</v>
          </cell>
          <cell r="B1263" t="str">
            <v>附件-接触器辅助触点_3TX3001-2A_1NC_适配3TS_可挂4只_西门子</v>
          </cell>
          <cell r="C1263">
            <v>3.34</v>
          </cell>
        </row>
        <row r="1264">
          <cell r="A1264">
            <v>24029900012</v>
          </cell>
          <cell r="B1264" t="str">
            <v>附件-接触器辅助触点_3RH6911-1HA11_1NO+1NC_前装_西门子</v>
          </cell>
          <cell r="C1264">
            <v>4.16</v>
          </cell>
        </row>
        <row r="1265">
          <cell r="A1265">
            <v>24029900013</v>
          </cell>
          <cell r="B1265" t="str">
            <v>附件-接触器辅助触点_3RH6911-1HA22_2NO+2NC_前装_西门子</v>
          </cell>
          <cell r="C1265">
            <v>10.39</v>
          </cell>
        </row>
        <row r="1266">
          <cell r="A1266">
            <v>24029900014</v>
          </cell>
          <cell r="B1266" t="str">
            <v>附件-接触器辅助触点_3RH5921-1FA22_2NO+2NC_前装_西门子</v>
          </cell>
          <cell r="C1266">
            <v>8.66</v>
          </cell>
        </row>
        <row r="1267">
          <cell r="A1267">
            <v>24029900015</v>
          </cell>
          <cell r="B1267" t="str">
            <v>附件-接触器辅助触点_3RH6911-1DA11_1NO+1NC_侧装_西门子</v>
          </cell>
          <cell r="C1267">
            <v>13.16</v>
          </cell>
        </row>
        <row r="1268">
          <cell r="A1268">
            <v>24029900016</v>
          </cell>
          <cell r="B1268" t="str">
            <v>附件-接触器辅助触点_3RH6911-1DA20_2NO_侧装_西门子</v>
          </cell>
          <cell r="C1268">
            <v>13.16</v>
          </cell>
        </row>
        <row r="1269">
          <cell r="A1269">
            <v>24029900017</v>
          </cell>
          <cell r="B1269" t="str">
            <v>附件-接触器辅助触点_3RH6911-1DA02_2NC_侧装_西门子</v>
          </cell>
          <cell r="C1269">
            <v>13.16</v>
          </cell>
        </row>
        <row r="1270">
          <cell r="A1270">
            <v>24029900018</v>
          </cell>
          <cell r="B1270" t="str">
            <v>附件-接触器辅助触点_3RH6921-1DA11_1NO+1NC_侧装_西门子</v>
          </cell>
          <cell r="C1270">
            <v>13.16</v>
          </cell>
        </row>
        <row r="1271">
          <cell r="A1271">
            <v>24029900019</v>
          </cell>
          <cell r="B1271" t="str">
            <v>附件-接触器辅助触点_3RH6921-1DA20_2NO_侧装_西门子</v>
          </cell>
          <cell r="C1271">
            <v>13.16</v>
          </cell>
        </row>
        <row r="1272">
          <cell r="A1272">
            <v>24029900020</v>
          </cell>
          <cell r="B1272" t="str">
            <v>附件-接触器辅助触点_3RH6921-1DA02_2NC_侧装_西门子</v>
          </cell>
          <cell r="C1272">
            <v>13.16</v>
          </cell>
        </row>
        <row r="1273">
          <cell r="A1273">
            <v>24029900021</v>
          </cell>
          <cell r="B1273" t="str">
            <v>附件-接触器辅助触点_3RH5921-1EA11_1NO+1NC_侧装_西门子</v>
          </cell>
          <cell r="C1273">
            <v>13.16</v>
          </cell>
        </row>
        <row r="1274">
          <cell r="A1274">
            <v>24029900022</v>
          </cell>
          <cell r="B1274" t="str">
            <v>附件-RC电路(电阻/电容)_3RT6916-1CD00_西门子</v>
          </cell>
          <cell r="C1274">
            <v>17.309999999999999</v>
          </cell>
        </row>
        <row r="1275">
          <cell r="A1275">
            <v>24029900023</v>
          </cell>
          <cell r="B1275" t="str">
            <v>附件-RC电路(电阻/电容)_3RT6926-1CD00_西门子</v>
          </cell>
          <cell r="C1275">
            <v>17.309999999999999</v>
          </cell>
        </row>
        <row r="1276">
          <cell r="A1276">
            <v>24029900024</v>
          </cell>
          <cell r="B1276" t="str">
            <v>附件-RC电路(电阻/电容)_3RT5936-1CD00_西门子</v>
          </cell>
          <cell r="C1276">
            <v>23.55</v>
          </cell>
        </row>
        <row r="1277">
          <cell r="A1277">
            <v>24029900025</v>
          </cell>
          <cell r="B1277" t="str">
            <v>附件-RC电路(电阻/电容)_3RT5956-1CD00_西门子</v>
          </cell>
          <cell r="C1277">
            <v>34.630000000000003</v>
          </cell>
        </row>
        <row r="1278">
          <cell r="A1278">
            <v>24029900026</v>
          </cell>
          <cell r="B1278" t="str">
            <v>附件-接触器端子罩_3RH5946-4EA1_西门子</v>
          </cell>
          <cell r="C1278">
            <v>14.53</v>
          </cell>
        </row>
        <row r="1279">
          <cell r="A1279">
            <v>24030100001</v>
          </cell>
          <cell r="B1279" t="str">
            <v>变频器_FR-E740-2.2K-CHT_标准2.2kW_三菱</v>
          </cell>
          <cell r="C1279">
            <v>1442.74</v>
          </cell>
        </row>
        <row r="1280">
          <cell r="A1280">
            <v>24030100002</v>
          </cell>
          <cell r="B1280" t="str">
            <v>变频器_25B-D4P0N114_标准1.5kW_AB</v>
          </cell>
          <cell r="C1280">
            <v>1255.3800000000001</v>
          </cell>
        </row>
        <row r="1281">
          <cell r="A1281">
            <v>24030100003</v>
          </cell>
          <cell r="B1281" t="str">
            <v>变频器_MC07B0005-5A3-4-00_标准0.55kW_SEW</v>
          </cell>
          <cell r="C1281">
            <v>3072.65</v>
          </cell>
        </row>
        <row r="1282">
          <cell r="A1282">
            <v>24030100004</v>
          </cell>
          <cell r="B1282" t="str">
            <v>变频器_MC07B0030-5A3-4-00_标准3kW_SEW</v>
          </cell>
          <cell r="C1282">
            <v>4605.9799999999996</v>
          </cell>
        </row>
        <row r="1283">
          <cell r="A1283">
            <v>24030100005</v>
          </cell>
          <cell r="B1283" t="str">
            <v>变频器_MC07B0022-5A3-4-00_标准2.2kW_SEW</v>
          </cell>
          <cell r="C1283">
            <v>4541.88</v>
          </cell>
        </row>
        <row r="1284">
          <cell r="A1284">
            <v>24030100006</v>
          </cell>
          <cell r="B1284" t="str">
            <v>变频器_FC360-H18K-H-A2-B-X-AX_标准18.5kW_丹佛斯</v>
          </cell>
          <cell r="C1284">
            <v>5036.75</v>
          </cell>
        </row>
        <row r="1285">
          <cell r="A1285">
            <v>24030100008</v>
          </cell>
          <cell r="B1285" t="str">
            <v>变频器_ACS550-01-03A3-4+J404_标准1.1kW_ABB</v>
          </cell>
          <cell r="C1285">
            <v>1623.93</v>
          </cell>
        </row>
        <row r="1286">
          <cell r="A1286">
            <v>24030100009</v>
          </cell>
          <cell r="B1286" t="str">
            <v>变频器_20F11NC104JA0NNNNN_标准55kW_无操作面板_AB</v>
          </cell>
          <cell r="C1286">
            <v>12719.66</v>
          </cell>
        </row>
        <row r="1287">
          <cell r="A1287">
            <v>24030100013</v>
          </cell>
          <cell r="B1287" t="str">
            <v>变频器_20F1ANC367JN0NNNNN_标准200kW_无操作面板_AB</v>
          </cell>
          <cell r="C1287">
            <v>38530.769999999997</v>
          </cell>
        </row>
        <row r="1288">
          <cell r="A1288">
            <v>24030100014</v>
          </cell>
          <cell r="B1288" t="str">
            <v>变频器_25B-D013N114_标准5.5kW_AB</v>
          </cell>
          <cell r="C1288">
            <v>2208.5500000000002</v>
          </cell>
        </row>
        <row r="1289">
          <cell r="A1289">
            <v>24030100015</v>
          </cell>
          <cell r="B1289" t="str">
            <v>变频器_25B-D010N114_标准4kW_AB</v>
          </cell>
          <cell r="C1289">
            <v>1836.58</v>
          </cell>
        </row>
        <row r="1290">
          <cell r="A1290">
            <v>24030100016</v>
          </cell>
          <cell r="B1290" t="str">
            <v>变频器_25B-D6P0N114_标准2.2kW_AB</v>
          </cell>
          <cell r="C1290">
            <v>1484.96</v>
          </cell>
        </row>
        <row r="1291">
          <cell r="A1291">
            <v>24030100017</v>
          </cell>
          <cell r="B1291" t="str">
            <v>变频器_25B-D030N114_标准15kW_AB</v>
          </cell>
          <cell r="C1291">
            <v>3864.96</v>
          </cell>
        </row>
        <row r="1293">
          <cell r="A1293">
            <v>24030100019</v>
          </cell>
          <cell r="B1293" t="str">
            <v>变频器_25B-D017N114_标准7.5kW_AB</v>
          </cell>
          <cell r="C1293">
            <v>2644.44</v>
          </cell>
        </row>
        <row r="1294">
          <cell r="A1294">
            <v>24030100021</v>
          </cell>
          <cell r="B1294" t="str">
            <v>变频器_6SL3210-1KE17-5UF1_标准3kW_无操作面板_西门子</v>
          </cell>
          <cell r="C1294">
            <v>1441.88</v>
          </cell>
        </row>
        <row r="1295">
          <cell r="A1295">
            <v>24030100022</v>
          </cell>
          <cell r="B1295" t="str">
            <v>变频器_6SL3210-1KE18-8UF1_标准4kW_无操作面板_西门子</v>
          </cell>
          <cell r="C1295">
            <v>1807.48</v>
          </cell>
        </row>
        <row r="1296">
          <cell r="A1296">
            <v>24030100023</v>
          </cell>
          <cell r="B1296" t="str">
            <v>变频器_6SL3210-1KE21-3UF1_标准5.5kW_无操作面板_西门子</v>
          </cell>
          <cell r="C1296">
            <v>1937.61</v>
          </cell>
        </row>
        <row r="1297">
          <cell r="A1297">
            <v>24030100024</v>
          </cell>
          <cell r="B1297" t="str">
            <v>变频器_25B-D2P3N114_标准0.75kW_AB</v>
          </cell>
          <cell r="C1297">
            <v>1104.27</v>
          </cell>
        </row>
        <row r="1298">
          <cell r="A1298">
            <v>24030100025</v>
          </cell>
          <cell r="B1298" t="str">
            <v>变频器_20G1ALC567JN0NNNNN_标准315kW_无操作面板_AB</v>
          </cell>
          <cell r="C1298">
            <v>83512.820000000007</v>
          </cell>
        </row>
        <row r="1299">
          <cell r="A1299">
            <v>24030100026</v>
          </cell>
          <cell r="B1299" t="str">
            <v>变频器_25B-D024N114_标准11kW_AB</v>
          </cell>
          <cell r="C1299">
            <v>3225.64</v>
          </cell>
        </row>
        <row r="1300">
          <cell r="A1300">
            <v>24030100028</v>
          </cell>
          <cell r="B1300" t="str">
            <v>变频器_FR-E740-3.7K-CHT_标准3.7kW_三菱</v>
          </cell>
          <cell r="C1300">
            <v>1690.6</v>
          </cell>
        </row>
        <row r="1301">
          <cell r="A1301">
            <v>24030100029</v>
          </cell>
          <cell r="B1301" t="str">
            <v>变频器_FR-E740-7.5K-CHT_标准7.5kW_三菱</v>
          </cell>
          <cell r="C1301">
            <v>2564.1</v>
          </cell>
        </row>
        <row r="1302">
          <cell r="A1302">
            <v>24030100030</v>
          </cell>
          <cell r="B1302" t="str">
            <v>变频器_FR-E740-1.5K-CHT_标准1.5kW_三菱</v>
          </cell>
          <cell r="C1302">
            <v>1175.21</v>
          </cell>
        </row>
        <row r="1303">
          <cell r="A1303">
            <v>24030100032</v>
          </cell>
          <cell r="B1303" t="str">
            <v>变频器_ATV303HU55N4_标准5.5kW_施耐德</v>
          </cell>
          <cell r="C1303">
            <v>2015.51</v>
          </cell>
        </row>
        <row r="1304">
          <cell r="A1304">
            <v>24030100033</v>
          </cell>
          <cell r="B1304" t="str">
            <v>变频器_ATV303HU75N4_标准7.5kW_施耐德</v>
          </cell>
          <cell r="C1304">
            <v>2363.25</v>
          </cell>
        </row>
        <row r="1305">
          <cell r="A1305">
            <v>24030100034</v>
          </cell>
          <cell r="B1305" t="str">
            <v>变频器_6SL3210-1KE15-8UF1_标准2.2kW_无操作面板_西门子</v>
          </cell>
          <cell r="C1305">
            <v>1329.85</v>
          </cell>
        </row>
        <row r="1306">
          <cell r="A1306">
            <v>24030100035</v>
          </cell>
          <cell r="B1306" t="str">
            <v>变频器_6SL3224-0BE31-8UA0_标准22kW_无操作面板_无控制…</v>
          </cell>
          <cell r="C1306">
            <v>4749.78</v>
          </cell>
        </row>
        <row r="1307">
          <cell r="A1307">
            <v>24030100036</v>
          </cell>
          <cell r="B1307" t="str">
            <v>变频器_6SL3224-0BE32-2UA0_标准30kW_无操作面板_无控制…</v>
          </cell>
          <cell r="C1307">
            <v>5201.33</v>
          </cell>
        </row>
        <row r="1308">
          <cell r="A1308">
            <v>24030100037</v>
          </cell>
          <cell r="B1308" t="str">
            <v>变频器_6SL3310-1GE37-5AA3_标准400kW_含控制单元+DR…</v>
          </cell>
          <cell r="C1308">
            <v>113675.21</v>
          </cell>
        </row>
        <row r="1309">
          <cell r="A1309">
            <v>24030100038</v>
          </cell>
          <cell r="B1309" t="str">
            <v>变频器_6SL3310-1GE36-1AA3_标准315kW_含控制单元+DR…</v>
          </cell>
          <cell r="C1309">
            <v>78632.479999999996</v>
          </cell>
        </row>
        <row r="1310">
          <cell r="A1310">
            <v>24030100039</v>
          </cell>
          <cell r="B1310" t="str">
            <v>变频器_6SL3310-1GE35-0AA3_重载250kW_含控制单元+DR…</v>
          </cell>
          <cell r="C1310">
            <v>68376.070000000007</v>
          </cell>
        </row>
        <row r="1311">
          <cell r="A1311">
            <v>24030100040</v>
          </cell>
          <cell r="B1311" t="str">
            <v>变频器_6SL3224-0XE42-0UA0_标准250kW_无操作面板_西门子</v>
          </cell>
          <cell r="C1311">
            <v>45195.44</v>
          </cell>
        </row>
        <row r="1312">
          <cell r="A1312">
            <v>24030100041</v>
          </cell>
          <cell r="B1312" t="str">
            <v>变频器_6SL3224-0XE41-6UA0_标准200kW_无操作面板_西门子</v>
          </cell>
          <cell r="C1312">
            <v>38495.56</v>
          </cell>
        </row>
        <row r="1313">
          <cell r="A1313">
            <v>24030100042</v>
          </cell>
          <cell r="B1313" t="str">
            <v>变频器_6SL3224-0XE41-3UA0_标准160kW_无操作面板_西门子</v>
          </cell>
          <cell r="C1313">
            <v>33557.33</v>
          </cell>
        </row>
        <row r="1314">
          <cell r="A1314">
            <v>24030100043</v>
          </cell>
          <cell r="B1314" t="str">
            <v>变频器_6SL3224-0BE41-1UA0_标准132kW_无操作面板_西门子</v>
          </cell>
          <cell r="C1314">
            <v>28392.89</v>
          </cell>
        </row>
        <row r="1315">
          <cell r="A1315">
            <v>24030100044</v>
          </cell>
          <cell r="B1315" t="str">
            <v>变频器_6SL3224-0BE38-8UA0_标准110kW_无操作面板_西门子</v>
          </cell>
          <cell r="C1315">
            <v>19786.22</v>
          </cell>
        </row>
        <row r="1316">
          <cell r="A1316">
            <v>24030100045</v>
          </cell>
          <cell r="B1316" t="str">
            <v>变频器_6SL3224-0BE37-5UA0_标准90kW_无操作面板_西门子</v>
          </cell>
          <cell r="C1316">
            <v>15965.33</v>
          </cell>
        </row>
        <row r="1317">
          <cell r="A1317">
            <v>24030100046</v>
          </cell>
          <cell r="B1317" t="str">
            <v>变频器_6SL3224-0BE35-5UA0_标准75kW_无操作面板_西门子</v>
          </cell>
          <cell r="C1317">
            <v>11849.33</v>
          </cell>
        </row>
        <row r="1318">
          <cell r="A1318">
            <v>24030100047</v>
          </cell>
          <cell r="B1318" t="str">
            <v>变频器_6SL3224-0BE34-5UA0_标准55kW_无操作面板_西门子</v>
          </cell>
          <cell r="C1318">
            <v>9735.11</v>
          </cell>
        </row>
        <row r="1319">
          <cell r="A1319">
            <v>24030100048</v>
          </cell>
          <cell r="B1319" t="str">
            <v>变频器_6SL3224-0BE33-7UA0_标准45kW_无操作面板_西门子</v>
          </cell>
          <cell r="C1319">
            <v>7739.11</v>
          </cell>
        </row>
        <row r="1320">
          <cell r="A1320">
            <v>24030100049</v>
          </cell>
          <cell r="B1320" t="str">
            <v>变频器_6SL3224-0BE33-0UA0_标准37kW_无操作面板_西门子</v>
          </cell>
          <cell r="C1320">
            <v>6341.46</v>
          </cell>
        </row>
        <row r="1321">
          <cell r="A1321">
            <v>24030100050</v>
          </cell>
          <cell r="B1321" t="str">
            <v>变频器_6SL3210-1KE23-8UF1_标准18.5kW_无操作面板_西…</v>
          </cell>
          <cell r="C1321">
            <v>3776.89</v>
          </cell>
        </row>
        <row r="1322">
          <cell r="A1322">
            <v>24030100051</v>
          </cell>
          <cell r="B1322" t="str">
            <v>变频器_6SL3210-1KE23-2UF1_标准15kW_无操作面板_西门子</v>
          </cell>
          <cell r="C1322">
            <v>2771.56</v>
          </cell>
        </row>
        <row r="1323">
          <cell r="A1323">
            <v>24030100052</v>
          </cell>
          <cell r="B1323" t="str">
            <v>变频器_6SL3210-1KE22-6UF1_标准11kW_无操作面板_西门子</v>
          </cell>
          <cell r="C1323">
            <v>2320.4499999999998</v>
          </cell>
        </row>
        <row r="1324">
          <cell r="A1324">
            <v>24030100053</v>
          </cell>
          <cell r="B1324" t="str">
            <v>变频器_6SL3210-1KE21-7UF1_标准7.5kW_无操作面板_西门子</v>
          </cell>
          <cell r="C1324">
            <v>2049.33</v>
          </cell>
        </row>
        <row r="1325">
          <cell r="A1325">
            <v>24030100054</v>
          </cell>
          <cell r="B1325" t="str">
            <v>变频器_6SL3210-1KE14-3UF1_标准1.5kW_无操作面板_西门子</v>
          </cell>
          <cell r="C1325">
            <v>1153.03</v>
          </cell>
        </row>
        <row r="1326">
          <cell r="A1326">
            <v>24030100055</v>
          </cell>
          <cell r="B1326" t="str">
            <v>变频器_6SL3210-1KE13-2UF1_标准1.1kW_无操作面板_西门子</v>
          </cell>
          <cell r="C1326">
            <v>1146.77</v>
          </cell>
        </row>
        <row r="1327">
          <cell r="A1327">
            <v>24030100056</v>
          </cell>
          <cell r="B1327" t="str">
            <v>变频器_6SL3210-1KE12-3UF1_标准0.75kW_无操作面板_西…</v>
          </cell>
          <cell r="C1327">
            <v>1112.67</v>
          </cell>
        </row>
        <row r="1328">
          <cell r="A1328">
            <v>24030100057</v>
          </cell>
          <cell r="B1328" t="str">
            <v>变频器_用24030100056替代(同价格)_6SL3210-1KE11-8…</v>
          </cell>
          <cell r="C1328">
            <v>1112.67</v>
          </cell>
        </row>
        <row r="1329">
          <cell r="A1329">
            <v>24030100061</v>
          </cell>
          <cell r="B1329" t="str">
            <v>变频器_ATV32HD15N4_标准15kW_施耐德</v>
          </cell>
          <cell r="C1329">
            <v>3850</v>
          </cell>
        </row>
        <row r="1330">
          <cell r="A1330">
            <v>24030100062</v>
          </cell>
          <cell r="B1330" t="str">
            <v>变频器_ATV32HD11N4_标准11kW_施耐德</v>
          </cell>
          <cell r="C1330">
            <v>2902.31</v>
          </cell>
        </row>
        <row r="1331">
          <cell r="A1331">
            <v>24030100063</v>
          </cell>
          <cell r="B1331" t="str">
            <v>变频器_ATV32HU75N4_标准7.5kW_施耐德</v>
          </cell>
          <cell r="C1331">
            <v>2475.85</v>
          </cell>
        </row>
        <row r="1332">
          <cell r="A1332">
            <v>24030100064</v>
          </cell>
          <cell r="B1332" t="str">
            <v>变频器_ATV32HU55N4_标准5.5kW_施耐德</v>
          </cell>
          <cell r="C1332">
            <v>2280.38</v>
          </cell>
        </row>
        <row r="1333">
          <cell r="A1333">
            <v>24030100065</v>
          </cell>
          <cell r="B1333" t="str">
            <v>变频器_ATV32HU40N4_标准4kW_施耐德</v>
          </cell>
          <cell r="C1333">
            <v>1673.27</v>
          </cell>
        </row>
        <row r="1334">
          <cell r="A1334">
            <v>24030100066</v>
          </cell>
          <cell r="B1334" t="str">
            <v>变频器_ATV32HU30N4_标准3kW_施耐德</v>
          </cell>
          <cell r="C1334">
            <v>1652.54</v>
          </cell>
        </row>
        <row r="1335">
          <cell r="A1335">
            <v>24030100067</v>
          </cell>
          <cell r="B1335" t="str">
            <v>变频器_ATV32HU22N4_标准2.2kW_施耐德</v>
          </cell>
          <cell r="C1335">
            <v>1362.31</v>
          </cell>
        </row>
        <row r="1336">
          <cell r="A1336">
            <v>24030100068</v>
          </cell>
          <cell r="B1336" t="str">
            <v>变频器_ATV32HU15N4_标准1.5kW_施耐德</v>
          </cell>
          <cell r="C1336">
            <v>1113.54</v>
          </cell>
        </row>
        <row r="1337">
          <cell r="A1337">
            <v>24030100069</v>
          </cell>
          <cell r="B1337" t="str">
            <v>变频器_ATV32HU11N4_标准1.1kW_施耐德</v>
          </cell>
          <cell r="C1337">
            <v>1066.1500000000001</v>
          </cell>
        </row>
        <row r="1338">
          <cell r="A1338">
            <v>24030100070</v>
          </cell>
          <cell r="B1338" t="str">
            <v>变频器_ATV32H075N4_标准0.75kW_施耐德</v>
          </cell>
          <cell r="C1338">
            <v>977.31</v>
          </cell>
        </row>
        <row r="1339">
          <cell r="A1339">
            <v>24030100071</v>
          </cell>
          <cell r="B1339" t="str">
            <v>变频器_ATV32H055N4_标准0.55kW_施耐德</v>
          </cell>
          <cell r="C1339">
            <v>947.69</v>
          </cell>
        </row>
        <row r="1340">
          <cell r="A1340">
            <v>24030100079</v>
          </cell>
          <cell r="B1340" t="str">
            <v>变频器_FC302-P315-T5-E00-H2-X-N-C_重载315kW_…</v>
          </cell>
          <cell r="C1340">
            <v>99784.62</v>
          </cell>
        </row>
        <row r="1341">
          <cell r="A1341">
            <v>24030100080</v>
          </cell>
          <cell r="B1341" t="str">
            <v>变频器_FC302-N90K-T5-E00-H2-X-N-C+B254:B27…</v>
          </cell>
          <cell r="C1341">
            <v>31688.03</v>
          </cell>
        </row>
        <row r="1342">
          <cell r="A1342">
            <v>24030100081</v>
          </cell>
          <cell r="B1342" t="str">
            <v>变频器_FC302-P55-T5-E00-H2-X-N-C_重载55kW_丹佛斯</v>
          </cell>
          <cell r="C1342">
            <v>24443.59</v>
          </cell>
        </row>
        <row r="1343">
          <cell r="A1343">
            <v>24030100085</v>
          </cell>
          <cell r="B1343" t="str">
            <v>变频器_ACS800-04-0210-3_重载132kW_ABB</v>
          </cell>
          <cell r="C1343">
            <v>42774.36</v>
          </cell>
        </row>
        <row r="1344">
          <cell r="A1344">
            <v>24030100086</v>
          </cell>
          <cell r="B1344" t="str">
            <v>变频器_ACS800-04-0075-3_标准75kW_ABB</v>
          </cell>
          <cell r="C1344">
            <v>18366.669999999998</v>
          </cell>
        </row>
        <row r="1345">
          <cell r="A1345">
            <v>24030100087</v>
          </cell>
          <cell r="B1345" t="str">
            <v>变频器_ACS800-04-0320-3_重载200kW_ABB</v>
          </cell>
          <cell r="C1345">
            <v>58023.08</v>
          </cell>
        </row>
        <row r="1346">
          <cell r="A1346">
            <v>24030100088</v>
          </cell>
          <cell r="B1346" t="str">
            <v>变频器_FC302-N132-T5-E00-H2-X-N-C_重载132kW_…</v>
          </cell>
          <cell r="C1346">
            <v>46244.44</v>
          </cell>
        </row>
        <row r="1347">
          <cell r="A1347">
            <v>24030100089</v>
          </cell>
          <cell r="B1347" t="str">
            <v>变频器_FC302-P37K-T5-P00-H2-X-N-C_重载37kW_丹…</v>
          </cell>
          <cell r="C1347">
            <v>16478.63</v>
          </cell>
        </row>
        <row r="1348">
          <cell r="A1348">
            <v>24030100090</v>
          </cell>
          <cell r="B1348" t="str">
            <v>变频器_20F1ANC456JN0NNNNN_标准250kW_无操作面板_AB</v>
          </cell>
          <cell r="C1348">
            <v>46534.19</v>
          </cell>
        </row>
        <row r="1349">
          <cell r="A1349">
            <v>24030100091</v>
          </cell>
          <cell r="B1349" t="str">
            <v>变频器_FC302-P3K0-T5-E20-H2-X-N-C_标准3kW_丹佛斯</v>
          </cell>
          <cell r="C1349">
            <v>3597.44</v>
          </cell>
        </row>
        <row r="1350">
          <cell r="A1350">
            <v>24030100092</v>
          </cell>
          <cell r="B1350" t="str">
            <v>变频器_FC302-P4K0-T5-E20-H2-X-N-C_标准4kW_丹佛斯</v>
          </cell>
          <cell r="C1350">
            <v>3824.79</v>
          </cell>
        </row>
        <row r="1351">
          <cell r="A1351">
            <v>24030100093</v>
          </cell>
          <cell r="B1351" t="str">
            <v>变频器_FC302-P5K5-T5-E20-H2-X-N-C_标准5.5kW_…</v>
          </cell>
          <cell r="C1351">
            <v>4388.8900000000003</v>
          </cell>
        </row>
        <row r="1352">
          <cell r="A1352">
            <v>24030100094</v>
          </cell>
          <cell r="B1352" t="str">
            <v>变频器_FC302-P2K2-T5-E20-H2-X-N-C_标准2.2kW_…</v>
          </cell>
          <cell r="C1352">
            <v>3247.01</v>
          </cell>
        </row>
        <row r="1353">
          <cell r="A1353">
            <v>24030100095</v>
          </cell>
          <cell r="B1353" t="str">
            <v>变频器_ATV303HU22N4_标准2.2kW_施耐德</v>
          </cell>
          <cell r="C1353">
            <v>1441.58</v>
          </cell>
        </row>
        <row r="1354">
          <cell r="A1354">
            <v>24030100102</v>
          </cell>
          <cell r="B1354" t="str">
            <v>变频器_ATV71HD30N4383_标准30kW_施耐德</v>
          </cell>
          <cell r="C1354">
            <v>8111.97</v>
          </cell>
        </row>
        <row r="1356">
          <cell r="A1356">
            <v>24030100107</v>
          </cell>
          <cell r="B1356" t="str">
            <v>变频器_20F1ANC302JN0NNNNN_标准160kW_无操作面板_AB</v>
          </cell>
          <cell r="C1356">
            <v>34846.15</v>
          </cell>
        </row>
        <row r="1357">
          <cell r="A1357">
            <v>24030100108</v>
          </cell>
          <cell r="B1357" t="str">
            <v>变频器_VFD004E43T_标准0.4kW_台达</v>
          </cell>
          <cell r="C1357">
            <v>837.61</v>
          </cell>
        </row>
        <row r="1359">
          <cell r="A1359">
            <v>24030100110</v>
          </cell>
          <cell r="B1359" t="str">
            <v>变频器_25B-B8P0N104_220-240V_标准1.5kW_AB</v>
          </cell>
          <cell r="C1359">
            <v>1224</v>
          </cell>
        </row>
        <row r="1360">
          <cell r="A1360">
            <v>24030100111</v>
          </cell>
          <cell r="B1360" t="str">
            <v>变频器_25B-B017N104_220-240V_标准3.7kW_AB</v>
          </cell>
          <cell r="C1360">
            <v>1652.4</v>
          </cell>
        </row>
        <row r="1361">
          <cell r="A1361">
            <v>24030100113</v>
          </cell>
          <cell r="B1361" t="str">
            <v>变频器_25B-B024N104_220-240V_标准5.5kW_AB</v>
          </cell>
          <cell r="C1361">
            <v>2469.52</v>
          </cell>
        </row>
        <row r="1363">
          <cell r="A1363">
            <v>24030100118</v>
          </cell>
          <cell r="B1363" t="str">
            <v>变频器_CIMR-AB4A0515_重载220kW_安川</v>
          </cell>
          <cell r="C1363">
            <v>48316.24</v>
          </cell>
        </row>
        <row r="1364">
          <cell r="A1364">
            <v>24030100119</v>
          </cell>
          <cell r="B1364" t="str">
            <v>变频器_CIMR-AB4A0072_重载30kW_安川</v>
          </cell>
          <cell r="C1364">
            <v>7521.37</v>
          </cell>
        </row>
        <row r="1365">
          <cell r="A1365">
            <v>24030100120</v>
          </cell>
          <cell r="B1365" t="str">
            <v>变频器_CIMR-AB4A0103_重载45kW_安川</v>
          </cell>
          <cell r="C1365">
            <v>10341.879999999999</v>
          </cell>
        </row>
        <row r="1366">
          <cell r="A1366">
            <v>24030100121</v>
          </cell>
          <cell r="B1366" t="str">
            <v>变频器_CIMR-AB4A0088_重载37kW_安川</v>
          </cell>
          <cell r="C1366">
            <v>8829.06</v>
          </cell>
        </row>
        <row r="1367">
          <cell r="A1367">
            <v>24030100122</v>
          </cell>
          <cell r="B1367" t="str">
            <v>变频器_CIMR-VB4A0038_重载15kW_安川</v>
          </cell>
          <cell r="C1367">
            <v>2888.89</v>
          </cell>
        </row>
        <row r="1368">
          <cell r="A1368">
            <v>24030100123</v>
          </cell>
          <cell r="B1368" t="str">
            <v>变频器_CIMR-VB4A0031_重载11kW_安川</v>
          </cell>
          <cell r="C1368">
            <v>2478.63</v>
          </cell>
        </row>
        <row r="1369">
          <cell r="A1369">
            <v>24030100124</v>
          </cell>
          <cell r="B1369" t="str">
            <v>变频器_CIMR-VB4A0018_重载5.5kW_安川</v>
          </cell>
          <cell r="C1369">
            <v>1880.34</v>
          </cell>
        </row>
        <row r="1370">
          <cell r="A1370">
            <v>24030100125</v>
          </cell>
          <cell r="B1370" t="str">
            <v>变频器_CIMR-VB4A0011_重载4kW_安川</v>
          </cell>
          <cell r="C1370">
            <v>1581.2</v>
          </cell>
        </row>
        <row r="1371">
          <cell r="A1371">
            <v>24030100126</v>
          </cell>
          <cell r="B1371" t="str">
            <v>变频器_CIMR-VB4A0007_重载2.2kW_安川</v>
          </cell>
          <cell r="C1371">
            <v>1435.9</v>
          </cell>
        </row>
        <row r="1372">
          <cell r="A1372">
            <v>24030100127</v>
          </cell>
          <cell r="B1372" t="str">
            <v>变频器_CIMR-VB4A0005_重载1.5kW_安川</v>
          </cell>
          <cell r="C1372">
            <v>1196.58</v>
          </cell>
        </row>
        <row r="1373">
          <cell r="A1373">
            <v>24030100128</v>
          </cell>
          <cell r="B1373" t="str">
            <v>变频器_FC360-H75K-T4-A2-X-X-AX_标准75kW_无操作面…</v>
          </cell>
          <cell r="C1373">
            <v>15347.01</v>
          </cell>
        </row>
        <row r="1374">
          <cell r="A1374">
            <v>24030100129</v>
          </cell>
          <cell r="B1374" t="str">
            <v>变频器_FC360-H55K-T4-A2-X-X-AX_标准55kW_无操作面…</v>
          </cell>
          <cell r="C1374">
            <v>11509.4</v>
          </cell>
        </row>
        <row r="1375">
          <cell r="A1375">
            <v>24030100130</v>
          </cell>
          <cell r="B1375" t="str">
            <v>变频器_FC360-H45K-T4-A2-X-X-AX_标准45kW_无操作面…</v>
          </cell>
          <cell r="C1375">
            <v>9903.42</v>
          </cell>
        </row>
        <row r="1376">
          <cell r="A1376">
            <v>24030100131</v>
          </cell>
          <cell r="B1376" t="str">
            <v>变频器_FC360-H37K-T4-A2-X-X-AX_标准37kW_无操作面…</v>
          </cell>
          <cell r="C1376">
            <v>7830.77</v>
          </cell>
        </row>
        <row r="1377">
          <cell r="A1377">
            <v>24030100132</v>
          </cell>
          <cell r="B1377" t="str">
            <v>变频器_FC360-H22K-T4-A2-B-X-AX_标准22kW_无操作面…</v>
          </cell>
          <cell r="C1377">
            <v>5656.41</v>
          </cell>
        </row>
        <row r="1378">
          <cell r="A1378">
            <v>24030100133</v>
          </cell>
          <cell r="B1378" t="str">
            <v>变频器_20G11BC1K5JN0NNNNN_重载710kW_无操作面板_2年…</v>
          </cell>
          <cell r="C1378">
            <v>327837.61</v>
          </cell>
        </row>
        <row r="1379">
          <cell r="A1379">
            <v>24030100134</v>
          </cell>
          <cell r="B1379" t="str">
            <v>变频器_FC301-P18.5K-T4-E20-H2-X-N-C_标准18.5…</v>
          </cell>
          <cell r="C1379">
            <v>9825.64</v>
          </cell>
        </row>
        <row r="1380">
          <cell r="A1380">
            <v>24030100135</v>
          </cell>
          <cell r="B1380" t="str">
            <v>变频器_FC301-P22K-T4-E20-H2-X-N-C_标准22kW_E…</v>
          </cell>
          <cell r="C1380">
            <v>11076.92</v>
          </cell>
        </row>
        <row r="1381">
          <cell r="A1381">
            <v>24030100136</v>
          </cell>
          <cell r="B1381" t="str">
            <v>变频器_FC301-P5.5K-T4-E20-H2-X-N-C_标准5.5kW…</v>
          </cell>
          <cell r="C1381">
            <v>4735.04</v>
          </cell>
        </row>
        <row r="1382">
          <cell r="A1382">
            <v>24030100137</v>
          </cell>
          <cell r="B1382" t="str">
            <v>变频器_FC301-P3K-T4-E20-H2-X-N-C_标准3kW_Eth…</v>
          </cell>
          <cell r="C1382">
            <v>4052.14</v>
          </cell>
        </row>
        <row r="1383">
          <cell r="A1383">
            <v>24030100138</v>
          </cell>
          <cell r="B1383" t="str">
            <v>变频器_FC301-P15K-T4-E20-H2-X-N-C_标准15kW_E…</v>
          </cell>
          <cell r="C1383">
            <v>8529.06</v>
          </cell>
        </row>
        <row r="1384">
          <cell r="A1384">
            <v>24030100139</v>
          </cell>
          <cell r="B1384" t="str">
            <v>变频器_FC301-P1.1K-T4-E20-H2-X-N-C_标准1.1kW…</v>
          </cell>
          <cell r="C1384">
            <v>3179.49</v>
          </cell>
        </row>
        <row r="1385">
          <cell r="A1385">
            <v>24030100140</v>
          </cell>
          <cell r="B1385" t="str">
            <v>变频器_ATV310HU30N4A_标准3kW_施耐德</v>
          </cell>
          <cell r="C1385">
            <v>1173.8499999999999</v>
          </cell>
        </row>
        <row r="1386">
          <cell r="A1386">
            <v>24030100141</v>
          </cell>
          <cell r="B1386" t="str">
            <v>变频器_ATV 310HU15N4A_标准1.5kW_施耐德</v>
          </cell>
          <cell r="C1386">
            <v>865.13</v>
          </cell>
        </row>
        <row r="1387">
          <cell r="A1387">
            <v>24030100142</v>
          </cell>
          <cell r="B1387" t="str">
            <v>变频器_ATV310H075N4A_标准0.75kW_施耐德</v>
          </cell>
          <cell r="C1387">
            <v>782.56</v>
          </cell>
        </row>
        <row r="1388">
          <cell r="A1388">
            <v>24030100145</v>
          </cell>
          <cell r="B1388" t="str">
            <v>变频器_ACS850-04-580A-5_重载200kW_ABB</v>
          </cell>
          <cell r="C1388">
            <v>92777.78</v>
          </cell>
        </row>
        <row r="1389">
          <cell r="A1389">
            <v>24030100146</v>
          </cell>
          <cell r="B1389" t="str">
            <v>变频器_ACS850-04-500A-5_重载200kW_ABB</v>
          </cell>
          <cell r="C1389">
            <v>73076.92</v>
          </cell>
        </row>
        <row r="1390">
          <cell r="A1390">
            <v>24030200001</v>
          </cell>
          <cell r="B1390" t="str">
            <v>软起动器_ATS22C17Q_标准90kW_230VAC_施耐德</v>
          </cell>
          <cell r="C1390">
            <v>6396.5</v>
          </cell>
        </row>
        <row r="1391">
          <cell r="A1391">
            <v>24030200002</v>
          </cell>
          <cell r="B1391" t="str">
            <v>软起动器_ATS22C11S6_标准55kW_230VAC_施耐德</v>
          </cell>
          <cell r="C1391">
            <v>5680.68</v>
          </cell>
        </row>
        <row r="1392">
          <cell r="A1392">
            <v>24030200003</v>
          </cell>
          <cell r="B1392" t="str">
            <v>软起动器_ATS22D88S6_标准45kW_230VAC_施耐德</v>
          </cell>
          <cell r="C1392">
            <v>4369.32</v>
          </cell>
        </row>
        <row r="1393">
          <cell r="A1393">
            <v>24030200004</v>
          </cell>
          <cell r="B1393" t="str">
            <v>软起动器_ATS22D75S6_标准37kW_230VAC_施耐德</v>
          </cell>
          <cell r="C1393">
            <v>3965.6</v>
          </cell>
        </row>
        <row r="1394">
          <cell r="A1394">
            <v>24030200005</v>
          </cell>
          <cell r="B1394" t="str">
            <v>软起动器_ATS22D62S6_标准30kW_230VAC_施耐德</v>
          </cell>
          <cell r="C1394">
            <v>3470.26</v>
          </cell>
        </row>
        <row r="1395">
          <cell r="A1395">
            <v>24030200006</v>
          </cell>
          <cell r="B1395" t="str">
            <v>软起动器_ATS22D47S6_标准22kW_230VAC_施耐德</v>
          </cell>
          <cell r="C1395">
            <v>3135.26</v>
          </cell>
        </row>
        <row r="1396">
          <cell r="A1396">
            <v>24030200007</v>
          </cell>
          <cell r="B1396" t="str">
            <v>软起动器_ATS22D32Q_标准15kW_230VAC_施耐德</v>
          </cell>
          <cell r="C1396">
            <v>1732.26</v>
          </cell>
        </row>
        <row r="1397">
          <cell r="A1397">
            <v>24030200008</v>
          </cell>
          <cell r="B1397" t="str">
            <v>软起动器_ATS22C59Q_标准315kW_230VAC_施耐德</v>
          </cell>
          <cell r="C1397">
            <v>18926.07</v>
          </cell>
        </row>
        <row r="1398">
          <cell r="A1398">
            <v>24030200009</v>
          </cell>
          <cell r="B1398" t="str">
            <v>软起动器_ATS22C32Q_标准160kW_230VAC_施耐德</v>
          </cell>
          <cell r="C1398">
            <v>8406.5</v>
          </cell>
        </row>
        <row r="1399">
          <cell r="A1399">
            <v>24030200010</v>
          </cell>
          <cell r="B1399" t="str">
            <v>软起动器_ATS22C14Q_标准75kW_230VAC_施耐德</v>
          </cell>
          <cell r="C1399">
            <v>5165.3</v>
          </cell>
        </row>
        <row r="1400">
          <cell r="A1400">
            <v>24030200011</v>
          </cell>
          <cell r="B1400" t="str">
            <v>软起动器_ATS22C25Q_标准132kW_230VAC_施耐德</v>
          </cell>
          <cell r="C1400">
            <v>7616.24</v>
          </cell>
        </row>
        <row r="1401">
          <cell r="A1401">
            <v>24030200012</v>
          </cell>
          <cell r="B1401" t="str">
            <v>软起动器_ATS22D88Q_标准45kW_230VAC_施耐德</v>
          </cell>
          <cell r="C1401">
            <v>3974.19</v>
          </cell>
        </row>
        <row r="1402">
          <cell r="A1402">
            <v>24030200013</v>
          </cell>
          <cell r="B1402" t="str">
            <v>软起动器_ATS22C17S6_标准90kW_230VAC_施耐德</v>
          </cell>
          <cell r="C1402">
            <v>7037.86</v>
          </cell>
        </row>
        <row r="1403">
          <cell r="A1403">
            <v>24030200014</v>
          </cell>
          <cell r="B1403" t="str">
            <v>软起动器_3RW4455-6BC44_标准400kW_230VAC_西门子</v>
          </cell>
          <cell r="C1403">
            <v>37139.97</v>
          </cell>
        </row>
        <row r="1404">
          <cell r="A1404">
            <v>24030200015</v>
          </cell>
          <cell r="B1404" t="str">
            <v>软起动器_3RW4454-6BC44_标准355kW_230VAC_西门子</v>
          </cell>
          <cell r="C1404">
            <v>33612.74</v>
          </cell>
        </row>
        <row r="1405">
          <cell r="A1405">
            <v>24030200016</v>
          </cell>
          <cell r="B1405" t="str">
            <v>软起动器_3RW4453-6BC44_标准315kW_230VAC_西门子</v>
          </cell>
          <cell r="C1405">
            <v>30339.57</v>
          </cell>
        </row>
        <row r="1406">
          <cell r="A1406">
            <v>24030200017</v>
          </cell>
          <cell r="B1406" t="str">
            <v>软起动器_3RW4076-6BB44_标准250kW_230VAC_西门子</v>
          </cell>
          <cell r="C1406">
            <v>11228.48</v>
          </cell>
        </row>
        <row r="1407">
          <cell r="A1407">
            <v>24030200019</v>
          </cell>
          <cell r="B1407" t="str">
            <v>软起动器_3RW4075-6BB44_标准200kW_230VAC_西门子</v>
          </cell>
          <cell r="C1407">
            <v>8487.31</v>
          </cell>
        </row>
        <row r="1408">
          <cell r="A1408">
            <v>24030200020</v>
          </cell>
          <cell r="B1408" t="str">
            <v>软起动器_3RW4074-6BB44_标准160kW_230VAC_西门子</v>
          </cell>
          <cell r="C1408">
            <v>7274.65</v>
          </cell>
        </row>
        <row r="1409">
          <cell r="A1409">
            <v>24030200022</v>
          </cell>
          <cell r="B1409" t="str">
            <v>软起动器_3RW4073-6BB44_标准110kW_230VAC_西门子</v>
          </cell>
          <cell r="C1409">
            <v>6431.21</v>
          </cell>
        </row>
        <row r="1410">
          <cell r="A1410">
            <v>24030200023</v>
          </cell>
          <cell r="B1410" t="str">
            <v>软起动器_3RW4056-6BB44_标准90kW_230VAC_西门子</v>
          </cell>
          <cell r="C1410">
            <v>5798.63</v>
          </cell>
        </row>
        <row r="1411">
          <cell r="A1411">
            <v>24030200024</v>
          </cell>
          <cell r="B1411" t="str">
            <v>软起动器_3RW4055-6BB44_标准75kW_230VAC_西门子</v>
          </cell>
          <cell r="C1411">
            <v>4633.6099999999997</v>
          </cell>
        </row>
        <row r="1413">
          <cell r="A1413">
            <v>24030200026</v>
          </cell>
          <cell r="B1413" t="str">
            <v>软起动器_3RW4047-1BB14_标准45kW_110-230VAC_西门子</v>
          </cell>
          <cell r="C1413">
            <v>4375.55</v>
          </cell>
        </row>
        <row r="1414">
          <cell r="A1414">
            <v>24030200027</v>
          </cell>
          <cell r="B1414" t="str">
            <v>软起动器_3RW4038-1BB14_标准37kW_110-230VAC_西门子</v>
          </cell>
          <cell r="C1414">
            <v>3568.73</v>
          </cell>
        </row>
        <row r="1415">
          <cell r="A1415">
            <v>24030200028</v>
          </cell>
          <cell r="B1415" t="str">
            <v>软起动器_3RW4037-1BB14_标准30kW_110-230VAC_西门子</v>
          </cell>
          <cell r="C1415">
            <v>3068.05</v>
          </cell>
        </row>
        <row r="1416">
          <cell r="A1416">
            <v>24030200029</v>
          </cell>
          <cell r="B1416" t="str">
            <v>软起动器_3RW4036-1BB14_标准22kW_110-230VAC_西门子</v>
          </cell>
          <cell r="C1416">
            <v>2588.1</v>
          </cell>
        </row>
        <row r="1417">
          <cell r="A1417">
            <v>24030200030</v>
          </cell>
          <cell r="B1417" t="str">
            <v>软起动器_3RW4028-1BB14_标准18.5kW_110-230VAC_…</v>
          </cell>
          <cell r="C1417">
            <v>2176.9699999999998</v>
          </cell>
        </row>
        <row r="1418">
          <cell r="A1418">
            <v>24030200031</v>
          </cell>
          <cell r="B1418" t="str">
            <v>软起动器_3RW4027-1BB14_标准15kW_110-230VAC_西门子</v>
          </cell>
          <cell r="C1418">
            <v>1813.48</v>
          </cell>
        </row>
        <row r="1420">
          <cell r="A1420">
            <v>24030200033</v>
          </cell>
          <cell r="B1420" t="str">
            <v>软起动器_PSTX300-600-70_标准160kW_100-250VAC_…</v>
          </cell>
          <cell r="C1420">
            <v>14006.84</v>
          </cell>
        </row>
        <row r="1432">
          <cell r="A1432">
            <v>24030200045</v>
          </cell>
          <cell r="B1432" t="str">
            <v>软起动器_ATS22C21Q_标准110kW_230VAC_施耐德</v>
          </cell>
          <cell r="C1432">
            <v>7040.73</v>
          </cell>
        </row>
        <row r="1433">
          <cell r="A1433">
            <v>24030200046</v>
          </cell>
          <cell r="B1433" t="str">
            <v>软起动器_ATS22C11Q_标准55kW_230VAC_施耐德</v>
          </cell>
          <cell r="C1433">
            <v>5165.3</v>
          </cell>
        </row>
        <row r="1434">
          <cell r="A1434">
            <v>24030200047</v>
          </cell>
          <cell r="B1434" t="str">
            <v>软起动器_ATS22D75Q_标准37kW_230VAC_施耐德</v>
          </cell>
          <cell r="C1434">
            <v>3604.83</v>
          </cell>
        </row>
        <row r="1435">
          <cell r="A1435">
            <v>24030200048</v>
          </cell>
          <cell r="B1435" t="str">
            <v>软起动器_ATS22D62Q_标准30kW_230VAC_施耐德</v>
          </cell>
          <cell r="C1435">
            <v>3155.3</v>
          </cell>
        </row>
        <row r="1436">
          <cell r="A1436">
            <v>24030200049</v>
          </cell>
          <cell r="B1436" t="str">
            <v>软起动器_ATS22D47Q_标准22kW_230VAC_施耐德</v>
          </cell>
          <cell r="C1436">
            <v>2848.93</v>
          </cell>
        </row>
        <row r="1437">
          <cell r="A1437">
            <v>24030200050</v>
          </cell>
          <cell r="B1437" t="str">
            <v>软起动器_ATS22C48Q_标准250kW_230VAC_施耐德</v>
          </cell>
          <cell r="C1437">
            <v>13337.01</v>
          </cell>
        </row>
        <row r="1439">
          <cell r="A1439">
            <v>24030200052</v>
          </cell>
          <cell r="B1439" t="str">
            <v>软起动器_PSTX570-600-70_标准315kW_100-250VAC_…</v>
          </cell>
          <cell r="C1439">
            <v>31406.99</v>
          </cell>
        </row>
        <row r="1441">
          <cell r="A1441">
            <v>24030200054</v>
          </cell>
          <cell r="B1441" t="str">
            <v>软起动器_PSTX370-600-70_标准200kW_100-250VAC_…</v>
          </cell>
          <cell r="C1441">
            <v>18276.939999999999</v>
          </cell>
        </row>
        <row r="1442">
          <cell r="A1442">
            <v>24039900001</v>
          </cell>
          <cell r="B1442" t="str">
            <v>附件-变频器操作面板柜门安装附件_22-HIM-B1_AB</v>
          </cell>
          <cell r="C1442">
            <v>148.72</v>
          </cell>
        </row>
        <row r="1443">
          <cell r="A1443">
            <v>24039900002</v>
          </cell>
          <cell r="B1443" t="str">
            <v>附件-变频器操作面板_22-HIM-A3_AB</v>
          </cell>
          <cell r="C1443">
            <v>399.15</v>
          </cell>
        </row>
        <row r="1444">
          <cell r="A1444">
            <v>24039900003</v>
          </cell>
          <cell r="B1444" t="str">
            <v>附件-软起动器操作面板_20-HIM-A3_AB</v>
          </cell>
          <cell r="C1444">
            <v>448.72</v>
          </cell>
        </row>
        <row r="1445">
          <cell r="A1445">
            <v>24039900004</v>
          </cell>
          <cell r="B1445" t="str">
            <v>附件-变频器操作面板柜门安装附件_20-HIM-B1_AB</v>
          </cell>
          <cell r="C1445">
            <v>192.31</v>
          </cell>
        </row>
        <row r="1448">
          <cell r="A1448">
            <v>24039900007</v>
          </cell>
          <cell r="B1448" t="str">
            <v>附件-变频器控制盘安装套件_ACS/H-CP-EXT_ABB</v>
          </cell>
          <cell r="C1448">
            <v>81.2</v>
          </cell>
        </row>
        <row r="1449">
          <cell r="A1449">
            <v>24039900009</v>
          </cell>
          <cell r="B1449" t="str">
            <v>附件-变频器操作面板_6SL3255-0AA00-4CA1_西门子</v>
          </cell>
          <cell r="C1449">
            <v>188.03</v>
          </cell>
        </row>
        <row r="1450">
          <cell r="A1450">
            <v>24039900010</v>
          </cell>
          <cell r="B1450" t="str">
            <v>附件-变频器移除小车_20-750-CART1-F8_AB</v>
          </cell>
          <cell r="C1450">
            <v>2100</v>
          </cell>
        </row>
        <row r="1451">
          <cell r="A1451">
            <v>24039900011</v>
          </cell>
          <cell r="B1451" t="str">
            <v>附件-变频器I/O卡_20-750-2262C-2R_AB</v>
          </cell>
          <cell r="C1451">
            <v>420.51</v>
          </cell>
        </row>
        <row r="1452">
          <cell r="A1452">
            <v>24039900016</v>
          </cell>
          <cell r="B1452" t="str">
            <v>附件-变频器控制单元_6SL3244-0BB12-1FA0_西门子</v>
          </cell>
          <cell r="C1452">
            <v>991.56</v>
          </cell>
        </row>
        <row r="1453">
          <cell r="A1453">
            <v>24039900017</v>
          </cell>
          <cell r="B1453" t="str">
            <v>附件-变频器ATV71-Profinet以太网卡_VW3A3327_施耐德</v>
          </cell>
          <cell r="C1453">
            <v>490.77</v>
          </cell>
        </row>
        <row r="1454">
          <cell r="A1454">
            <v>24039900018</v>
          </cell>
          <cell r="B1454" t="str">
            <v>附件-变频器ATV显示终端-门_VW3A1103_施耐德</v>
          </cell>
          <cell r="C1454">
            <v>135.22</v>
          </cell>
        </row>
        <row r="1455">
          <cell r="A1455">
            <v>24039900019</v>
          </cell>
          <cell r="B1455" t="str">
            <v>附件-变频器ATV-插座式RJ45适配器_VW3A1105_施耐德</v>
          </cell>
          <cell r="C1455">
            <v>97.82</v>
          </cell>
        </row>
        <row r="1456">
          <cell r="A1456">
            <v>24039900020</v>
          </cell>
          <cell r="B1456" t="str">
            <v>附件-变频器ATV显示终端-远程安装线组1m_VW3A1104R10_施耐德</v>
          </cell>
          <cell r="C1456">
            <v>97.74</v>
          </cell>
        </row>
        <row r="1457">
          <cell r="A1457">
            <v>24039900021</v>
          </cell>
          <cell r="B1457" t="str">
            <v>附件-变频器ATV32-远程显示终端IP54_VW3A1006_施耐德</v>
          </cell>
          <cell r="C1457">
            <v>65.150000000000006</v>
          </cell>
        </row>
        <row r="1458">
          <cell r="A1458">
            <v>24039900022</v>
          </cell>
          <cell r="B1458" t="str">
            <v>附件-变频器ATV32-Profinet以太网卡_VW3A3627_施耐德</v>
          </cell>
          <cell r="C1458">
            <v>257.61</v>
          </cell>
        </row>
        <row r="1459">
          <cell r="A1459">
            <v>24039900025</v>
          </cell>
          <cell r="B1459" t="str">
            <v>附件-变频器柜门安装套件_FC301/2-NLCP_丹佛斯</v>
          </cell>
          <cell r="C1459">
            <v>221.37</v>
          </cell>
        </row>
        <row r="1460">
          <cell r="A1460">
            <v>24039900026</v>
          </cell>
          <cell r="B1460" t="str">
            <v>附件-变频器柜门安装套件_IOP/BOP-2_西门子</v>
          </cell>
          <cell r="C1460">
            <v>247.86</v>
          </cell>
        </row>
        <row r="1462">
          <cell r="A1462">
            <v>24039900033</v>
          </cell>
          <cell r="B1462" t="str">
            <v>附件-变频器操作面板柜门安装附件_FC300-130B1117_丹佛斯</v>
          </cell>
          <cell r="C1462">
            <v>85.47</v>
          </cell>
        </row>
        <row r="1463">
          <cell r="A1463">
            <v>24039900034</v>
          </cell>
          <cell r="B1463" t="str">
            <v>附件-变频器风扇_SK-r9-fan11-f4_通用</v>
          </cell>
          <cell r="C1463">
            <v>666.67</v>
          </cell>
        </row>
        <row r="1464">
          <cell r="A1464">
            <v>24042000001</v>
          </cell>
          <cell r="B1464" t="str">
            <v>遥控器_F24-12S_含接收器-AC220V_禹鼎</v>
          </cell>
          <cell r="C1464">
            <v>2181.1999999999998</v>
          </cell>
        </row>
        <row r="1465">
          <cell r="A1465">
            <v>24042000006</v>
          </cell>
          <cell r="B1465" t="str">
            <v>遥控器_F21-E1_含接收器/信号线8m_禹鼎</v>
          </cell>
          <cell r="C1465">
            <v>1367.52</v>
          </cell>
        </row>
        <row r="1466">
          <cell r="A1466">
            <v>24042000007</v>
          </cell>
          <cell r="B1466" t="str">
            <v>遥控器_FK840_自带开始和急停_距离30-50米_含接收器和外接天线_捷科</v>
          </cell>
          <cell r="C1466">
            <v>1944.44</v>
          </cell>
        </row>
        <row r="1467">
          <cell r="A1467">
            <v>24042000008</v>
          </cell>
          <cell r="B1467" t="str">
            <v>遥控器_FK8120_自带开始和急停_距离30-50米_含接收器和外接天线_捷科</v>
          </cell>
          <cell r="C1467">
            <v>3213.68</v>
          </cell>
        </row>
        <row r="1468">
          <cell r="A1468">
            <v>24042100001</v>
          </cell>
          <cell r="B1468" t="str">
            <v>电机调速模块_JXD1-V-015B1A2C1A_津信达</v>
          </cell>
          <cell r="C1468">
            <v>320.51</v>
          </cell>
        </row>
        <row r="1469">
          <cell r="A1469">
            <v>24050100001</v>
          </cell>
          <cell r="B1469" t="str">
            <v>热过载继电器_JR36-63_40-63A_德力西</v>
          </cell>
          <cell r="C1469">
            <v>24.62</v>
          </cell>
        </row>
        <row r="1470">
          <cell r="A1470">
            <v>24050100039</v>
          </cell>
          <cell r="B1470" t="str">
            <v>热过载继电器_TA25DU6.5_4.5-6.5A_ABB</v>
          </cell>
          <cell r="C1470">
            <v>64.53</v>
          </cell>
        </row>
        <row r="1471">
          <cell r="A1471">
            <v>24050100040</v>
          </cell>
          <cell r="B1471" t="str">
            <v>热过载继电器_LRE02N_0.16-0.25A_施耐德</v>
          </cell>
          <cell r="C1471">
            <v>28.58</v>
          </cell>
        </row>
        <row r="1472">
          <cell r="A1472">
            <v>24050100047</v>
          </cell>
          <cell r="B1472" t="str">
            <v>热过载继电器_3RU61160AB0_0.11-0.16A_西门子</v>
          </cell>
          <cell r="C1472">
            <v>45.01</v>
          </cell>
        </row>
        <row r="1473">
          <cell r="A1473">
            <v>24050100048</v>
          </cell>
          <cell r="B1473" t="str">
            <v>热过载继电器_3RU61160BB0_0.14-0.2A_西门子</v>
          </cell>
          <cell r="C1473">
            <v>45.01</v>
          </cell>
        </row>
        <row r="1474">
          <cell r="A1474">
            <v>24050100049</v>
          </cell>
          <cell r="B1474" t="str">
            <v>热过载继电器_3RU61160CB0_0.18-0.25A_西门子</v>
          </cell>
          <cell r="C1474">
            <v>45.01</v>
          </cell>
        </row>
        <row r="1475">
          <cell r="A1475">
            <v>24050100050</v>
          </cell>
          <cell r="B1475" t="str">
            <v>热过载继电器_3RU61160DB0_0.22-0.32A_西门子</v>
          </cell>
          <cell r="C1475">
            <v>45.01</v>
          </cell>
        </row>
        <row r="1476">
          <cell r="A1476">
            <v>24050100051</v>
          </cell>
          <cell r="B1476" t="str">
            <v>热过载继电器_3RU61160EB0_0.28-0.4A_西门子</v>
          </cell>
          <cell r="C1476">
            <v>45.01</v>
          </cell>
        </row>
        <row r="1477">
          <cell r="A1477">
            <v>24050100052</v>
          </cell>
          <cell r="B1477" t="str">
            <v>热过载继电器_3RU61160FB0_0.35-0.5A_西门子</v>
          </cell>
          <cell r="C1477">
            <v>45.01</v>
          </cell>
        </row>
        <row r="1478">
          <cell r="A1478">
            <v>24050100053</v>
          </cell>
          <cell r="B1478" t="str">
            <v>热过载继电器_3RU61160GB0_0.45-0.63A_西门子</v>
          </cell>
          <cell r="C1478">
            <v>45.01</v>
          </cell>
        </row>
        <row r="1479">
          <cell r="A1479">
            <v>24050100054</v>
          </cell>
          <cell r="B1479" t="str">
            <v>热过载继电器_3RU61160HB0_0.55-0.8A_西门子</v>
          </cell>
          <cell r="C1479">
            <v>45.01</v>
          </cell>
        </row>
        <row r="1480">
          <cell r="A1480">
            <v>24050100055</v>
          </cell>
          <cell r="B1480" t="str">
            <v>热过载继电器_3RU61160JB0_0.7-1A_西门子</v>
          </cell>
          <cell r="C1480">
            <v>45.01</v>
          </cell>
        </row>
        <row r="1481">
          <cell r="A1481">
            <v>24050100056</v>
          </cell>
          <cell r="B1481" t="str">
            <v>热过载继电器_3RU61160KB0_0.9-1.25A_西门子</v>
          </cell>
          <cell r="C1481">
            <v>45.01</v>
          </cell>
        </row>
        <row r="1482">
          <cell r="A1482">
            <v>24050100057</v>
          </cell>
          <cell r="B1482" t="str">
            <v>热过载继电器_3RU61161AB0_1.1-1.6A_西门子</v>
          </cell>
          <cell r="C1482">
            <v>45.01</v>
          </cell>
        </row>
        <row r="1483">
          <cell r="A1483">
            <v>24050100058</v>
          </cell>
          <cell r="B1483" t="str">
            <v>热过载继电器_3RU61161BB0_1.4-2A_西门子</v>
          </cell>
          <cell r="C1483">
            <v>45.01</v>
          </cell>
        </row>
        <row r="1484">
          <cell r="A1484">
            <v>24050100059</v>
          </cell>
          <cell r="B1484" t="str">
            <v>热过载继电器_3RU61161CB0_1.8-2.5A_西门子</v>
          </cell>
          <cell r="C1484">
            <v>45.01</v>
          </cell>
        </row>
        <row r="1485">
          <cell r="A1485">
            <v>24050100060</v>
          </cell>
          <cell r="B1485" t="str">
            <v>热过载继电器_3RU61161DB0_2.2-3.2A_西门子</v>
          </cell>
          <cell r="C1485">
            <v>45.01</v>
          </cell>
        </row>
        <row r="1486">
          <cell r="A1486">
            <v>24050100061</v>
          </cell>
          <cell r="B1486" t="str">
            <v>热过载继电器_3RU61161EB0_2.8-4A_西门子</v>
          </cell>
          <cell r="C1486">
            <v>45.01</v>
          </cell>
        </row>
        <row r="1487">
          <cell r="A1487">
            <v>24050100062</v>
          </cell>
          <cell r="B1487" t="str">
            <v>热过载继电器_3RU61161FB0_3.5-5A_西门子</v>
          </cell>
          <cell r="C1487">
            <v>45.01</v>
          </cell>
        </row>
        <row r="1488">
          <cell r="A1488">
            <v>24050100063</v>
          </cell>
          <cell r="B1488" t="str">
            <v>热过载继电器_3RU61161GB0_4.5-6.3A_西门子</v>
          </cell>
          <cell r="C1488">
            <v>45.01</v>
          </cell>
        </row>
        <row r="1489">
          <cell r="A1489">
            <v>24050100064</v>
          </cell>
          <cell r="B1489" t="str">
            <v>热过载继电器_3RU61161HB0_5.5-8A_西门子</v>
          </cell>
          <cell r="C1489">
            <v>45.01</v>
          </cell>
        </row>
        <row r="1490">
          <cell r="A1490">
            <v>24050100065</v>
          </cell>
          <cell r="B1490" t="str">
            <v>热过载继电器_3RU61161JB0_7-10A_西门子</v>
          </cell>
          <cell r="C1490">
            <v>45.01</v>
          </cell>
        </row>
        <row r="1491">
          <cell r="A1491">
            <v>24050100066</v>
          </cell>
          <cell r="B1491" t="str">
            <v>热过载继电器_3RU61161KB0_9-12.5A_西门子</v>
          </cell>
          <cell r="C1491">
            <v>45.01</v>
          </cell>
        </row>
        <row r="1492">
          <cell r="A1492">
            <v>24050100067</v>
          </cell>
          <cell r="B1492" t="str">
            <v>热过载继电器_3RU61164AB0_11-16A_西门子</v>
          </cell>
          <cell r="C1492">
            <v>46.75</v>
          </cell>
        </row>
        <row r="1493">
          <cell r="A1493">
            <v>24050100068</v>
          </cell>
          <cell r="B1493" t="str">
            <v>热过载继电器_3RU61264BB0_14-20A_西门子</v>
          </cell>
          <cell r="C1493">
            <v>46.75</v>
          </cell>
        </row>
        <row r="1494">
          <cell r="A1494">
            <v>24050100069</v>
          </cell>
          <cell r="B1494" t="str">
            <v>热过载继电器_3RU61264CB0_17-22A_西门子</v>
          </cell>
          <cell r="C1494">
            <v>46.75</v>
          </cell>
        </row>
        <row r="1495">
          <cell r="A1495">
            <v>24050100070</v>
          </cell>
          <cell r="B1495" t="str">
            <v>热过载继电器_3RU61264DB0_20-25A_西门子</v>
          </cell>
          <cell r="C1495">
            <v>46.75</v>
          </cell>
        </row>
        <row r="1496">
          <cell r="A1496">
            <v>24050100071</v>
          </cell>
          <cell r="B1496" t="str">
            <v>热过载继电器_3RU61264NB0_23-28A_西门子</v>
          </cell>
          <cell r="C1496">
            <v>55.4</v>
          </cell>
        </row>
        <row r="1497">
          <cell r="A1497">
            <v>24050100072</v>
          </cell>
          <cell r="B1497" t="str">
            <v>热过载继电器_3RU61264EB0_27-32A_西门子</v>
          </cell>
          <cell r="C1497">
            <v>55.4</v>
          </cell>
        </row>
        <row r="1498">
          <cell r="A1498">
            <v>24050100073</v>
          </cell>
          <cell r="B1498" t="str">
            <v>热过载继电器_3RU61264DB1_20-25A_西门子</v>
          </cell>
          <cell r="C1498">
            <v>62.33</v>
          </cell>
        </row>
        <row r="1499">
          <cell r="A1499">
            <v>24050100074</v>
          </cell>
          <cell r="B1499" t="str">
            <v>热过载继电器_3RU61264NB1_23-28A_西门子</v>
          </cell>
          <cell r="C1499">
            <v>70.98</v>
          </cell>
        </row>
        <row r="1500">
          <cell r="A1500">
            <v>24050100075</v>
          </cell>
          <cell r="B1500" t="str">
            <v>热过载继电器_3RU61264EB1_27-32A_西门子</v>
          </cell>
          <cell r="C1500">
            <v>70.98</v>
          </cell>
        </row>
        <row r="1501">
          <cell r="A1501">
            <v>24050100076</v>
          </cell>
          <cell r="B1501" t="str">
            <v>热过载继电器_3RU61264PB1_30-36A_西门子</v>
          </cell>
          <cell r="C1501">
            <v>70.98</v>
          </cell>
        </row>
        <row r="1502">
          <cell r="A1502">
            <v>24050100077</v>
          </cell>
          <cell r="B1502" t="str">
            <v>热过载继电器_3RU51364GB1_36-45A_西门子</v>
          </cell>
          <cell r="C1502">
            <v>90.38</v>
          </cell>
        </row>
        <row r="1503">
          <cell r="A1503">
            <v>24050100078</v>
          </cell>
          <cell r="B1503" t="str">
            <v>热过载继电器_3RU51464JB1_45-63A_西门子</v>
          </cell>
          <cell r="C1503">
            <v>109.07</v>
          </cell>
        </row>
        <row r="1504">
          <cell r="A1504">
            <v>24050100079</v>
          </cell>
          <cell r="B1504" t="str">
            <v>热过载继电器_3RU51464KB1_57-75A_西门子</v>
          </cell>
          <cell r="C1504">
            <v>109.07</v>
          </cell>
        </row>
        <row r="1505">
          <cell r="A1505">
            <v>24050100080</v>
          </cell>
          <cell r="B1505" t="str">
            <v>热过载继电器_3RU51464LB1_70-90A_西门子</v>
          </cell>
          <cell r="C1505">
            <v>109.07</v>
          </cell>
        </row>
        <row r="1506">
          <cell r="A1506">
            <v>24050100081</v>
          </cell>
          <cell r="B1506" t="str">
            <v>热过载继电器_3RU51562XB2_80-110A_西门子</v>
          </cell>
          <cell r="C1506">
            <v>142.57</v>
          </cell>
        </row>
        <row r="1507">
          <cell r="A1507">
            <v>24050100082</v>
          </cell>
          <cell r="B1507" t="str">
            <v>热过载继电器_3RU51563JB2_110-135A_西门子</v>
          </cell>
          <cell r="C1507">
            <v>166.62</v>
          </cell>
        </row>
        <row r="1508">
          <cell r="A1508">
            <v>24050100083</v>
          </cell>
          <cell r="B1508" t="str">
            <v>热过载继电器_3RU51563KB2_120-150A_西门子</v>
          </cell>
          <cell r="C1508">
            <v>166.62</v>
          </cell>
        </row>
        <row r="1509">
          <cell r="A1509">
            <v>24050100084</v>
          </cell>
          <cell r="B1509" t="str">
            <v>热过载继电器_3RU51563MB2_150-180A_西门子</v>
          </cell>
          <cell r="C1509">
            <v>166.62</v>
          </cell>
        </row>
        <row r="1510">
          <cell r="A1510">
            <v>24050100085</v>
          </cell>
          <cell r="B1510" t="str">
            <v>热过载继电器_3RU51665FB1_180-250A_西门子</v>
          </cell>
          <cell r="C1510">
            <v>569.04</v>
          </cell>
        </row>
        <row r="1511">
          <cell r="A1511">
            <v>24050100086</v>
          </cell>
          <cell r="B1511" t="str">
            <v>热过载继电器_3RU51665GB1_220-320A_西门子</v>
          </cell>
          <cell r="C1511">
            <v>574.23</v>
          </cell>
        </row>
        <row r="1512">
          <cell r="A1512">
            <v>24050100087</v>
          </cell>
          <cell r="B1512" t="str">
            <v>热过载继电器_3RU51765HB1_280-400A_西门子</v>
          </cell>
          <cell r="C1512">
            <v>580.09</v>
          </cell>
        </row>
        <row r="1513">
          <cell r="A1513">
            <v>24050100088</v>
          </cell>
          <cell r="B1513" t="str">
            <v>热过载继电器_3RU51765JB1_350-500A_西门子</v>
          </cell>
          <cell r="C1513">
            <v>717.74</v>
          </cell>
        </row>
        <row r="1514">
          <cell r="A1514">
            <v>24050100089</v>
          </cell>
          <cell r="B1514" t="str">
            <v>热过载继电器_3US50400A_0.1-0.16A_西门子</v>
          </cell>
          <cell r="C1514">
            <v>26.73</v>
          </cell>
        </row>
        <row r="1515">
          <cell r="A1515">
            <v>24050100090</v>
          </cell>
          <cell r="B1515" t="str">
            <v>热过载继电器_3US50400C_0.16-0.25A_西门子</v>
          </cell>
          <cell r="C1515">
            <v>26.73</v>
          </cell>
        </row>
        <row r="1516">
          <cell r="A1516">
            <v>24050100091</v>
          </cell>
          <cell r="B1516" t="str">
            <v>热过载继电器_3US50400E_0.25-0.4A_西门子</v>
          </cell>
          <cell r="C1516">
            <v>26.73</v>
          </cell>
        </row>
        <row r="1517">
          <cell r="A1517">
            <v>24050100092</v>
          </cell>
          <cell r="B1517" t="str">
            <v>热过载继电器_3US50400G_0.4-0.63A_西门子</v>
          </cell>
          <cell r="C1517">
            <v>26.73</v>
          </cell>
        </row>
        <row r="1518">
          <cell r="A1518">
            <v>24050100093</v>
          </cell>
          <cell r="B1518" t="str">
            <v>热过载继电器_3US50400J_0.63-1A_西门子</v>
          </cell>
          <cell r="C1518">
            <v>26.73</v>
          </cell>
        </row>
        <row r="1519">
          <cell r="A1519">
            <v>24050100094</v>
          </cell>
          <cell r="B1519" t="str">
            <v>热过载继电器_3US50401A_1-1.6A_西门子</v>
          </cell>
          <cell r="C1519">
            <v>26.73</v>
          </cell>
        </row>
        <row r="1520">
          <cell r="A1520">
            <v>24050100095</v>
          </cell>
          <cell r="B1520" t="str">
            <v>热过载继电器_3US50401C_1.6-2.5A_西门子</v>
          </cell>
          <cell r="C1520">
            <v>26.73</v>
          </cell>
        </row>
        <row r="1521">
          <cell r="A1521">
            <v>24050100096</v>
          </cell>
          <cell r="B1521" t="str">
            <v>热过载继电器_3US50401E_2.5-4A_西门子</v>
          </cell>
          <cell r="C1521">
            <v>26.73</v>
          </cell>
        </row>
        <row r="1522">
          <cell r="A1522">
            <v>24050100097</v>
          </cell>
          <cell r="B1522" t="str">
            <v>热过载继电器_3US50401G_4-6.3A_西门子</v>
          </cell>
          <cell r="C1522">
            <v>26.73</v>
          </cell>
        </row>
        <row r="1523">
          <cell r="A1523">
            <v>24050100098</v>
          </cell>
          <cell r="B1523" t="str">
            <v>热过载继电器_3US50401J_6.3-10A_西门子</v>
          </cell>
          <cell r="C1523">
            <v>26.73</v>
          </cell>
        </row>
        <row r="1524">
          <cell r="A1524">
            <v>24050100099</v>
          </cell>
          <cell r="B1524" t="str">
            <v>热过载继电器_3US50401K_8-12.5A_西门子</v>
          </cell>
          <cell r="C1524">
            <v>26.73</v>
          </cell>
        </row>
        <row r="1525">
          <cell r="A1525">
            <v>24050100100</v>
          </cell>
          <cell r="B1525" t="str">
            <v>热过载继电器_3US55402C_16-25A_西门子</v>
          </cell>
          <cell r="C1525">
            <v>34.340000000000003</v>
          </cell>
        </row>
        <row r="1526">
          <cell r="A1526">
            <v>24050100101</v>
          </cell>
          <cell r="B1526" t="str">
            <v>热过载继电器_3US55402N_25-32A_西门子</v>
          </cell>
          <cell r="C1526">
            <v>37.619999999999997</v>
          </cell>
        </row>
        <row r="1527">
          <cell r="A1527">
            <v>24050200008</v>
          </cell>
          <cell r="B1527" t="str">
            <v>中间继电器_MY4NJ_110VAC_含底座_欧姆龙</v>
          </cell>
          <cell r="C1527">
            <v>29.06</v>
          </cell>
        </row>
        <row r="1528">
          <cell r="A1528">
            <v>24050200009</v>
          </cell>
          <cell r="B1528" t="str">
            <v>中间继电器_MY2NJ_110VAC_含底座_欧姆龙</v>
          </cell>
          <cell r="C1528">
            <v>30.77</v>
          </cell>
        </row>
        <row r="1529">
          <cell r="A1529">
            <v>24050200012</v>
          </cell>
          <cell r="B1529" t="str">
            <v>中间继电器_MY2NJ_24VDC_含底座_欧姆龙</v>
          </cell>
          <cell r="C1529">
            <v>20.51</v>
          </cell>
        </row>
        <row r="1530">
          <cell r="A1530">
            <v>24050200013</v>
          </cell>
          <cell r="B1530" t="str">
            <v>中间继电器_MY2NJ_220VAC_含底座_欧姆龙</v>
          </cell>
          <cell r="C1530">
            <v>22.22</v>
          </cell>
        </row>
        <row r="1531">
          <cell r="A1531">
            <v>24050200015</v>
          </cell>
          <cell r="B1531" t="str">
            <v>中间继电器_MY4NJ_220VAC_含底座_欧姆龙</v>
          </cell>
          <cell r="C1531">
            <v>24.79</v>
          </cell>
        </row>
        <row r="1532">
          <cell r="A1532">
            <v>24050200029</v>
          </cell>
          <cell r="B1532" t="str">
            <v>中间继电器_RMIA210230AC_230VAC_不含底座_瑞士佳乐</v>
          </cell>
          <cell r="C1532">
            <v>8.1199999999999992</v>
          </cell>
        </row>
        <row r="1533">
          <cell r="A1533">
            <v>24050200030</v>
          </cell>
          <cell r="B1533" t="str">
            <v>中间继电器_RMIA21024DC_24VDC_不含底座_瑞士佳乐</v>
          </cell>
          <cell r="C1533">
            <v>8.1199999999999992</v>
          </cell>
        </row>
        <row r="1534">
          <cell r="A1534">
            <v>24050200031</v>
          </cell>
          <cell r="B1534" t="str">
            <v>中间继电器_RMIA45230AC_230VAC_不含底座_瑞士佳乐</v>
          </cell>
          <cell r="C1534">
            <v>8.1199999999999992</v>
          </cell>
        </row>
        <row r="1535">
          <cell r="A1535">
            <v>24050200032</v>
          </cell>
          <cell r="B1535" t="str">
            <v>中间继电器_RMIA4524DC_24VDC_不含底座_瑞士佳乐</v>
          </cell>
          <cell r="C1535">
            <v>8.1199999999999992</v>
          </cell>
        </row>
        <row r="1536">
          <cell r="A1536">
            <v>24050200034</v>
          </cell>
          <cell r="B1536" t="str">
            <v>中间继电器_RXM4LB2P7_220VAC_含底座_含卡簧_施耐德</v>
          </cell>
          <cell r="C1536">
            <v>20.95</v>
          </cell>
        </row>
        <row r="1537">
          <cell r="A1537">
            <v>24050200035</v>
          </cell>
          <cell r="B1537" t="str">
            <v>中间继电器_RXM2LB2P7_220VAC_含底座_含卡簧_施耐德</v>
          </cell>
          <cell r="C1537">
            <v>19.350000000000001</v>
          </cell>
        </row>
        <row r="1538">
          <cell r="A1538">
            <v>24050200036</v>
          </cell>
          <cell r="B1538" t="str">
            <v>中间继电器_RMIA21024AC_24VAC_不含底座_2组触头_瑞士佳乐</v>
          </cell>
          <cell r="C1538">
            <v>15.38</v>
          </cell>
        </row>
        <row r="1539">
          <cell r="A1539">
            <v>24050200037</v>
          </cell>
          <cell r="B1539" t="str">
            <v>中间继电器_RMIA4524AC_24VAC_不含底座_4组触头_瑞士佳乐</v>
          </cell>
          <cell r="C1539">
            <v>13.67</v>
          </cell>
        </row>
        <row r="1540">
          <cell r="A1540">
            <v>24050300001</v>
          </cell>
          <cell r="B1540" t="str">
            <v>时间继电器_H3BA-N_220VAC_含底座_欧姆龙</v>
          </cell>
          <cell r="C1540">
            <v>94.02</v>
          </cell>
        </row>
        <row r="1541">
          <cell r="A1541">
            <v>24050300002</v>
          </cell>
          <cell r="B1541" t="str">
            <v>时间继电器_DAA51CM_24-240VAC/DC_瑞士佳乐</v>
          </cell>
          <cell r="C1541">
            <v>67.52</v>
          </cell>
        </row>
        <row r="1542">
          <cell r="A1542">
            <v>24050300009</v>
          </cell>
          <cell r="B1542" t="str">
            <v>时间继电器_H3Y-2-C_110VAC_含底座_60s_欧姆龙</v>
          </cell>
          <cell r="C1542">
            <v>85.47</v>
          </cell>
        </row>
        <row r="1543">
          <cell r="A1543">
            <v>24050300010</v>
          </cell>
          <cell r="B1543" t="str">
            <v>时间继电器_H3Y-2-C_220VAC_含底座_60s_欧姆龙</v>
          </cell>
          <cell r="C1543">
            <v>85.47</v>
          </cell>
        </row>
        <row r="1544">
          <cell r="A1544">
            <v>24050300012</v>
          </cell>
          <cell r="B1544" t="str">
            <v>时间继电器_JSS21-A_220VAC_含底座_数显_无锡瑞莱</v>
          </cell>
          <cell r="C1544">
            <v>85.47</v>
          </cell>
        </row>
        <row r="1545">
          <cell r="A1545">
            <v>24050300014</v>
          </cell>
          <cell r="B1545" t="str">
            <v>时间继电器_DH48S-S_220VAC_不含底座_通用</v>
          </cell>
          <cell r="C1545">
            <v>67.52</v>
          </cell>
        </row>
        <row r="1546">
          <cell r="A1546">
            <v>24050300015</v>
          </cell>
          <cell r="B1546" t="str">
            <v>时间继电器_JSZ3F_220VAC_含底座_断电延时_正泰</v>
          </cell>
          <cell r="C1546">
            <v>50.72</v>
          </cell>
        </row>
        <row r="1548">
          <cell r="A1548">
            <v>24050500001</v>
          </cell>
          <cell r="B1548" t="str">
            <v>电流继电器_RM35JA32MR_施耐德</v>
          </cell>
          <cell r="C1548">
            <v>449.67</v>
          </cell>
        </row>
        <row r="1549">
          <cell r="A1549">
            <v>24051000001</v>
          </cell>
          <cell r="B1549" t="str">
            <v>端子式继电器_RIF-2-RPT-LDP-24DC/2×21_菲尼克斯</v>
          </cell>
          <cell r="C1549">
            <v>55.13</v>
          </cell>
        </row>
        <row r="1550">
          <cell r="A1550">
            <v>24051000002</v>
          </cell>
          <cell r="B1550" t="str">
            <v>端子式继电器_RIF-2-RPT-LV-230AC/2×21_菲尼克斯</v>
          </cell>
          <cell r="C1550">
            <v>67</v>
          </cell>
        </row>
        <row r="1551">
          <cell r="A1551">
            <v>24051000003</v>
          </cell>
          <cell r="B1551" t="str">
            <v>端子式继电器_3000-16013-3100020-24VDC_穆尔</v>
          </cell>
          <cell r="C1551">
            <v>57.12</v>
          </cell>
        </row>
        <row r="1552">
          <cell r="A1552">
            <v>24051000004</v>
          </cell>
          <cell r="B1552" t="str">
            <v>端子式继电器_41F-1Z-C2-4_220VAC/DC_宏发</v>
          </cell>
          <cell r="C1552">
            <v>16.829999999999998</v>
          </cell>
        </row>
        <row r="1553">
          <cell r="A1553">
            <v>24051000005</v>
          </cell>
          <cell r="B1553" t="str">
            <v>端子式继电器_41F-1Z-C2-3_110VAC_宏发</v>
          </cell>
          <cell r="C1553">
            <v>18.29</v>
          </cell>
        </row>
        <row r="1554">
          <cell r="A1554">
            <v>24051000007</v>
          </cell>
          <cell r="B1554" t="str">
            <v>端子式继电器_TRS-24VDC-1CO_魏德米勒</v>
          </cell>
          <cell r="C1554">
            <v>42.75</v>
          </cell>
        </row>
        <row r="1555">
          <cell r="A1555">
            <v>24058800003</v>
          </cell>
          <cell r="B1555" t="str">
            <v>三相继电器_DPA51CM44B014_佳乐</v>
          </cell>
          <cell r="C1555">
            <v>74.36</v>
          </cell>
        </row>
        <row r="1556">
          <cell r="A1556">
            <v>24059900009</v>
          </cell>
          <cell r="B1556" t="str">
            <v>附件-继电器辅助触点_LAEN02N_施耐德</v>
          </cell>
          <cell r="C1556">
            <v>5.2</v>
          </cell>
        </row>
        <row r="1557">
          <cell r="A1557">
            <v>24059900011</v>
          </cell>
          <cell r="B1557" t="str">
            <v>附件-热继电器独立安装支架_3RU6916-3AA01_西门子</v>
          </cell>
          <cell r="C1557">
            <v>14.17</v>
          </cell>
        </row>
        <row r="1558">
          <cell r="A1558">
            <v>24059900012</v>
          </cell>
          <cell r="B1558" t="str">
            <v>附件-热继电器独立安装支架_3RU6926-3AA01_西门子</v>
          </cell>
          <cell r="C1558">
            <v>14.17</v>
          </cell>
        </row>
        <row r="1559">
          <cell r="A1559">
            <v>24059900013</v>
          </cell>
          <cell r="B1559" t="str">
            <v>附件-热继电器独立安装支架_3UX1418_西门子</v>
          </cell>
          <cell r="C1559">
            <v>16.32</v>
          </cell>
        </row>
        <row r="1560">
          <cell r="A1560">
            <v>24060100007</v>
          </cell>
          <cell r="B1560" t="str">
            <v>选择开关_AS6Q-2Y1C_2位_和泉</v>
          </cell>
          <cell r="C1560">
            <v>25.13</v>
          </cell>
        </row>
        <row r="1561">
          <cell r="A1561">
            <v>24060100008</v>
          </cell>
          <cell r="B1561" t="str">
            <v>选择开关_AS6Q-3Y2C_3位_和泉</v>
          </cell>
          <cell r="C1561">
            <v>26.83</v>
          </cell>
        </row>
        <row r="1562">
          <cell r="A1562">
            <v>24060100011</v>
          </cell>
          <cell r="B1562" t="str">
            <v>选择开关_XB2-BD25C_2位_施耐德</v>
          </cell>
          <cell r="C1562">
            <v>20.74</v>
          </cell>
        </row>
        <row r="1563">
          <cell r="A1563">
            <v>24060100016</v>
          </cell>
          <cell r="B1563" t="str">
            <v>带灯选择开关头_ZB5AK1233C_2位_施耐德</v>
          </cell>
          <cell r="C1563">
            <v>23.12</v>
          </cell>
        </row>
        <row r="1564">
          <cell r="A1564">
            <v>24060100018</v>
          </cell>
          <cell r="B1564" t="str">
            <v>选择开关_XB4BD25_2位_施耐德</v>
          </cell>
          <cell r="C1564">
            <v>56.99</v>
          </cell>
        </row>
        <row r="1565">
          <cell r="A1565">
            <v>24060100019</v>
          </cell>
          <cell r="B1565" t="str">
            <v>带灯选择开关头_ZB5AK1333C_3位_施耐德</v>
          </cell>
          <cell r="C1565">
            <v>21.02</v>
          </cell>
        </row>
        <row r="1566">
          <cell r="A1566">
            <v>24060100020</v>
          </cell>
          <cell r="B1566" t="str">
            <v>选择开关头_ZB5AD5C_3位_自复位_施耐德</v>
          </cell>
          <cell r="C1566">
            <v>9.25</v>
          </cell>
        </row>
        <row r="1567">
          <cell r="A1567">
            <v>24060100021</v>
          </cell>
          <cell r="B1567" t="str">
            <v>选择开关_LW5_2位_防爆型_中兴</v>
          </cell>
          <cell r="C1567">
            <v>128.21</v>
          </cell>
        </row>
        <row r="1568">
          <cell r="A1568">
            <v>24060100032</v>
          </cell>
          <cell r="B1568" t="str">
            <v>选择开关_LA39-E22XSF/K_3位_2NO/2NC_上海二工</v>
          </cell>
          <cell r="C1568">
            <v>19.829999999999998</v>
          </cell>
        </row>
        <row r="1569">
          <cell r="A1569">
            <v>24060100033</v>
          </cell>
          <cell r="B1569" t="str">
            <v>选择开关_LA39-E11XF/K_2位_1NO/1NC_上海二工</v>
          </cell>
          <cell r="C1569">
            <v>15.47</v>
          </cell>
        </row>
        <row r="1570">
          <cell r="A1570">
            <v>24060200001</v>
          </cell>
          <cell r="B1570" t="str">
            <v>钥匙开关_XB6ECG221F_2位_施耐德</v>
          </cell>
          <cell r="C1570">
            <v>26.02</v>
          </cell>
        </row>
        <row r="1571">
          <cell r="A1571">
            <v>24060300001</v>
          </cell>
          <cell r="B1571" t="str">
            <v>钮子开关_M2026B2B1W01_NKK日开</v>
          </cell>
          <cell r="C1571">
            <v>23.93</v>
          </cell>
        </row>
        <row r="1572">
          <cell r="A1572">
            <v>24060300002</v>
          </cell>
          <cell r="B1572" t="str">
            <v>钮子开关_M2015B2B1W01_NKK日开</v>
          </cell>
          <cell r="C1572">
            <v>22.23</v>
          </cell>
        </row>
        <row r="1573">
          <cell r="A1573">
            <v>24060300003</v>
          </cell>
          <cell r="B1573" t="str">
            <v>钮子开关_M2012B2B3W01-103D_NKK日开</v>
          </cell>
          <cell r="C1573">
            <v>23.58</v>
          </cell>
        </row>
        <row r="1574">
          <cell r="A1574">
            <v>24060300004</v>
          </cell>
          <cell r="B1574" t="str">
            <v>钮子开关_M2012SS4W01_NKK日开</v>
          </cell>
          <cell r="C1574">
            <v>15.39</v>
          </cell>
        </row>
        <row r="1575">
          <cell r="A1575">
            <v>24060300005</v>
          </cell>
          <cell r="B1575" t="str">
            <v>钮子开关_M2015SS4W01_NKK日开</v>
          </cell>
          <cell r="C1575">
            <v>15.21</v>
          </cell>
        </row>
        <row r="1576">
          <cell r="A1576">
            <v>24060300006</v>
          </cell>
          <cell r="B1576" t="str">
            <v>钮子开关_M2012BB1W01_NKK日开</v>
          </cell>
          <cell r="C1576">
            <v>18.38</v>
          </cell>
        </row>
        <row r="1577">
          <cell r="A1577">
            <v>24060600001</v>
          </cell>
          <cell r="B1577" t="str">
            <v>波段开关_KCZ-11_通用</v>
          </cell>
          <cell r="C1577">
            <v>12.82</v>
          </cell>
        </row>
        <row r="1578">
          <cell r="A1578">
            <v>24060600002</v>
          </cell>
          <cell r="B1578" t="str">
            <v>波段开关_KCZ-7_通用</v>
          </cell>
          <cell r="C1578">
            <v>10.26</v>
          </cell>
        </row>
        <row r="1579">
          <cell r="A1579">
            <v>24060600003</v>
          </cell>
          <cell r="B1579" t="str">
            <v>波段开关_KCZ-5_通用</v>
          </cell>
          <cell r="C1579">
            <v>10.26</v>
          </cell>
        </row>
        <row r="1580">
          <cell r="A1580">
            <v>24060600004</v>
          </cell>
          <cell r="B1580" t="str">
            <v>波段开关_KCZ-13_通用</v>
          </cell>
          <cell r="C1580">
            <v>17.09</v>
          </cell>
        </row>
        <row r="1581">
          <cell r="A1581">
            <v>24060600005</v>
          </cell>
          <cell r="B1581" t="str">
            <v>波段开关_KCZ-9_通用</v>
          </cell>
          <cell r="C1581">
            <v>11.55</v>
          </cell>
        </row>
        <row r="1582">
          <cell r="A1582">
            <v>24061000001</v>
          </cell>
          <cell r="B1582" t="str">
            <v>带灯按钮_XB5AW33B1C_24VAC/DC_绿色_施耐德</v>
          </cell>
          <cell r="C1582">
            <v>19.41</v>
          </cell>
        </row>
        <row r="1583">
          <cell r="A1583">
            <v>24061000002</v>
          </cell>
          <cell r="B1583" t="str">
            <v>带灯按钮_XB5AW34B1C_24VAC/DC_红色_施耐德</v>
          </cell>
          <cell r="C1583">
            <v>19.41</v>
          </cell>
        </row>
        <row r="1587">
          <cell r="A1587">
            <v>24061000006</v>
          </cell>
          <cell r="B1587" t="str">
            <v>带灯按钮_AL6Q-M14GC_24VDC_绿色_和泉</v>
          </cell>
          <cell r="C1587">
            <v>20.09</v>
          </cell>
        </row>
        <row r="1588">
          <cell r="A1588">
            <v>24061000007</v>
          </cell>
          <cell r="B1588" t="str">
            <v>带灯按钮_AL6Q-M14RC_24VDC_红色_和泉</v>
          </cell>
          <cell r="C1588">
            <v>20.09</v>
          </cell>
        </row>
        <row r="1589">
          <cell r="A1589">
            <v>24061000008</v>
          </cell>
          <cell r="B1589" t="str">
            <v>带灯按钮_AL6Q-A14GC_24VDC_绿色_和泉</v>
          </cell>
          <cell r="C1589">
            <v>20.94</v>
          </cell>
        </row>
        <row r="1590">
          <cell r="A1590">
            <v>24061000009</v>
          </cell>
          <cell r="B1590" t="str">
            <v>带灯按钮_AL6Q-A24GC_24VDC_绿色_和泉</v>
          </cell>
          <cell r="C1590">
            <v>22.65</v>
          </cell>
        </row>
        <row r="1591">
          <cell r="A1591">
            <v>24061000020</v>
          </cell>
          <cell r="B1591" t="str">
            <v>带灯按钮_HK22ZT_24VDC_蓝色_不锈钢_箭头+圆_恒科</v>
          </cell>
          <cell r="C1591">
            <v>38.46</v>
          </cell>
        </row>
        <row r="1592">
          <cell r="A1592">
            <v>24061000021</v>
          </cell>
          <cell r="B1592" t="str">
            <v>带灯按钮_HK22ZT_24VDC_蓝色_不锈钢_单箭头_恒科</v>
          </cell>
          <cell r="C1592">
            <v>38.46</v>
          </cell>
        </row>
        <row r="1593">
          <cell r="A1593">
            <v>24061000022</v>
          </cell>
          <cell r="B1593" t="str">
            <v>带灯按钮_HK22ZT_24VDC_蓝色_不锈钢_中间亮点_恒科</v>
          </cell>
          <cell r="C1593">
            <v>38.46</v>
          </cell>
        </row>
        <row r="1594">
          <cell r="A1594">
            <v>24061000025</v>
          </cell>
          <cell r="B1594" t="str">
            <v>按钮_XA2EA42_红色_施耐德</v>
          </cell>
          <cell r="C1594">
            <v>6.19</v>
          </cell>
        </row>
        <row r="1595">
          <cell r="A1595">
            <v>24061000026</v>
          </cell>
          <cell r="B1595" t="str">
            <v>按钮_XA2EA31_绿色_施耐德</v>
          </cell>
          <cell r="C1595">
            <v>6.19</v>
          </cell>
        </row>
        <row r="1596">
          <cell r="A1596">
            <v>24061000027</v>
          </cell>
          <cell r="B1596" t="str">
            <v>带灯按钮_XB6CF4B5B_24VDC__红色_施耐德</v>
          </cell>
          <cell r="C1596">
            <v>44.78</v>
          </cell>
        </row>
        <row r="1597">
          <cell r="A1597">
            <v>24061000028</v>
          </cell>
          <cell r="B1597" t="str">
            <v>带灯按钮_LA39-E22TDF/g23_24VDC_绿色_上海二工</v>
          </cell>
          <cell r="C1597">
            <v>19.64</v>
          </cell>
        </row>
        <row r="1598">
          <cell r="A1598">
            <v>24061000029</v>
          </cell>
          <cell r="B1598" t="str">
            <v>带灯按钮_LA39-E11DF/g23_24VDC_绿色_上海二工</v>
          </cell>
          <cell r="C1598">
            <v>14.06</v>
          </cell>
        </row>
        <row r="1599">
          <cell r="A1599">
            <v>24061000030</v>
          </cell>
          <cell r="B1599" t="str">
            <v>带灯按钮_LA39-E11DF/r23_24VDC_红色_上海二工</v>
          </cell>
          <cell r="C1599">
            <v>14.06</v>
          </cell>
        </row>
        <row r="1600">
          <cell r="A1600">
            <v>24061000031</v>
          </cell>
          <cell r="B1600" t="str">
            <v>按钮_BAD-1-B_绿色_防爆型_中兴</v>
          </cell>
          <cell r="C1600">
            <v>42.74</v>
          </cell>
        </row>
        <row r="1601">
          <cell r="A1601">
            <v>24061000032</v>
          </cell>
          <cell r="B1601" t="str">
            <v>按钮_BAD-1-A_红色_防爆型_中兴</v>
          </cell>
          <cell r="C1601">
            <v>42.74</v>
          </cell>
        </row>
        <row r="1602">
          <cell r="A1602">
            <v>24061000039</v>
          </cell>
          <cell r="B1602" t="str">
            <v>带灯按钮_LA39-E11D/R23_24VDC_红色_瞬动_1NO/1NC_…</v>
          </cell>
          <cell r="C1602">
            <v>14.01</v>
          </cell>
        </row>
        <row r="1603">
          <cell r="A1603">
            <v>24061000040</v>
          </cell>
          <cell r="B1603" t="str">
            <v>带灯按钮_LA39-E11D/G23_24VDC_绿色_瞬动_1NO/1NC_…</v>
          </cell>
          <cell r="C1603">
            <v>14</v>
          </cell>
        </row>
        <row r="1604">
          <cell r="A1604">
            <v>24061000041</v>
          </cell>
          <cell r="B1604" t="str">
            <v>带灯按钮_LA39-E22TD/G23_24VDC_绿色_自锁_2NO/2NC…</v>
          </cell>
          <cell r="C1604">
            <v>19.579999999999998</v>
          </cell>
        </row>
        <row r="1605">
          <cell r="A1605">
            <v>24061100004</v>
          </cell>
          <cell r="B1605" t="str">
            <v>急停按钮_XB6ETN521P_施耐德</v>
          </cell>
          <cell r="C1605">
            <v>43.92</v>
          </cell>
        </row>
        <row r="1606">
          <cell r="A1606">
            <v>24061100006</v>
          </cell>
          <cell r="B1606" t="str">
            <v>急停按钮_BZC-8050_防爆型_中兴</v>
          </cell>
          <cell r="C1606">
            <v>102.56</v>
          </cell>
        </row>
        <row r="1607">
          <cell r="A1607">
            <v>24061100009</v>
          </cell>
          <cell r="B1607" t="str">
            <v>急停按钮_LA39-E11Z/R_1NC/1NO_上海二工</v>
          </cell>
          <cell r="C1607">
            <v>22.47</v>
          </cell>
        </row>
        <row r="1608">
          <cell r="A1608">
            <v>24061100010</v>
          </cell>
          <cell r="B1608" t="str">
            <v>急停按钮_XB4BS9442_施耐德</v>
          </cell>
          <cell r="C1608">
            <v>98.92</v>
          </cell>
        </row>
        <row r="1609">
          <cell r="A1609">
            <v>24062000006</v>
          </cell>
          <cell r="B1609" t="str">
            <v>指示灯_XB2BVQ3LC_380VAC_绿色_施耐德</v>
          </cell>
          <cell r="C1609">
            <v>10.23</v>
          </cell>
        </row>
        <row r="1610">
          <cell r="A1610">
            <v>24062000007</v>
          </cell>
          <cell r="B1610" t="str">
            <v>指示灯_XB2BVQ4LC_380VAC_红色_施耐德</v>
          </cell>
          <cell r="C1610">
            <v>10.23</v>
          </cell>
        </row>
        <row r="1611">
          <cell r="A1611">
            <v>24062000009</v>
          </cell>
          <cell r="B1611" t="str">
            <v>指示灯_XB2BVM5LC_220VAC_黄色_施耐德</v>
          </cell>
          <cell r="C1611">
            <v>9.4499999999999993</v>
          </cell>
        </row>
        <row r="1612">
          <cell r="A1612">
            <v>24062000010</v>
          </cell>
          <cell r="B1612" t="str">
            <v>指示灯_XB2BVM4LC_220VAC_红色_施耐德</v>
          </cell>
          <cell r="C1612">
            <v>8.3699999999999992</v>
          </cell>
        </row>
        <row r="1615">
          <cell r="A1615">
            <v>24062000018</v>
          </cell>
          <cell r="B1615" t="str">
            <v>指示灯_AL6Q-P4GC_24VDC_绿色_和泉</v>
          </cell>
          <cell r="C1615">
            <v>12.56</v>
          </cell>
        </row>
        <row r="1616">
          <cell r="A1616">
            <v>24062000019</v>
          </cell>
          <cell r="B1616" t="str">
            <v>指示灯_AL6Q-P4RC_24VDC_红色_和泉</v>
          </cell>
          <cell r="C1616">
            <v>12.56</v>
          </cell>
        </row>
        <row r="1617">
          <cell r="A1617">
            <v>24062000020</v>
          </cell>
          <cell r="B1617" t="str">
            <v>指示灯_LAS4Y-D_220VAC_红色_浙江红波</v>
          </cell>
          <cell r="C1617">
            <v>6.41</v>
          </cell>
        </row>
        <row r="1618">
          <cell r="A1618">
            <v>24062000021</v>
          </cell>
          <cell r="B1618" t="str">
            <v>指示灯_LAS4Y-D_220VAC_绿色_浙江红波</v>
          </cell>
          <cell r="C1618">
            <v>6.41</v>
          </cell>
        </row>
        <row r="1619">
          <cell r="A1619">
            <v>24062000029</v>
          </cell>
          <cell r="B1619" t="str">
            <v>指示灯_AP8M-122R_24VDC_红色_和泉</v>
          </cell>
          <cell r="C1619">
            <v>21.79</v>
          </cell>
        </row>
        <row r="1620">
          <cell r="A1620">
            <v>24062000030</v>
          </cell>
          <cell r="B1620" t="str">
            <v>指示灯_AP8M-122G_24VDC_绿色_和泉</v>
          </cell>
          <cell r="C1620">
            <v>21.79</v>
          </cell>
        </row>
        <row r="1621">
          <cell r="A1621">
            <v>24062000031</v>
          </cell>
          <cell r="B1621" t="str">
            <v>指示灯_AD16-16CF/g23_24VDC_绿色_上海二工</v>
          </cell>
          <cell r="C1621">
            <v>7.63</v>
          </cell>
        </row>
        <row r="1622">
          <cell r="A1622">
            <v>24062000032</v>
          </cell>
          <cell r="B1622" t="str">
            <v>指示灯_AD16-16CF/r23_24VDC_红色_上海二工</v>
          </cell>
          <cell r="C1622">
            <v>7.63</v>
          </cell>
        </row>
        <row r="1623">
          <cell r="A1623">
            <v>24062000033</v>
          </cell>
          <cell r="B1623" t="str">
            <v>指示灯_BXD-1-B_220VAC_绿色_防爆型_中兴</v>
          </cell>
          <cell r="C1623">
            <v>42.74</v>
          </cell>
        </row>
        <row r="1624">
          <cell r="A1624">
            <v>24062000034</v>
          </cell>
          <cell r="B1624" t="str">
            <v>指示灯_BXD-1-A_220VAC_红色_防爆型_中兴</v>
          </cell>
          <cell r="C1624">
            <v>42.74</v>
          </cell>
        </row>
        <row r="1625">
          <cell r="A1625">
            <v>24062000042</v>
          </cell>
          <cell r="B1625" t="str">
            <v>指示灯_AD16-16C/r23_24VDC_红色_圆形_上海二工</v>
          </cell>
          <cell r="C1625">
            <v>7.56</v>
          </cell>
        </row>
        <row r="1626">
          <cell r="A1626">
            <v>24062000043</v>
          </cell>
          <cell r="B1626" t="str">
            <v>指示灯_AD16-16C/g23_24VDC_绿色_圆形_上海二工</v>
          </cell>
          <cell r="C1626">
            <v>7.56</v>
          </cell>
        </row>
        <row r="1627">
          <cell r="A1627">
            <v>24069900005</v>
          </cell>
          <cell r="B1627" t="str">
            <v>附件-选择开关触点模块_ZBEE102C_施耐德</v>
          </cell>
          <cell r="C1627">
            <v>4.12</v>
          </cell>
        </row>
        <row r="1628">
          <cell r="A1628">
            <v>24069900009</v>
          </cell>
          <cell r="B1628" t="str">
            <v>附件-带灯按钮基座_ZB5AW0M31C_施耐德</v>
          </cell>
          <cell r="C1628">
            <v>12.81</v>
          </cell>
        </row>
        <row r="1629">
          <cell r="A1629">
            <v>24069900010</v>
          </cell>
          <cell r="B1629" t="str">
            <v>附件-按钮触点模块_ZA2EE101_施耐德</v>
          </cell>
          <cell r="C1629">
            <v>3.16</v>
          </cell>
        </row>
        <row r="1630">
          <cell r="A1630">
            <v>24069900011</v>
          </cell>
          <cell r="B1630" t="str">
            <v>附件-按钮触点模块_ZA2EE102_施耐德</v>
          </cell>
          <cell r="C1630">
            <v>3.16</v>
          </cell>
        </row>
        <row r="1631">
          <cell r="A1631">
            <v>24069900012</v>
          </cell>
          <cell r="B1631" t="str">
            <v>附件-急停标牌_Φ22-Φ60_塑料_黄底黑字-英文_通用</v>
          </cell>
          <cell r="C1631">
            <v>1.03</v>
          </cell>
        </row>
        <row r="1632">
          <cell r="A1632">
            <v>24069900014</v>
          </cell>
          <cell r="B1632" t="str">
            <v>附件-按钮触点基座_ZB5-AZ102C_施耐德</v>
          </cell>
          <cell r="C1632">
            <v>6.21</v>
          </cell>
        </row>
        <row r="1633">
          <cell r="A1633">
            <v>24069900015</v>
          </cell>
          <cell r="B1633" t="str">
            <v>附件-按钮触点基座_ZB5-AZ103C_施耐德</v>
          </cell>
          <cell r="C1633">
            <v>10.199999999999999</v>
          </cell>
        </row>
        <row r="1634">
          <cell r="A1634">
            <v>24069900019</v>
          </cell>
          <cell r="B1634" t="str">
            <v>附件-按钮防护罩_F-1_上海二工</v>
          </cell>
          <cell r="C1634">
            <v>2.14</v>
          </cell>
        </row>
        <row r="1635">
          <cell r="A1635">
            <v>24069900020</v>
          </cell>
          <cell r="B1635" t="str">
            <v>附件-急停护罩_ES22_通用</v>
          </cell>
          <cell r="C1635">
            <v>3.68</v>
          </cell>
        </row>
        <row r="1636">
          <cell r="A1636">
            <v>24070100002</v>
          </cell>
          <cell r="B1636" t="str">
            <v>手柄开关_COBP-3_东方胶塑</v>
          </cell>
          <cell r="C1636">
            <v>277.77999999999997</v>
          </cell>
        </row>
        <row r="1637">
          <cell r="A1637">
            <v>24075200001</v>
          </cell>
          <cell r="B1637" t="str">
            <v>航空插座_WS-28-K-7-Z2_威浦</v>
          </cell>
          <cell r="C1637">
            <v>22.22</v>
          </cell>
        </row>
        <row r="1638">
          <cell r="A1638">
            <v>24075200002</v>
          </cell>
          <cell r="B1638" t="str">
            <v>航空插座_WS-20-K-3-Z2_威浦</v>
          </cell>
          <cell r="C1638">
            <v>13.68</v>
          </cell>
        </row>
        <row r="1639">
          <cell r="A1639">
            <v>24075200003</v>
          </cell>
          <cell r="B1639" t="str">
            <v>航空插座_WS-20-K-4-Z2_威浦</v>
          </cell>
          <cell r="C1639">
            <v>14.53</v>
          </cell>
        </row>
        <row r="1640">
          <cell r="A1640">
            <v>24075300001</v>
          </cell>
          <cell r="B1640" t="str">
            <v>航空插头_WS-28-J-7-TD2_威浦</v>
          </cell>
          <cell r="C1640">
            <v>20.94</v>
          </cell>
        </row>
        <row r="1641">
          <cell r="A1641">
            <v>24075300002</v>
          </cell>
          <cell r="B1641" t="str">
            <v>航空插头_WS-20-J-3-TD2_威浦</v>
          </cell>
          <cell r="C1641">
            <v>19.32</v>
          </cell>
        </row>
        <row r="1642">
          <cell r="A1642">
            <v>24075300003</v>
          </cell>
          <cell r="B1642" t="str">
            <v>航空插头_WS-20-J-4-TD2_威浦</v>
          </cell>
          <cell r="C1642">
            <v>20.170000000000002</v>
          </cell>
        </row>
        <row r="1643">
          <cell r="A1643">
            <v>24075400001</v>
          </cell>
          <cell r="B1643" t="str">
            <v>模数化插座_EA9X425-4P_380V_施耐德</v>
          </cell>
          <cell r="C1643">
            <v>28.45</v>
          </cell>
        </row>
        <row r="1644">
          <cell r="A1644">
            <v>24078800007</v>
          </cell>
          <cell r="B1644" t="str">
            <v>针插座_HT3.96_2眼_通用</v>
          </cell>
          <cell r="C1644">
            <v>1.37</v>
          </cell>
        </row>
        <row r="1646">
          <cell r="A1646">
            <v>24079900001</v>
          </cell>
          <cell r="B1646" t="str">
            <v>附件-插座尼龙连接器拉拔工具_NYUM-POP_米思米</v>
          </cell>
          <cell r="C1646">
            <v>465.12</v>
          </cell>
        </row>
        <row r="1647">
          <cell r="A1647">
            <v>24079900002</v>
          </cell>
          <cell r="B1647" t="str">
            <v>附件-插座尼龙连接器端头_NYUMA2014-FM-100P_米思米</v>
          </cell>
          <cell r="C1647">
            <v>1.3</v>
          </cell>
        </row>
        <row r="1648">
          <cell r="A1648">
            <v>24079900003</v>
          </cell>
          <cell r="B1648" t="str">
            <v>附件-插座尼龙连接器端头_NYUMA2014-M-100P_米思米</v>
          </cell>
          <cell r="C1648">
            <v>1.26</v>
          </cell>
        </row>
        <row r="1649">
          <cell r="A1649">
            <v>24079900004</v>
          </cell>
          <cell r="B1649" t="str">
            <v>附件-插座外壳_NYUM6-P-20P_米思米</v>
          </cell>
          <cell r="C1649">
            <v>5.66</v>
          </cell>
        </row>
        <row r="1650">
          <cell r="A1650">
            <v>24079900005</v>
          </cell>
          <cell r="B1650" t="str">
            <v>附件-插座外壳_NYUM3-P-20P_米思米</v>
          </cell>
          <cell r="C1650">
            <v>5.0199999999999996</v>
          </cell>
        </row>
        <row r="1651">
          <cell r="A1651">
            <v>24079900006</v>
          </cell>
          <cell r="B1651" t="str">
            <v>附件-插座外壳_NYUM4-P-20P_米思米</v>
          </cell>
          <cell r="C1651">
            <v>5.29</v>
          </cell>
        </row>
        <row r="1652">
          <cell r="A1652">
            <v>24079900007</v>
          </cell>
          <cell r="B1652" t="str">
            <v>附件-插座外壳_NYUM6-S-20P_米思米</v>
          </cell>
          <cell r="C1652">
            <v>5.46</v>
          </cell>
        </row>
        <row r="1653">
          <cell r="A1653">
            <v>24079900008</v>
          </cell>
          <cell r="B1653" t="str">
            <v>附件-插座外壳_NYUM3-S-20P_米思米</v>
          </cell>
          <cell r="C1653">
            <v>5.25</v>
          </cell>
        </row>
        <row r="1654">
          <cell r="A1654">
            <v>24079900009</v>
          </cell>
          <cell r="B1654" t="str">
            <v>附件-插座外壳_NYUM4-S-20P_米思米</v>
          </cell>
          <cell r="C1654">
            <v>5.41</v>
          </cell>
        </row>
        <row r="1655">
          <cell r="A1655">
            <v>24079900016</v>
          </cell>
          <cell r="B1655" t="str">
            <v>附件-插座面板_By-86_五孔_博鹰</v>
          </cell>
          <cell r="C1655">
            <v>5.56</v>
          </cell>
        </row>
        <row r="1656">
          <cell r="A1656">
            <v>24098800007</v>
          </cell>
          <cell r="B1656" t="str">
            <v>PS控制柜内灯具_FSLMW9-Y12_宏程</v>
          </cell>
          <cell r="C1656">
            <v>21.37</v>
          </cell>
        </row>
        <row r="1657">
          <cell r="A1657">
            <v>24100100001</v>
          </cell>
          <cell r="B1657" t="str">
            <v>UPS_UHA1R-0100L-10KVA_在线式_含商宇12V/24AH电池…</v>
          </cell>
          <cell r="C1657">
            <v>21435.9</v>
          </cell>
        </row>
        <row r="1658">
          <cell r="A1658">
            <v>24100100002</v>
          </cell>
          <cell r="B1658" t="str">
            <v>UPS_C2K-2KVA_含电池_山特</v>
          </cell>
          <cell r="C1658">
            <v>2048.7199999999998</v>
          </cell>
        </row>
        <row r="1659">
          <cell r="A1659">
            <v>24100100004</v>
          </cell>
          <cell r="B1659" t="str">
            <v>UPS_C3K-3KVA_含电池_山特</v>
          </cell>
          <cell r="C1659">
            <v>2571.79</v>
          </cell>
        </row>
        <row r="1660">
          <cell r="A1660">
            <v>24100200025</v>
          </cell>
          <cell r="B1660" t="str">
            <v>开关电源_787-722_经济型_导轨式_万可</v>
          </cell>
          <cell r="C1660">
            <v>264</v>
          </cell>
        </row>
        <row r="1661">
          <cell r="A1661">
            <v>24100200034</v>
          </cell>
          <cell r="B1661" t="str">
            <v>开关电源_RS-15-12_优化型_平板式_明纬</v>
          </cell>
          <cell r="C1661">
            <v>35.9</v>
          </cell>
        </row>
        <row r="1662">
          <cell r="A1662">
            <v>24100200037</v>
          </cell>
          <cell r="B1662" t="str">
            <v>开关电源_LRS-350-24_平板式_明纬</v>
          </cell>
          <cell r="C1662">
            <v>0</v>
          </cell>
        </row>
        <row r="1663">
          <cell r="A1663">
            <v>24100200038</v>
          </cell>
          <cell r="B1663" t="str">
            <v>开关电源_LRS-150-24_平板式_明纬</v>
          </cell>
          <cell r="C1663">
            <v>71.790000000000006</v>
          </cell>
        </row>
        <row r="1664">
          <cell r="A1664">
            <v>24100200039</v>
          </cell>
          <cell r="B1664" t="str">
            <v>开关电源_SE-600-24_平板式_明纬</v>
          </cell>
          <cell r="C1664">
            <v>0</v>
          </cell>
        </row>
        <row r="1665">
          <cell r="A1665">
            <v>24100200043</v>
          </cell>
          <cell r="B1665" t="str">
            <v>开关电源_ABL2REM24045H_平板式_施耐德</v>
          </cell>
          <cell r="C1665">
            <v>61.82</v>
          </cell>
        </row>
        <row r="1666">
          <cell r="A1666">
            <v>24100300001</v>
          </cell>
          <cell r="B1666" t="str">
            <v>电源模块_6EP1-332-1SH71_西门子</v>
          </cell>
          <cell r="C1666">
            <v>424.79</v>
          </cell>
        </row>
        <row r="1667">
          <cell r="A1667">
            <v>24100300002</v>
          </cell>
          <cell r="B1667" t="str">
            <v>电源模块_6EP1-334-3BA10_西门子</v>
          </cell>
          <cell r="C1667">
            <v>1100</v>
          </cell>
        </row>
        <row r="1668">
          <cell r="A1668">
            <v>24100300003</v>
          </cell>
          <cell r="B1668" t="str">
            <v>电源模块_1734-EP24DC_AB</v>
          </cell>
          <cell r="C1668">
            <v>394.02</v>
          </cell>
        </row>
        <row r="1669">
          <cell r="A1669">
            <v>24100300005</v>
          </cell>
          <cell r="B1669" t="str">
            <v>电源模块_750-613_万可</v>
          </cell>
          <cell r="C1669">
            <v>682.97</v>
          </cell>
        </row>
        <row r="1670">
          <cell r="A1670">
            <v>24100300008</v>
          </cell>
          <cell r="B1670" t="str">
            <v>电源模块_750-613/0025-0000_万可</v>
          </cell>
          <cell r="C1670">
            <v>619.34</v>
          </cell>
        </row>
        <row r="1671">
          <cell r="A1671">
            <v>24100300009</v>
          </cell>
          <cell r="B1671" t="str">
            <v>电源模块_750-602/0025-0000_万可</v>
          </cell>
          <cell r="C1671">
            <v>111.3</v>
          </cell>
        </row>
        <row r="1672">
          <cell r="A1672">
            <v>24100300011</v>
          </cell>
          <cell r="B1672" t="str">
            <v>电源模块_IB_IL_24_PWR_IN-PAC/2861331_菲尼克斯</v>
          </cell>
          <cell r="C1672">
            <v>84.44</v>
          </cell>
        </row>
        <row r="1673">
          <cell r="A1673">
            <v>24100300012</v>
          </cell>
          <cell r="B1673" t="str">
            <v>电源模块_IB IL 24 PWR IN/R/L-0.8A-PAC_菲尼克斯</v>
          </cell>
          <cell r="C1673">
            <v>400.94</v>
          </cell>
        </row>
        <row r="1674">
          <cell r="A1674">
            <v>24101000007</v>
          </cell>
          <cell r="B1674" t="str">
            <v>单相交流稳压器_TND_7K_德力西</v>
          </cell>
          <cell r="C1674">
            <v>965.81</v>
          </cell>
        </row>
        <row r="1675">
          <cell r="A1675">
            <v>24110200001</v>
          </cell>
          <cell r="B1675" t="str">
            <v>三相干式变压器_SG-15000VA_400V-380V_通用</v>
          </cell>
          <cell r="C1675">
            <v>5407.69</v>
          </cell>
        </row>
        <row r="1676">
          <cell r="A1676">
            <v>24110300001</v>
          </cell>
          <cell r="B1676" t="str">
            <v>控制变压器_JBK5-500VA_380V/220V_通用</v>
          </cell>
          <cell r="C1676">
            <v>211.97</v>
          </cell>
        </row>
        <row r="1677">
          <cell r="A1677">
            <v>24110300004</v>
          </cell>
          <cell r="B1677" t="str">
            <v>控制变压器_JBK5-16000VA_380V/220V_通用</v>
          </cell>
          <cell r="C1677">
            <v>4256.41</v>
          </cell>
        </row>
        <row r="1678">
          <cell r="A1678">
            <v>24110300005</v>
          </cell>
          <cell r="B1678" t="str">
            <v>控制变压器_JBK5-5000VA_460V/220V-50/60Hz_通用</v>
          </cell>
          <cell r="C1678">
            <v>1658.12</v>
          </cell>
        </row>
        <row r="1679">
          <cell r="A1679">
            <v>24110300006</v>
          </cell>
          <cell r="B1679" t="str">
            <v>控制变压器_JBK5-3000VA_460V/110V-50/60Hz_通用</v>
          </cell>
          <cell r="C1679">
            <v>964.02</v>
          </cell>
        </row>
        <row r="1680">
          <cell r="A1680">
            <v>24110300007</v>
          </cell>
          <cell r="B1680" t="str">
            <v>控制变压器_JBK5-3000VA_400V/220V-50Hz_通用</v>
          </cell>
          <cell r="C1680">
            <v>982.91</v>
          </cell>
        </row>
        <row r="1681">
          <cell r="A1681">
            <v>24110300008</v>
          </cell>
          <cell r="B1681" t="str">
            <v>控制变压器_JBK5-3000VA_480V/220V-50/60Hz_通用</v>
          </cell>
          <cell r="C1681">
            <v>994.7</v>
          </cell>
        </row>
        <row r="1682">
          <cell r="A1682">
            <v>24110300009</v>
          </cell>
          <cell r="B1682" t="str">
            <v>控制变压器_JBK5-800VA_480V/220V-50/60Hz_通用</v>
          </cell>
          <cell r="C1682">
            <v>248.03</v>
          </cell>
        </row>
        <row r="1683">
          <cell r="A1683">
            <v>24110300010</v>
          </cell>
          <cell r="B1683" t="str">
            <v>控制变压器_JBK5-20000VA_380V/220V-50Hz_通用</v>
          </cell>
          <cell r="C1683">
            <v>8376.07</v>
          </cell>
        </row>
        <row r="1684">
          <cell r="A1684">
            <v>24110300011</v>
          </cell>
          <cell r="B1684" t="str">
            <v>控制变压器_JBK5-6300VA_440V/220V-50/60Hz_通用</v>
          </cell>
          <cell r="C1684">
            <v>2666.67</v>
          </cell>
        </row>
        <row r="1685">
          <cell r="A1685">
            <v>24110300012</v>
          </cell>
          <cell r="B1685" t="str">
            <v>控制变压器_JBK5-800VA_440V/220V-50/60Hz_通用</v>
          </cell>
          <cell r="C1685">
            <v>278.55</v>
          </cell>
        </row>
        <row r="1686">
          <cell r="A1686">
            <v>24110300013</v>
          </cell>
          <cell r="B1686" t="str">
            <v>控制变压器_JBK5-10000VA_440V/220V-50/60Hz_通用</v>
          </cell>
          <cell r="C1686">
            <v>3153.85</v>
          </cell>
        </row>
        <row r="1687">
          <cell r="A1687">
            <v>24110300014</v>
          </cell>
          <cell r="B1687" t="str">
            <v>控制变压器_JBK5-2000VA_440V/110V-60Hz_通用</v>
          </cell>
          <cell r="C1687">
            <v>1128.21</v>
          </cell>
        </row>
        <row r="1688">
          <cell r="A1688">
            <v>24110300015</v>
          </cell>
          <cell r="B1688" t="str">
            <v>控制变压器_JBK5-2000VA_440V/220V-60Hz_通用</v>
          </cell>
          <cell r="C1688">
            <v>1179.49</v>
          </cell>
        </row>
        <row r="1689">
          <cell r="A1689">
            <v>24110900001</v>
          </cell>
          <cell r="B1689" t="str">
            <v>自耦变压器_QZB-100kW_380V_通用</v>
          </cell>
          <cell r="C1689">
            <v>3126.5</v>
          </cell>
        </row>
        <row r="1690">
          <cell r="A1690">
            <v>24110900002</v>
          </cell>
          <cell r="B1690" t="str">
            <v>自耦变压器_QZB-135kW-380V/50Hz_铜芯_天正电气</v>
          </cell>
          <cell r="C1690">
            <v>3247.86</v>
          </cell>
        </row>
        <row r="1691">
          <cell r="A1691">
            <v>24119900001</v>
          </cell>
          <cell r="B1691" t="str">
            <v>附件-电柜变压器安装支架_PS1000×800_镀锌_通用</v>
          </cell>
          <cell r="C1691">
            <v>72.650000000000006</v>
          </cell>
        </row>
        <row r="1692">
          <cell r="A1692">
            <v>24120100001</v>
          </cell>
          <cell r="B1692" t="str">
            <v>电力电抗器_ACL-0800-EISH-E25UB_上海鹰峰</v>
          </cell>
          <cell r="C1692">
            <v>4297.4399999999996</v>
          </cell>
        </row>
        <row r="1693">
          <cell r="A1693">
            <v>24120100002</v>
          </cell>
          <cell r="B1693" t="str">
            <v>电力电抗器_6SL3000-0CE36-3AA0_西门子</v>
          </cell>
          <cell r="C1693">
            <v>10217.950000000001</v>
          </cell>
        </row>
        <row r="1694">
          <cell r="A1694">
            <v>24120100003</v>
          </cell>
          <cell r="B1694" t="str">
            <v>电力电抗器_ACL-0660-EISH-E25UB_上海鹰峰</v>
          </cell>
          <cell r="C1694">
            <v>3675.21</v>
          </cell>
        </row>
        <row r="1695">
          <cell r="A1695">
            <v>24120100004</v>
          </cell>
          <cell r="B1695" t="str">
            <v>输入电抗器_HSL119-478_华盛隆</v>
          </cell>
          <cell r="C1695">
            <v>3376.07</v>
          </cell>
        </row>
        <row r="1696">
          <cell r="A1696">
            <v>24120100005</v>
          </cell>
          <cell r="B1696" t="str">
            <v>电力电抗器_HSL119-704_进线_华盛隆</v>
          </cell>
          <cell r="C1696">
            <v>247.86</v>
          </cell>
        </row>
        <row r="1697">
          <cell r="A1697">
            <v>24122900001</v>
          </cell>
          <cell r="B1697" t="str">
            <v>电机保护器_MC800-25A-A/UM_上海纳宇</v>
          </cell>
          <cell r="C1697">
            <v>1926.5</v>
          </cell>
        </row>
        <row r="1698">
          <cell r="A1698">
            <v>24122900002</v>
          </cell>
          <cell r="B1698" t="str">
            <v>电机保护器_MC800-63A-A/UM_上海纳宇</v>
          </cell>
          <cell r="C1698">
            <v>2024.79</v>
          </cell>
        </row>
        <row r="1699">
          <cell r="A1699">
            <v>24123000004</v>
          </cell>
          <cell r="B1699" t="str">
            <v>电涌保护器_ST40-3P_施耐德</v>
          </cell>
          <cell r="C1699">
            <v>953.82</v>
          </cell>
        </row>
        <row r="1700">
          <cell r="A1700">
            <v>24123000005</v>
          </cell>
          <cell r="B1700" t="str">
            <v>电涌保护器_ZGG80-385(4+0)A(TY)_通用</v>
          </cell>
          <cell r="C1700">
            <v>689.74</v>
          </cell>
        </row>
        <row r="1701">
          <cell r="A1701">
            <v>24129900001</v>
          </cell>
          <cell r="B1701" t="str">
            <v>附件-电机保护器通讯电缆_T9_3m_上海纳宇</v>
          </cell>
          <cell r="C1701">
            <v>102.56</v>
          </cell>
        </row>
        <row r="1702">
          <cell r="A1702">
            <v>24129900002</v>
          </cell>
          <cell r="B1702" t="str">
            <v>附件-电机保护器显示模块_MC820_上海纳宇</v>
          </cell>
          <cell r="C1702">
            <v>589.74</v>
          </cell>
        </row>
        <row r="1703">
          <cell r="A1703">
            <v>24130100001</v>
          </cell>
          <cell r="B1703" t="str">
            <v>声光报警器_SAD16-SM-220VAC_上海森奥</v>
          </cell>
          <cell r="C1703">
            <v>23.33</v>
          </cell>
        </row>
        <row r="1704">
          <cell r="A1704">
            <v>24130100006</v>
          </cell>
          <cell r="B1704" t="str">
            <v>声光报警器_LT70-2J-24VDC_启晟</v>
          </cell>
          <cell r="C1704">
            <v>165.9</v>
          </cell>
        </row>
        <row r="1705">
          <cell r="A1705">
            <v>24130400004</v>
          </cell>
          <cell r="B1705" t="str">
            <v>闪光蜂鸣器_AD16-SM-24VDC_上海森奥</v>
          </cell>
          <cell r="C1705">
            <v>23.33</v>
          </cell>
        </row>
        <row r="1706">
          <cell r="A1706">
            <v>24130400005</v>
          </cell>
          <cell r="B1706" t="str">
            <v>闪光蜂鸣器_AD16-22SM/r31-220VAC_Φ22_上海二工</v>
          </cell>
          <cell r="C1706">
            <v>15.48</v>
          </cell>
        </row>
        <row r="1707">
          <cell r="A1707">
            <v>24130400006</v>
          </cell>
          <cell r="B1707" t="str">
            <v>闪光蜂鸣器_AD16-22SM/r23-24VDC_Φ22_上海二工</v>
          </cell>
          <cell r="C1707">
            <v>15.48</v>
          </cell>
        </row>
        <row r="1708">
          <cell r="A1708">
            <v>24130400007</v>
          </cell>
          <cell r="B1708" t="str">
            <v>蜂鸣器_AD16-16M/A23-24VDC_Φ16_上海二工</v>
          </cell>
          <cell r="C1708">
            <v>21.68</v>
          </cell>
        </row>
        <row r="1709">
          <cell r="A1709">
            <v>24130400008</v>
          </cell>
          <cell r="B1709" t="str">
            <v>闪光蜂鸣器_SM-220VAC_Φ16_上海森奥</v>
          </cell>
          <cell r="C1709">
            <v>23.33</v>
          </cell>
        </row>
        <row r="1710">
          <cell r="A1710">
            <v>24140300004</v>
          </cell>
          <cell r="B1710" t="str">
            <v>熔芯_NGTC2-400V-400A_上海飞灵</v>
          </cell>
          <cell r="C1710">
            <v>105.98</v>
          </cell>
        </row>
        <row r="1713">
          <cell r="A1713">
            <v>24143100001</v>
          </cell>
          <cell r="B1713" t="str">
            <v>U型电热管_2000W_广东利民</v>
          </cell>
          <cell r="C1713">
            <v>47.86</v>
          </cell>
        </row>
        <row r="1714">
          <cell r="A1714">
            <v>24148800008</v>
          </cell>
          <cell r="B1714" t="str">
            <v>加热器_HA-C-50W_含温控和卡扣_通用</v>
          </cell>
          <cell r="C1714">
            <v>108.55</v>
          </cell>
        </row>
        <row r="1715">
          <cell r="A1715">
            <v>24148800009</v>
          </cell>
          <cell r="B1715" t="str">
            <v>加热器_HA-C-100W_含温控和卡扣_通用</v>
          </cell>
          <cell r="C1715">
            <v>108.55</v>
          </cell>
        </row>
        <row r="1716">
          <cell r="A1716">
            <v>24150100002</v>
          </cell>
          <cell r="B1716" t="str">
            <v>PLC放大板_HSF04B-N_4路-输入NPN/输出PNP-涂绝缘漆_通用</v>
          </cell>
          <cell r="C1716">
            <v>59.85</v>
          </cell>
        </row>
        <row r="1717">
          <cell r="A1717">
            <v>24150100004</v>
          </cell>
          <cell r="B1717" t="str">
            <v>电路板_流量放大板_通用</v>
          </cell>
          <cell r="C1717">
            <v>8.5500000000000007</v>
          </cell>
        </row>
        <row r="1718">
          <cell r="A1718">
            <v>24154000001</v>
          </cell>
          <cell r="B1718" t="str">
            <v>电流互感器_LMK3-0.66-150/5-0.5级-60Hz_通用</v>
          </cell>
          <cell r="C1718">
            <v>27.27</v>
          </cell>
        </row>
        <row r="1719">
          <cell r="A1719">
            <v>24154000002</v>
          </cell>
          <cell r="B1719" t="str">
            <v>电流互感器_LMK-0.66-10/5-0.5级-50Hz_一次外接式_德力西</v>
          </cell>
          <cell r="C1719">
            <v>34.51</v>
          </cell>
        </row>
        <row r="1720">
          <cell r="A1720">
            <v>24154000009</v>
          </cell>
          <cell r="B1720" t="str">
            <v>电流互感器_BH-0.66-30Ⅰ-600/5-0.5级-50Hz_正泰</v>
          </cell>
          <cell r="C1720">
            <v>35.049999999999997</v>
          </cell>
        </row>
        <row r="1721">
          <cell r="A1721">
            <v>24154000010</v>
          </cell>
          <cell r="B1721" t="str">
            <v>电流互感器_BH-0.66-30Ⅰ-150/5-0.5级-50Hz_正泰</v>
          </cell>
          <cell r="C1721">
            <v>17.86</v>
          </cell>
        </row>
        <row r="1722">
          <cell r="A1722">
            <v>24154000011</v>
          </cell>
          <cell r="B1722" t="str">
            <v>电流互感器_BH-0.66-30Ⅰ-100/5-0.5级-50Hz_正泰</v>
          </cell>
          <cell r="C1722">
            <v>34.6</v>
          </cell>
        </row>
        <row r="1723">
          <cell r="A1723">
            <v>24154000012</v>
          </cell>
          <cell r="B1723" t="str">
            <v>电流互感器_BH-0.66-实心-50/5-0.5级-50Hz_正泰</v>
          </cell>
          <cell r="C1723">
            <v>34.6</v>
          </cell>
        </row>
        <row r="1724">
          <cell r="A1724">
            <v>24154000013</v>
          </cell>
          <cell r="B1724" t="str">
            <v>电流互感器_BH-0.66-实心-30/5-0.5级-50Hz_正泰</v>
          </cell>
          <cell r="C1724">
            <v>34.6</v>
          </cell>
        </row>
        <row r="1725">
          <cell r="A1725">
            <v>24154000014</v>
          </cell>
          <cell r="B1725" t="str">
            <v>电流互感器_BH-0.66-实心-20/5-0.5级-50Hz_正泰</v>
          </cell>
          <cell r="C1725">
            <v>34.6</v>
          </cell>
        </row>
        <row r="1726">
          <cell r="A1726">
            <v>24154000016</v>
          </cell>
          <cell r="B1726" t="str">
            <v>电流互感器_LMK3-0.66-300/5-0.5级-60Hz_通用</v>
          </cell>
          <cell r="C1726">
            <v>32.909999999999997</v>
          </cell>
        </row>
        <row r="1727">
          <cell r="A1727">
            <v>24154000017</v>
          </cell>
          <cell r="B1727" t="str">
            <v>电流互感器_LMK3-0.66-15/5-0.5级-60Hz_通用</v>
          </cell>
          <cell r="C1727">
            <v>26.93</v>
          </cell>
        </row>
        <row r="1728">
          <cell r="A1728">
            <v>24154000018</v>
          </cell>
          <cell r="B1728" t="str">
            <v>电流互感器_LMK3-0.66-20/5-0.5级-60Hz_通用</v>
          </cell>
          <cell r="C1728">
            <v>26.93</v>
          </cell>
        </row>
        <row r="1729">
          <cell r="A1729">
            <v>24154000019</v>
          </cell>
          <cell r="B1729" t="str">
            <v>电流互感器_LMK3-0.66-30/5-0.5级-50Hz_通用</v>
          </cell>
          <cell r="C1729">
            <v>24.79</v>
          </cell>
        </row>
        <row r="1730">
          <cell r="A1730">
            <v>24154000020</v>
          </cell>
          <cell r="B1730" t="str">
            <v>电流互感器_LMK3-0.66-50/5-0.5级-60Hz_通用</v>
          </cell>
          <cell r="C1730">
            <v>27.35</v>
          </cell>
        </row>
        <row r="1731">
          <cell r="A1731">
            <v>24154000021</v>
          </cell>
          <cell r="B1731" t="str">
            <v>电流互感器_BH-0.66-实心-10/5-0.5级-50Hz_正泰</v>
          </cell>
          <cell r="C1731">
            <v>34.6</v>
          </cell>
        </row>
        <row r="1732">
          <cell r="A1732">
            <v>24154000022</v>
          </cell>
          <cell r="B1732" t="str">
            <v>电流互感器_BH-0.66-60Ⅰ-800/5-0.5级-50Hz_正泰</v>
          </cell>
          <cell r="C1732">
            <v>39.83</v>
          </cell>
        </row>
        <row r="1733">
          <cell r="A1733">
            <v>24154000023</v>
          </cell>
          <cell r="B1733" t="str">
            <v>电流互感器_LMK3-0.66-20/5-0.5级-50Hz_通用</v>
          </cell>
          <cell r="C1733">
            <v>24.79</v>
          </cell>
        </row>
        <row r="1734">
          <cell r="A1734">
            <v>24154000024</v>
          </cell>
          <cell r="B1734" t="str">
            <v>电流互感器_LMK3-0.66-100/5-0.5级-60Hz_通用</v>
          </cell>
          <cell r="C1734">
            <v>24.79</v>
          </cell>
        </row>
        <row r="1735">
          <cell r="A1735">
            <v>24154000025</v>
          </cell>
          <cell r="B1735" t="str">
            <v>电流互感器_LMK3-100/5-0.5级-60Hz_通用</v>
          </cell>
          <cell r="C1735">
            <v>25.98</v>
          </cell>
        </row>
        <row r="1736">
          <cell r="A1736">
            <v>24154000026</v>
          </cell>
          <cell r="B1736" t="str">
            <v>电流互感器_BH-0.66-30I-75/5-0.5级-50Hz_正泰</v>
          </cell>
          <cell r="C1736">
            <v>16.97</v>
          </cell>
        </row>
        <row r="1737">
          <cell r="A1737">
            <v>24154000027</v>
          </cell>
          <cell r="B1737" t="str">
            <v>电流互感器_BH-0.66-30I-250/5-0.5级-50Hz_正泰</v>
          </cell>
          <cell r="C1737">
            <v>17.72</v>
          </cell>
        </row>
        <row r="1738">
          <cell r="A1738">
            <v>24154000028</v>
          </cell>
          <cell r="B1738" t="str">
            <v>电流互感器_BH-0.66-30I-200/5-0.5级-50Hz_正泰</v>
          </cell>
          <cell r="C1738">
            <v>16.97</v>
          </cell>
        </row>
        <row r="1739">
          <cell r="A1739">
            <v>24154000029</v>
          </cell>
          <cell r="B1739" t="str">
            <v>电流互感器_BH-0.66-30I-400/5-0.5级-50Hz_正泰</v>
          </cell>
          <cell r="C1739">
            <v>27.85</v>
          </cell>
        </row>
        <row r="1740">
          <cell r="A1740">
            <v>24154000030</v>
          </cell>
          <cell r="B1740" t="str">
            <v>电流互感器_BH-0.66-30I-500/5-0.5级-50Hz_正泰</v>
          </cell>
          <cell r="C1740">
            <v>31.26</v>
          </cell>
        </row>
        <row r="1741">
          <cell r="A1741">
            <v>24154000031</v>
          </cell>
          <cell r="B1741" t="str">
            <v>电流互感器_BH-0.66-100I-2500/5-0.5级-50Hz_正泰</v>
          </cell>
          <cell r="C1741">
            <v>80.39</v>
          </cell>
        </row>
        <row r="1742">
          <cell r="A1742">
            <v>24154000032</v>
          </cell>
          <cell r="B1742" t="str">
            <v>电流互感器_BH-0.66-100I-3000/5-0.5级-50Hz_正泰</v>
          </cell>
          <cell r="C1742">
            <v>102.31</v>
          </cell>
        </row>
        <row r="1743">
          <cell r="A1743">
            <v>24154000033</v>
          </cell>
          <cell r="B1743" t="str">
            <v>电流互感器_LMK3-15/5-0.5级-50Hz_通用</v>
          </cell>
          <cell r="C1743">
            <v>24.79</v>
          </cell>
        </row>
        <row r="1744">
          <cell r="A1744">
            <v>24154000034</v>
          </cell>
          <cell r="B1744" t="str">
            <v>电流互感器_LMK3-40/5-0.5级-50Hz_通用</v>
          </cell>
          <cell r="C1744">
            <v>24.79</v>
          </cell>
        </row>
        <row r="1746">
          <cell r="A1746">
            <v>24154000036</v>
          </cell>
          <cell r="B1746" t="str">
            <v>电流互感器_BH-300/5-0.5级-50Hz_正泰</v>
          </cell>
          <cell r="C1746">
            <v>17.86</v>
          </cell>
        </row>
        <row r="1747">
          <cell r="A1747">
            <v>24154000037</v>
          </cell>
          <cell r="B1747" t="str">
            <v>电流互感器_LMK3-30/5-0.5级-60Hz_通用</v>
          </cell>
          <cell r="C1747">
            <v>29.92</v>
          </cell>
        </row>
        <row r="1748">
          <cell r="A1748">
            <v>24154000038</v>
          </cell>
          <cell r="B1748" t="str">
            <v>电流互感器_LMK3-0.66-10/5-0.5级-50Hz_通用</v>
          </cell>
          <cell r="C1748">
            <v>24.79</v>
          </cell>
        </row>
        <row r="1749">
          <cell r="A1749">
            <v>24154000042</v>
          </cell>
          <cell r="B1749" t="str">
            <v>电流互感器_LMK3-2000/5-0.5级-50Hz_穿线孔120_通用</v>
          </cell>
          <cell r="C1749">
            <v>92.31</v>
          </cell>
        </row>
        <row r="1751">
          <cell r="A1751">
            <v>24160100002</v>
          </cell>
          <cell r="B1751" t="str">
            <v>本体化CPU_IC695CPE305_通用</v>
          </cell>
          <cell r="C1751">
            <v>8432.4699999999993</v>
          </cell>
        </row>
        <row r="1753">
          <cell r="A1753">
            <v>24160100005</v>
          </cell>
          <cell r="B1753" t="str">
            <v>CPU_1769-L33ER_AB</v>
          </cell>
          <cell r="C1753">
            <v>8495.73</v>
          </cell>
        </row>
        <row r="1754">
          <cell r="A1754">
            <v>24160100007</v>
          </cell>
          <cell r="B1754" t="str">
            <v>本体化CPU_FX3GE-40MR/ES_DI24/DO16/以太网/继电器输…</v>
          </cell>
          <cell r="C1754">
            <v>2393.16</v>
          </cell>
        </row>
        <row r="1755">
          <cell r="A1755">
            <v>24160100008</v>
          </cell>
          <cell r="B1755" t="str">
            <v>本体化CPU_6ES7-288-1SR40-0AA0_smart200_西门子</v>
          </cell>
          <cell r="C1755">
            <v>1388.03</v>
          </cell>
        </row>
        <row r="1757">
          <cell r="A1757">
            <v>24160100018</v>
          </cell>
          <cell r="B1757" t="str">
            <v>CPU_6ES7-214-1AG40-0XB0_DC/DC/DC_西门子</v>
          </cell>
          <cell r="C1757">
            <v>1427.35</v>
          </cell>
        </row>
        <row r="1758">
          <cell r="A1758">
            <v>24160100019</v>
          </cell>
          <cell r="B1758" t="str">
            <v>CPU_6ES7-215-1AG40-0XB0_DC/DC/DC_西门子</v>
          </cell>
          <cell r="C1758">
            <v>2134.19</v>
          </cell>
        </row>
        <row r="1759">
          <cell r="A1759">
            <v>24160100020</v>
          </cell>
          <cell r="B1759" t="str">
            <v>CPU_6ES7-217-1AG40-0XB0_DC/DC/DC_西门子</v>
          </cell>
          <cell r="C1759">
            <v>3145.3</v>
          </cell>
        </row>
        <row r="1760">
          <cell r="A1760">
            <v>24160100021</v>
          </cell>
          <cell r="B1760" t="str">
            <v>CPU_6ES7-214-1BG40-0XB0_AC/DC/RLY_西门子</v>
          </cell>
          <cell r="C1760">
            <v>1466.67</v>
          </cell>
        </row>
        <row r="1761">
          <cell r="A1761">
            <v>24160100025</v>
          </cell>
          <cell r="B1761" t="str">
            <v>CPU_6ES7-654-6YM00-4AF0_西门子</v>
          </cell>
          <cell r="C1761">
            <v>51278.63</v>
          </cell>
        </row>
        <row r="1762">
          <cell r="A1762">
            <v>24160100026</v>
          </cell>
          <cell r="B1762" t="str">
            <v>CPU_6ES7-510-1DJ01-0AB0_西门子</v>
          </cell>
          <cell r="C1762">
            <v>4094.02</v>
          </cell>
        </row>
        <row r="1763">
          <cell r="A1763">
            <v>24160100028</v>
          </cell>
          <cell r="B1763" t="str">
            <v>CPU_6ES7-215-1BG40-0XB0_西门子</v>
          </cell>
          <cell r="C1763">
            <v>2212.8200000000002</v>
          </cell>
        </row>
        <row r="1764">
          <cell r="A1764">
            <v>24160100029</v>
          </cell>
          <cell r="B1764" t="str">
            <v>CPU_6ES7 512-1DK01-0AB0_西门子</v>
          </cell>
          <cell r="C1764">
            <v>5123.93</v>
          </cell>
        </row>
        <row r="1765">
          <cell r="A1765">
            <v>24160100031</v>
          </cell>
          <cell r="B1765" t="str">
            <v>CPU_6ES7-212-1AE40-0XB0_DC/DC/DC_西门子</v>
          </cell>
          <cell r="C1765">
            <v>971.79</v>
          </cell>
        </row>
        <row r="1766">
          <cell r="A1766">
            <v>24160100032</v>
          </cell>
          <cell r="B1766" t="str">
            <v>CPU_6ES7-288-1SR60-0AA0_smart200_西门子</v>
          </cell>
          <cell r="C1766">
            <v>1579.49</v>
          </cell>
        </row>
        <row r="1767">
          <cell r="A1767">
            <v>24160100033</v>
          </cell>
          <cell r="B1767" t="str">
            <v>CPU_Q06UDEHCPU_三菱</v>
          </cell>
          <cell r="C1767">
            <v>6030.77</v>
          </cell>
        </row>
        <row r="1768">
          <cell r="A1768">
            <v>24160100035</v>
          </cell>
          <cell r="B1768" t="str">
            <v>CPU_FX3u_16MR/ES-A_三菱</v>
          </cell>
          <cell r="C1768">
            <v>1188.03</v>
          </cell>
        </row>
        <row r="1769">
          <cell r="A1769">
            <v>24160100038</v>
          </cell>
          <cell r="B1769" t="str">
            <v>CPU_2080-LC20-20QWB_AB</v>
          </cell>
          <cell r="C1769">
            <v>670.94</v>
          </cell>
        </row>
        <row r="1770">
          <cell r="A1770">
            <v>24160100040</v>
          </cell>
          <cell r="B1770" t="str">
            <v>CPU_Q03UDVCPU_三菱</v>
          </cell>
          <cell r="C1770">
            <v>3784.62</v>
          </cell>
        </row>
        <row r="1771">
          <cell r="A1771">
            <v>24160100041</v>
          </cell>
          <cell r="B1771" t="str">
            <v>CPU_2080-LC20-20QBB_AB</v>
          </cell>
          <cell r="C1771">
            <v>670.94</v>
          </cell>
        </row>
        <row r="1772">
          <cell r="A1772">
            <v>24160200001</v>
          </cell>
          <cell r="B1772" t="str">
            <v>数字量输入模块_IC694MDL660_通用</v>
          </cell>
          <cell r="C1772">
            <v>1452.14</v>
          </cell>
        </row>
        <row r="1773">
          <cell r="A1773">
            <v>24160200002</v>
          </cell>
          <cell r="B1773" t="str">
            <v>数字量输出模块_IC694MDL754_通用</v>
          </cell>
          <cell r="C1773">
            <v>2059.83</v>
          </cell>
        </row>
        <row r="1774">
          <cell r="A1774">
            <v>24160200006</v>
          </cell>
          <cell r="B1774" t="str">
            <v>数字量混合模块_6ES7-288-2DR16-0AA0_smart200_西门子</v>
          </cell>
          <cell r="C1774">
            <v>517.09</v>
          </cell>
        </row>
        <row r="1775">
          <cell r="A1775">
            <v>24160200007</v>
          </cell>
          <cell r="B1775" t="str">
            <v>数字量混合模块_6ES7-223-1BH32-0XB0_西门子</v>
          </cell>
          <cell r="C1775">
            <v>657.26</v>
          </cell>
        </row>
        <row r="1776">
          <cell r="A1776">
            <v>24160200008</v>
          </cell>
          <cell r="B1776" t="str">
            <v>数字量输出模块_6ES7132-6BH00-0BA0_ET200SP-DQ16…</v>
          </cell>
          <cell r="C1776">
            <v>429.06</v>
          </cell>
        </row>
        <row r="1777">
          <cell r="A1777">
            <v>24160200009</v>
          </cell>
          <cell r="B1777" t="str">
            <v>数字量输入模块_6ES7131-6BH00-0BA0_ET200SP-DI16…</v>
          </cell>
          <cell r="C1777">
            <v>370.94</v>
          </cell>
        </row>
        <row r="1778">
          <cell r="A1778">
            <v>24160200010</v>
          </cell>
          <cell r="B1778" t="str">
            <v>数字量输出模块_750-1504_万可</v>
          </cell>
          <cell r="C1778">
            <v>559.52</v>
          </cell>
        </row>
        <row r="1779">
          <cell r="A1779">
            <v>24160200011</v>
          </cell>
          <cell r="B1779" t="str">
            <v>数字量输出模块_1734-OB8_AB</v>
          </cell>
          <cell r="C1779">
            <v>269.23</v>
          </cell>
        </row>
        <row r="1780">
          <cell r="A1780">
            <v>24160200012</v>
          </cell>
          <cell r="B1780" t="str">
            <v>数字量输入模块_1734-IB8_AB</v>
          </cell>
          <cell r="C1780">
            <v>238.46</v>
          </cell>
        </row>
        <row r="1781">
          <cell r="A1781">
            <v>24160200016</v>
          </cell>
          <cell r="B1781" t="str">
            <v>数字量输入模块_TM2DDI8DT_施耐德</v>
          </cell>
          <cell r="C1781">
            <v>291.89999999999998</v>
          </cell>
        </row>
        <row r="1782">
          <cell r="A1782">
            <v>24160200017</v>
          </cell>
          <cell r="B1782" t="str">
            <v>数字量输出模块_TM2DRA8RT_施耐德</v>
          </cell>
          <cell r="C1782">
            <v>359.1</v>
          </cell>
        </row>
        <row r="1783">
          <cell r="A1783">
            <v>24160200018</v>
          </cell>
          <cell r="B1783" t="str">
            <v>数字量混合模块_6ES7-288-2DR32-0AA0_smart200_西门子</v>
          </cell>
          <cell r="C1783">
            <v>909.4</v>
          </cell>
        </row>
        <row r="1784">
          <cell r="A1784">
            <v>24160200019</v>
          </cell>
          <cell r="B1784" t="str">
            <v>数字量输出模块_6ES7-288-2DR08-0AA0_smart200_西门子</v>
          </cell>
          <cell r="C1784">
            <v>296.58</v>
          </cell>
        </row>
        <row r="1785">
          <cell r="A1785">
            <v>24160200020</v>
          </cell>
          <cell r="B1785" t="str">
            <v>远程输出模块_AJ65SBTB2N-16R_三菱</v>
          </cell>
          <cell r="C1785">
            <v>965.81</v>
          </cell>
        </row>
        <row r="1786">
          <cell r="A1786">
            <v>24160200021</v>
          </cell>
          <cell r="B1786" t="str">
            <v>远程输入模块_AJ65SBTB1-32D_三菱</v>
          </cell>
          <cell r="C1786">
            <v>1068.3800000000001</v>
          </cell>
        </row>
        <row r="1787">
          <cell r="A1787">
            <v>24160200025</v>
          </cell>
          <cell r="B1787" t="str">
            <v>数字量输出模块_750-530/0025-0000_万可</v>
          </cell>
          <cell r="C1787">
            <v>356.97</v>
          </cell>
        </row>
        <row r="1788">
          <cell r="A1788">
            <v>24160200026</v>
          </cell>
          <cell r="B1788" t="str">
            <v>数字量输入模块_750-430/0025-0000_万可</v>
          </cell>
          <cell r="C1788">
            <v>312.27999999999997</v>
          </cell>
        </row>
        <row r="1789">
          <cell r="A1789">
            <v>24160200028</v>
          </cell>
          <cell r="B1789" t="str">
            <v>数字量输入模块_1769-IM12_AB</v>
          </cell>
          <cell r="C1789">
            <v>764.96</v>
          </cell>
        </row>
        <row r="1790">
          <cell r="A1790">
            <v>24160200029</v>
          </cell>
          <cell r="B1790" t="str">
            <v>数字量输入模块_1769-IQ16_AB</v>
          </cell>
          <cell r="C1790">
            <v>713.68</v>
          </cell>
        </row>
        <row r="1791">
          <cell r="A1791">
            <v>24160200035</v>
          </cell>
          <cell r="B1791" t="str">
            <v>数字量输入模块_IB_IL_24_DI8/HD-PAC/2700173_菲尼克斯</v>
          </cell>
          <cell r="C1791">
            <v>182.96</v>
          </cell>
        </row>
        <row r="1792">
          <cell r="A1792">
            <v>24160200036</v>
          </cell>
          <cell r="B1792" t="str">
            <v>数字量输出模块_IB_IL_24_DO8/HD-PAC/2700172_菲尼克斯</v>
          </cell>
          <cell r="C1792">
            <v>204.58</v>
          </cell>
        </row>
        <row r="1793">
          <cell r="A1793">
            <v>24160200037</v>
          </cell>
          <cell r="B1793" t="str">
            <v>数字量输入模块_6ES7131-6BF00-0CA0_西门子</v>
          </cell>
          <cell r="C1793">
            <v>270.94</v>
          </cell>
        </row>
        <row r="1794">
          <cell r="A1794">
            <v>24160200040</v>
          </cell>
          <cell r="B1794" t="str">
            <v>数字量输出模块_IB IL 24 DO 32/HD-PAC_菲尼克斯</v>
          </cell>
          <cell r="C1794">
            <v>807.91</v>
          </cell>
        </row>
        <row r="1795">
          <cell r="A1795">
            <v>24160200041</v>
          </cell>
          <cell r="B1795" t="str">
            <v>数字量输入模块_IB IL 24 DI 32/HD-PAC_菲尼克斯</v>
          </cell>
          <cell r="C1795">
            <v>730.77</v>
          </cell>
        </row>
        <row r="1796">
          <cell r="A1796">
            <v>24160300004</v>
          </cell>
          <cell r="B1796" t="str">
            <v>SM1231_8AI_PT100_6ES7-231-5PF32-0XB0_西门子</v>
          </cell>
          <cell r="C1796">
            <v>1808.55</v>
          </cell>
        </row>
        <row r="1797">
          <cell r="A1797">
            <v>24160300005</v>
          </cell>
          <cell r="B1797" t="str">
            <v>模拟量输出模块_6ES7-288-3AQ02-0AA0_smart200_西门子</v>
          </cell>
          <cell r="C1797">
            <v>508.55</v>
          </cell>
        </row>
        <row r="1798">
          <cell r="A1798">
            <v>24160300006</v>
          </cell>
          <cell r="B1798" t="str">
            <v>模拟量混合模块_6ES7-288-3AM06-0AA0_smart200_西门子</v>
          </cell>
          <cell r="C1798">
            <v>926.5</v>
          </cell>
        </row>
        <row r="1799">
          <cell r="A1799">
            <v>24160300007</v>
          </cell>
          <cell r="B1799" t="str">
            <v>模拟量输入模块_6ES7-231-5QD32-0XB0_西门子</v>
          </cell>
          <cell r="C1799">
            <v>1153.8499999999999</v>
          </cell>
        </row>
        <row r="1800">
          <cell r="A1800">
            <v>24160300008</v>
          </cell>
          <cell r="B1800" t="str">
            <v>模拟量输出模块_6ES7-135-6HD00-0BA1_ET200SP4-AQ…</v>
          </cell>
          <cell r="C1800">
            <v>947.01</v>
          </cell>
        </row>
        <row r="1801">
          <cell r="A1801">
            <v>24160300009</v>
          </cell>
          <cell r="B1801" t="str">
            <v>模拟量输入模块_6ES7-134-6HD00-0BA1_ET200SP4-AI…</v>
          </cell>
          <cell r="C1801">
            <v>923.93</v>
          </cell>
        </row>
        <row r="1802">
          <cell r="A1802">
            <v>24160300010</v>
          </cell>
          <cell r="B1802" t="str">
            <v>模拟量输出模块_1769-OF4_AB</v>
          </cell>
          <cell r="C1802">
            <v>2512.8200000000002</v>
          </cell>
        </row>
        <row r="1803">
          <cell r="A1803">
            <v>24160300011</v>
          </cell>
          <cell r="B1803" t="str">
            <v>模拟量输入模块_6ES7-134-6GD00-0BA1_AI4×I-2/4线制…</v>
          </cell>
          <cell r="C1803">
            <v>854.7</v>
          </cell>
        </row>
        <row r="1804">
          <cell r="A1804">
            <v>24160300012</v>
          </cell>
          <cell r="B1804" t="str">
            <v>模拟量输入模块_1734-IE4C_AB</v>
          </cell>
          <cell r="C1804">
            <v>1052.99</v>
          </cell>
        </row>
        <row r="1805">
          <cell r="A1805">
            <v>24160300013</v>
          </cell>
          <cell r="B1805" t="str">
            <v>模拟量输入模块_6ES7-134-6HB00-0DA1_ET200-AI2xU…</v>
          </cell>
          <cell r="C1805">
            <v>1389.74</v>
          </cell>
        </row>
        <row r="1806">
          <cell r="A1806">
            <v>24160300014</v>
          </cell>
          <cell r="B1806" t="str">
            <v>模拟量输入模块_750-459_0-10V_万可</v>
          </cell>
          <cell r="C1806">
            <v>886.08</v>
          </cell>
        </row>
        <row r="1807">
          <cell r="A1807">
            <v>24160300017</v>
          </cell>
          <cell r="B1807" t="str">
            <v>模拟量输入模块_750-460_万可</v>
          </cell>
          <cell r="C1807">
            <v>1254.3399999999999</v>
          </cell>
        </row>
        <row r="1808">
          <cell r="A1808">
            <v>24160300018</v>
          </cell>
          <cell r="B1808" t="str">
            <v>模拟量输入模块_750-458_热电偶_万可</v>
          </cell>
          <cell r="C1808">
            <v>1712.5</v>
          </cell>
        </row>
        <row r="1809">
          <cell r="A1809">
            <v>24160300019</v>
          </cell>
          <cell r="B1809" t="str">
            <v>模拟量输入模块_750-469_热电偶_万可</v>
          </cell>
          <cell r="C1809">
            <v>1293.44</v>
          </cell>
        </row>
        <row r="1810">
          <cell r="A1810">
            <v>24160300020</v>
          </cell>
          <cell r="B1810" t="str">
            <v>远程模拟量输入模块_AJ65SBT-64AD_三菱</v>
          </cell>
          <cell r="C1810">
            <v>1464.54</v>
          </cell>
        </row>
        <row r="1811">
          <cell r="A1811">
            <v>24160300021</v>
          </cell>
          <cell r="B1811" t="str">
            <v>远程模拟量输出模块_AJ65SBT-62DA_三菱</v>
          </cell>
          <cell r="C1811">
            <v>1564.1</v>
          </cell>
        </row>
        <row r="1812">
          <cell r="A1812">
            <v>24160300024</v>
          </cell>
          <cell r="B1812" t="str">
            <v>模拟量输入模块_750-455/0025-0000_万可</v>
          </cell>
          <cell r="C1812">
            <v>1306.02</v>
          </cell>
        </row>
        <row r="1813">
          <cell r="A1813">
            <v>24160300026</v>
          </cell>
          <cell r="B1813" t="str">
            <v>模拟量输入模块_6ES7134-6JD00-0CA1_西门子</v>
          </cell>
          <cell r="C1813">
            <v>1023.93</v>
          </cell>
        </row>
        <row r="1814">
          <cell r="A1814">
            <v>24160300027</v>
          </cell>
          <cell r="B1814" t="str">
            <v>模拟量输出模块_IB_IL_AO2/UI-PAC/2700775_菲尼克斯</v>
          </cell>
          <cell r="C1814">
            <v>427.59</v>
          </cell>
        </row>
        <row r="1819">
          <cell r="A1819">
            <v>24160300032</v>
          </cell>
          <cell r="B1819" t="str">
            <v>模拟量输入模块_IB_IL_AI4/I-PAC/2700458_菲尼克斯</v>
          </cell>
          <cell r="C1819">
            <v>594.64</v>
          </cell>
        </row>
        <row r="1821">
          <cell r="A1821">
            <v>24160300035</v>
          </cell>
          <cell r="B1821" t="str">
            <v>温度输入模块_Q64TD_三菱</v>
          </cell>
          <cell r="C1821">
            <v>3785.47</v>
          </cell>
        </row>
        <row r="1822">
          <cell r="A1822">
            <v>24160300038</v>
          </cell>
          <cell r="B1822" t="str">
            <v>模拟量输入模块_750-496_万可</v>
          </cell>
          <cell r="C1822">
            <v>1459.09</v>
          </cell>
        </row>
        <row r="1823">
          <cell r="A1823">
            <v>24160400003</v>
          </cell>
          <cell r="B1823" t="str">
            <v>接口模块_6ES7155-6AA00-0BN0_西门子</v>
          </cell>
          <cell r="C1823">
            <v>1185.47</v>
          </cell>
        </row>
        <row r="1824">
          <cell r="A1824">
            <v>24160400004</v>
          </cell>
          <cell r="B1824" t="str">
            <v>接口模块_6ES7-153-4BA00-0XB0_西门子</v>
          </cell>
          <cell r="C1824">
            <v>2047.86</v>
          </cell>
        </row>
        <row r="1825">
          <cell r="A1825">
            <v>24160400005</v>
          </cell>
          <cell r="B1825" t="str">
            <v>接口模块_6ES7-151-3AA23-0AB0_西门子</v>
          </cell>
          <cell r="C1825">
            <v>1231.6199999999999</v>
          </cell>
        </row>
        <row r="1826">
          <cell r="A1826">
            <v>24160400008</v>
          </cell>
          <cell r="B1826" t="str">
            <v>接口模块_6ES7155-6BA00-0CN0_ET200_DP_西门子</v>
          </cell>
          <cell r="C1826">
            <v>1384.62</v>
          </cell>
        </row>
        <row r="1827">
          <cell r="A1827">
            <v>24160500001</v>
          </cell>
          <cell r="B1827" t="str">
            <v>总线通讯模块_IC695LRE001_通用</v>
          </cell>
          <cell r="C1827">
            <v>411.97</v>
          </cell>
        </row>
        <row r="1828">
          <cell r="A1828">
            <v>24160500003</v>
          </cell>
          <cell r="B1828" t="str">
            <v>总线通讯模块_DVPEN01-SL_以太网MODBUS/TCP_台达</v>
          </cell>
          <cell r="C1828">
            <v>982.91</v>
          </cell>
        </row>
        <row r="1829">
          <cell r="A1829">
            <v>24160500008</v>
          </cell>
          <cell r="B1829" t="str">
            <v>通讯模块_6ES7-341-1CH02-0AE0_西门子</v>
          </cell>
          <cell r="C1829">
            <v>4612.82</v>
          </cell>
        </row>
        <row r="1830">
          <cell r="A1830">
            <v>24160500009</v>
          </cell>
          <cell r="B1830" t="str">
            <v>通讯模块_6ES7-197-1LA11-0XA0_西门子</v>
          </cell>
          <cell r="C1830">
            <v>7662.39</v>
          </cell>
        </row>
        <row r="1831">
          <cell r="A1831">
            <v>24160500010</v>
          </cell>
          <cell r="B1831" t="str">
            <v>通讯模块_CM_PtP-RS485-6ES7137-6AA00-0BA0_西门子</v>
          </cell>
          <cell r="C1831">
            <v>1338.46</v>
          </cell>
        </row>
        <row r="1832">
          <cell r="A1832">
            <v>24160500011</v>
          </cell>
          <cell r="B1832" t="str">
            <v>通讯模块_CP5611-6GK1561-2AA00_西门子</v>
          </cell>
          <cell r="C1832">
            <v>2706.84</v>
          </cell>
        </row>
        <row r="1833">
          <cell r="A1833">
            <v>24160500012</v>
          </cell>
          <cell r="B1833" t="str">
            <v>通讯模块_6ES7-138-4DF01-0AB0_西门子</v>
          </cell>
          <cell r="C1833">
            <v>1375.21</v>
          </cell>
        </row>
        <row r="1834">
          <cell r="A1834">
            <v>24160500013</v>
          </cell>
          <cell r="B1834" t="str">
            <v>通讯模块_6ES7-138-4DF11-0AB0_西门子</v>
          </cell>
          <cell r="C1834">
            <v>1653.85</v>
          </cell>
        </row>
        <row r="1835">
          <cell r="A1835">
            <v>24160500014</v>
          </cell>
          <cell r="B1835" t="str">
            <v>通讯模块_7007_AB</v>
          </cell>
          <cell r="C1835">
            <v>4718</v>
          </cell>
        </row>
        <row r="1836">
          <cell r="A1836">
            <v>24160500015</v>
          </cell>
          <cell r="B1836" t="str">
            <v>通讯模块_1769-SM2_AB</v>
          </cell>
          <cell r="C1836">
            <v>1699.15</v>
          </cell>
        </row>
        <row r="1837">
          <cell r="A1837">
            <v>24160500017</v>
          </cell>
          <cell r="B1837" t="str">
            <v>通讯模块_750-652/0025-0000_万可</v>
          </cell>
          <cell r="C1837">
            <v>1671.18</v>
          </cell>
        </row>
        <row r="1838">
          <cell r="A1838">
            <v>24160500018</v>
          </cell>
          <cell r="B1838" t="str">
            <v>通讯模块_6ES7-545-5DA00-0AB0_西门子</v>
          </cell>
          <cell r="C1838">
            <v>2765.81</v>
          </cell>
        </row>
        <row r="1839">
          <cell r="A1839">
            <v>24160500019</v>
          </cell>
          <cell r="B1839" t="str">
            <v>通讯模块_2080-SERIALISOL_AB</v>
          </cell>
          <cell r="C1839">
            <v>239.32</v>
          </cell>
        </row>
        <row r="1841">
          <cell r="A1841">
            <v>24160800003</v>
          </cell>
          <cell r="B1841" t="str">
            <v>扩展模块_8DI_6ES7221-1BF32-0XB_西门子</v>
          </cell>
          <cell r="C1841">
            <v>411.96</v>
          </cell>
        </row>
        <row r="1842">
          <cell r="A1842">
            <v>24160800004</v>
          </cell>
          <cell r="B1842" t="str">
            <v>扩展模块_QJ71DN91_三菱</v>
          </cell>
          <cell r="C1842">
            <v>4777.78</v>
          </cell>
        </row>
        <row r="1843">
          <cell r="A1843">
            <v>24161000001</v>
          </cell>
          <cell r="B1843" t="str">
            <v>现场总线适配器_750-375_万可</v>
          </cell>
          <cell r="C1843">
            <v>1541.43</v>
          </cell>
        </row>
        <row r="1844">
          <cell r="A1844">
            <v>24161000002</v>
          </cell>
          <cell r="B1844" t="str">
            <v>网络适配器_1769_AENTR_AB</v>
          </cell>
          <cell r="C1844">
            <v>2735.04</v>
          </cell>
        </row>
        <row r="1845">
          <cell r="A1845">
            <v>24161000003</v>
          </cell>
          <cell r="B1845" t="str">
            <v>适配器_750-343_万可</v>
          </cell>
          <cell r="C1845">
            <v>999.22</v>
          </cell>
        </row>
        <row r="1846">
          <cell r="A1846">
            <v>24161000005</v>
          </cell>
          <cell r="B1846" t="str">
            <v>适配器_6ES7-193-6AR00-0AA0_西门子</v>
          </cell>
          <cell r="C1846">
            <v>218.8</v>
          </cell>
        </row>
        <row r="1847">
          <cell r="A1847">
            <v>24161000006</v>
          </cell>
          <cell r="B1847" t="str">
            <v>适配器_750-628_万可</v>
          </cell>
          <cell r="C1847">
            <v>505.34</v>
          </cell>
        </row>
        <row r="1848">
          <cell r="A1848">
            <v>24161000007</v>
          </cell>
          <cell r="B1848" t="str">
            <v>适配器_1734-AENTR_AB</v>
          </cell>
          <cell r="C1848">
            <v>1254.7</v>
          </cell>
        </row>
        <row r="1849">
          <cell r="A1849">
            <v>24161000008</v>
          </cell>
          <cell r="B1849" t="str">
            <v>适配器_6ES7-193-4CC20-0AA0_西门子</v>
          </cell>
          <cell r="C1849">
            <v>36.75</v>
          </cell>
        </row>
        <row r="1850">
          <cell r="A1850">
            <v>24161000009</v>
          </cell>
          <cell r="B1850" t="str">
            <v>适配器_750-333_万可</v>
          </cell>
          <cell r="C1850">
            <v>1446.5</v>
          </cell>
        </row>
        <row r="1851">
          <cell r="A1851">
            <v>24161000010</v>
          </cell>
          <cell r="B1851" t="str">
            <v>适配器_750-352_万可</v>
          </cell>
          <cell r="C1851">
            <v>1118.5</v>
          </cell>
        </row>
        <row r="1852">
          <cell r="A1852">
            <v>24161000011</v>
          </cell>
          <cell r="B1852" t="str">
            <v>适配器_750-352/040-000_万可</v>
          </cell>
          <cell r="C1852">
            <v>1764</v>
          </cell>
        </row>
        <row r="1854">
          <cell r="A1854">
            <v>24161000013</v>
          </cell>
          <cell r="B1854" t="str">
            <v>适配器_IL_PN_BK_DI8_DO4_2TX-PAC/2703994_菲尼…</v>
          </cell>
          <cell r="C1854">
            <v>1491.49</v>
          </cell>
        </row>
        <row r="1858">
          <cell r="A1858">
            <v>24161100006</v>
          </cell>
          <cell r="B1858" t="str">
            <v>总线DP连接器_6ES7-972-0BB52-0XA0_西门子</v>
          </cell>
          <cell r="C1858">
            <v>229.91</v>
          </cell>
        </row>
        <row r="1859">
          <cell r="A1859">
            <v>24161100007</v>
          </cell>
          <cell r="B1859" t="str">
            <v>输入模组IOLINK_XTB-40H_韩国三元</v>
          </cell>
          <cell r="C1859">
            <v>112.82</v>
          </cell>
        </row>
        <row r="1860">
          <cell r="A1860">
            <v>24161600001</v>
          </cell>
          <cell r="B1860" t="str">
            <v>安装基板_IC695CHS012_通用</v>
          </cell>
          <cell r="C1860">
            <v>2361.54</v>
          </cell>
        </row>
        <row r="1861">
          <cell r="A1861">
            <v>24161600004</v>
          </cell>
          <cell r="B1861" t="str">
            <v>安装基板_6ES7193-6BP00-0BA0_ET200SP_西门子</v>
          </cell>
          <cell r="C1861">
            <v>64.959999999999994</v>
          </cell>
        </row>
        <row r="1862">
          <cell r="A1862">
            <v>24161600005</v>
          </cell>
          <cell r="B1862" t="str">
            <v>安装基板_6ES7193-6BP00-0DA0_ET200SP_西门子</v>
          </cell>
          <cell r="C1862">
            <v>106.84</v>
          </cell>
        </row>
        <row r="1863">
          <cell r="A1863">
            <v>24161600006</v>
          </cell>
          <cell r="B1863" t="str">
            <v>安装基板_6ES7-195-7HB00-0XA0_西门子</v>
          </cell>
          <cell r="C1863">
            <v>441.88</v>
          </cell>
        </row>
        <row r="1864">
          <cell r="A1864">
            <v>24161600007</v>
          </cell>
          <cell r="B1864" t="str">
            <v>安装基板_6ES7-195-7HA00-0XA0_西门子</v>
          </cell>
          <cell r="C1864">
            <v>198.29</v>
          </cell>
        </row>
        <row r="1865">
          <cell r="A1865">
            <v>24161600008</v>
          </cell>
          <cell r="B1865" t="str">
            <v>安装基板_6ES7-195-1GG30-0XA0_西门子</v>
          </cell>
          <cell r="C1865">
            <v>287.18</v>
          </cell>
        </row>
        <row r="1866">
          <cell r="A1866">
            <v>24161700002</v>
          </cell>
          <cell r="B1866" t="str">
            <v>存储卡_6ES7-952-1KL00-0AA0_西门子</v>
          </cell>
          <cell r="C1866">
            <v>2736.75</v>
          </cell>
        </row>
        <row r="1867">
          <cell r="A1867">
            <v>24161700003</v>
          </cell>
          <cell r="B1867" t="str">
            <v>存储卡_6ES7-954-8LC02-0AA0_西门子</v>
          </cell>
          <cell r="C1867">
            <v>243.59</v>
          </cell>
        </row>
        <row r="1868">
          <cell r="A1868">
            <v>24161700005</v>
          </cell>
          <cell r="B1868" t="str">
            <v>PLC存储卡_6ES7-954-8LE02-0AA0_西门子</v>
          </cell>
          <cell r="C1868">
            <v>816.24</v>
          </cell>
        </row>
        <row r="1870">
          <cell r="A1870">
            <v>24162100004</v>
          </cell>
          <cell r="B1870" t="str">
            <v>扩展电缆_A1SC80B_三菱</v>
          </cell>
          <cell r="C1870">
            <v>837.61</v>
          </cell>
        </row>
        <row r="1871">
          <cell r="A1871">
            <v>24162100005</v>
          </cell>
          <cell r="B1871" t="str">
            <v>通讯电缆_PC-DVP_通用</v>
          </cell>
          <cell r="C1871">
            <v>25.64</v>
          </cell>
        </row>
        <row r="1872">
          <cell r="A1872">
            <v>24162100006</v>
          </cell>
          <cell r="B1872" t="str">
            <v>连接电缆_706-3057/CN-003_两端带插头_万可</v>
          </cell>
          <cell r="C1872">
            <v>84.91</v>
          </cell>
        </row>
        <row r="1873">
          <cell r="A1873">
            <v>24162900001</v>
          </cell>
          <cell r="B1873" t="str">
            <v>总线终端_6ES7-972-0DA00-0AA0_西门子</v>
          </cell>
          <cell r="C1873">
            <v>379.49</v>
          </cell>
        </row>
        <row r="1874">
          <cell r="A1874">
            <v>24162900002</v>
          </cell>
          <cell r="B1874" t="str">
            <v>总线终端_750-627_万可</v>
          </cell>
          <cell r="C1874">
            <v>285.51</v>
          </cell>
        </row>
        <row r="1875">
          <cell r="A1875">
            <v>24162900003</v>
          </cell>
          <cell r="B1875" t="str">
            <v>总线终端_750-600/0025-0000_万可</v>
          </cell>
          <cell r="C1875">
            <v>81.42</v>
          </cell>
        </row>
        <row r="1876">
          <cell r="A1876">
            <v>24168000002</v>
          </cell>
          <cell r="B1876" t="str">
            <v>扩展电缆_1734-EXT1_AB</v>
          </cell>
          <cell r="C1876">
            <v>102.56</v>
          </cell>
        </row>
        <row r="1877">
          <cell r="A1877">
            <v>24168000004</v>
          </cell>
          <cell r="B1877" t="str">
            <v>扩展电缆_6ES7-290-6AA20-0XA0_西门子</v>
          </cell>
          <cell r="C1877">
            <v>237.61</v>
          </cell>
        </row>
        <row r="1878">
          <cell r="A1878">
            <v>24168000005</v>
          </cell>
          <cell r="B1878" t="str">
            <v>扩展电缆_QC100B_三菱</v>
          </cell>
          <cell r="C1878">
            <v>369.23</v>
          </cell>
        </row>
        <row r="1879">
          <cell r="A1879">
            <v>24168000006</v>
          </cell>
          <cell r="B1879" t="str">
            <v>IOLINK连接线_C40HF-10PB-1_1米_韩国三元</v>
          </cell>
          <cell r="C1879">
            <v>123.08</v>
          </cell>
        </row>
        <row r="1880">
          <cell r="A1880">
            <v>24168000007</v>
          </cell>
          <cell r="B1880" t="str">
            <v>IOLINK连接线_C40HF-20PB-1_2米_韩国三元</v>
          </cell>
          <cell r="C1880">
            <v>143.59</v>
          </cell>
        </row>
        <row r="1881">
          <cell r="A1881">
            <v>24168800001</v>
          </cell>
          <cell r="B1881" t="str">
            <v>端子板_IC694TBB032_通用</v>
          </cell>
          <cell r="C1881">
            <v>222.22</v>
          </cell>
        </row>
        <row r="1882">
          <cell r="A1882">
            <v>24168800006</v>
          </cell>
          <cell r="B1882" t="str">
            <v>1769-SM2连接配件_AK-U0-RJ45-TB2P_AB</v>
          </cell>
          <cell r="C1882">
            <v>111.11</v>
          </cell>
        </row>
        <row r="1884">
          <cell r="A1884">
            <v>24169900002</v>
          </cell>
          <cell r="B1884" t="str">
            <v>配件-同步模块_6ES7-656-7XX30-0XE0_西门子</v>
          </cell>
          <cell r="C1884">
            <v>10513.68</v>
          </cell>
        </row>
        <row r="1886">
          <cell r="A1886">
            <v>24169900004</v>
          </cell>
          <cell r="B1886" t="str">
            <v>配件-单片式端子基座_1734-TOP_AB</v>
          </cell>
          <cell r="C1886">
            <v>33.33</v>
          </cell>
        </row>
        <row r="1887">
          <cell r="A1887">
            <v>24169900005</v>
          </cell>
          <cell r="B1887" t="str">
            <v>配件-连结器安装工具_490RIO0S411_施耐德</v>
          </cell>
          <cell r="C1887">
            <v>349.23</v>
          </cell>
        </row>
        <row r="1888">
          <cell r="A1888">
            <v>24169900006</v>
          </cell>
          <cell r="B1888" t="str">
            <v>配件-连结器安装工具_490RIO0C411_施耐德</v>
          </cell>
          <cell r="C1888">
            <v>915.77</v>
          </cell>
        </row>
        <row r="1889">
          <cell r="A1889">
            <v>24169900007</v>
          </cell>
          <cell r="B1889" t="str">
            <v>配件-连结器安装工具_490RIO00211_施耐德</v>
          </cell>
          <cell r="C1889">
            <v>600</v>
          </cell>
        </row>
        <row r="1890">
          <cell r="A1890">
            <v>24169900010</v>
          </cell>
          <cell r="B1890" t="str">
            <v>配件-电池_Q6BAT_通用</v>
          </cell>
          <cell r="C1890">
            <v>76.92</v>
          </cell>
        </row>
        <row r="1891">
          <cell r="A1891">
            <v>24169900012</v>
          </cell>
          <cell r="B1891" t="str">
            <v>配件- 博途V11升级V13软件_6ES78221AA030YE5_通用</v>
          </cell>
          <cell r="C1891">
            <v>1025.6400000000001</v>
          </cell>
        </row>
        <row r="1892">
          <cell r="A1892">
            <v>24190100001</v>
          </cell>
          <cell r="B1892" t="str">
            <v>控制开关_KNG2-202-插脚_上海星宇</v>
          </cell>
          <cell r="C1892">
            <v>9.4</v>
          </cell>
        </row>
        <row r="1893">
          <cell r="A1893">
            <v>24190100002</v>
          </cell>
          <cell r="B1893" t="str">
            <v>控制开关_KN12-225-插脚_上海星宇</v>
          </cell>
          <cell r="C1893">
            <v>10.68</v>
          </cell>
        </row>
        <row r="1894">
          <cell r="A1894">
            <v>24190100003</v>
          </cell>
          <cell r="B1894" t="str">
            <v>控制开关_LA53-2_中兴防爆</v>
          </cell>
          <cell r="C1894">
            <v>136.75</v>
          </cell>
        </row>
        <row r="1895">
          <cell r="A1895">
            <v>24190200033</v>
          </cell>
          <cell r="B1895" t="str">
            <v>行程开关_BLX5_中兴防爆</v>
          </cell>
          <cell r="C1895">
            <v>102.56</v>
          </cell>
        </row>
        <row r="1896">
          <cell r="A1896">
            <v>24190200036</v>
          </cell>
          <cell r="B1896" t="str">
            <v>行程开关_HL-5030_欧姆龙</v>
          </cell>
          <cell r="C1896">
            <v>78.63</v>
          </cell>
        </row>
        <row r="1897">
          <cell r="A1897">
            <v>24190600002</v>
          </cell>
          <cell r="B1897" t="str">
            <v>拉绳开关_XY2CE1656258_双向_施耐德</v>
          </cell>
          <cell r="C1897">
            <v>1534.19</v>
          </cell>
        </row>
        <row r="1898">
          <cell r="A1898">
            <v>24190900001</v>
          </cell>
          <cell r="B1898" t="str">
            <v>速度开关_E2B-M12KS04-WZ-B12M-PNP-导线长度2米_转速传…</v>
          </cell>
          <cell r="C1898">
            <v>94.02</v>
          </cell>
        </row>
        <row r="1899">
          <cell r="A1899">
            <v>24200100007</v>
          </cell>
          <cell r="B1899" t="str">
            <v>散热风扇_SF23092A2092HBL.GN_AC220V_台湾建准</v>
          </cell>
          <cell r="C1899">
            <v>71.5</v>
          </cell>
        </row>
        <row r="1900">
          <cell r="A1900">
            <v>24200100015</v>
          </cell>
          <cell r="B1900" t="str">
            <v>散热风扇_SJ1725_AC220V_卡固</v>
          </cell>
          <cell r="C1900">
            <v>68.38</v>
          </cell>
        </row>
        <row r="1901">
          <cell r="A1901">
            <v>24211000001</v>
          </cell>
          <cell r="B1901" t="str">
            <v>液晶电视_47E680F_创维</v>
          </cell>
          <cell r="C1901">
            <v>3914.53</v>
          </cell>
        </row>
        <row r="1902">
          <cell r="A1902">
            <v>24301000001</v>
          </cell>
          <cell r="B1902" t="str">
            <v>微正压控制柜_1700×700×500_附图定制_上海西派埃</v>
          </cell>
          <cell r="C1902">
            <v>9786.32</v>
          </cell>
        </row>
        <row r="1903">
          <cell r="A1903">
            <v>24305000001</v>
          </cell>
          <cell r="B1903" t="str">
            <v>负荷开关控制箱_200×150×105_V01C+VZ7C_20A_通用</v>
          </cell>
          <cell r="C1903">
            <v>153.37</v>
          </cell>
        </row>
        <row r="1904">
          <cell r="A1904">
            <v>24305000002</v>
          </cell>
          <cell r="B1904" t="str">
            <v>负荷开关控制箱_200×150×105_V0C+VZ7C_25A_通用</v>
          </cell>
          <cell r="C1904">
            <v>159.38999999999999</v>
          </cell>
        </row>
        <row r="1905">
          <cell r="A1905">
            <v>24305000003</v>
          </cell>
          <cell r="B1905" t="str">
            <v>负荷开关控制箱_200×150×105_V1C+VZ7C_32A_通用</v>
          </cell>
          <cell r="C1905">
            <v>177.4</v>
          </cell>
        </row>
        <row r="1906">
          <cell r="A1906">
            <v>24305000004</v>
          </cell>
          <cell r="B1906" t="str">
            <v>负荷开关控制箱_200×150×105_V2C+VZ7C+VZ14_40A_通用</v>
          </cell>
          <cell r="C1906">
            <v>246.73</v>
          </cell>
        </row>
        <row r="1907">
          <cell r="A1907">
            <v>24305000005</v>
          </cell>
          <cell r="B1907" t="str">
            <v>负荷开关控制箱_200×150×105_V3C+VZ7C+VZ15_63A_通用</v>
          </cell>
          <cell r="C1907">
            <v>271.97000000000003</v>
          </cell>
        </row>
        <row r="1908">
          <cell r="A1908">
            <v>24305000006</v>
          </cell>
          <cell r="B1908" t="str">
            <v>负荷开关控制箱_250×175×105_V4C+VZ7C+VZ15_80A_通用</v>
          </cell>
          <cell r="C1908">
            <v>400</v>
          </cell>
        </row>
        <row r="1909">
          <cell r="A1909">
            <v>24305000007</v>
          </cell>
          <cell r="B1909" t="str">
            <v>负荷开关控制箱_250×175×105_V5C+VZ7C+VZ16_125A_…</v>
          </cell>
          <cell r="C1909">
            <v>526.5</v>
          </cell>
        </row>
        <row r="1910">
          <cell r="A1910">
            <v>24305000011</v>
          </cell>
          <cell r="B1910" t="str">
            <v>电箱_500×400×140_IP65_带防雨棚_通用</v>
          </cell>
          <cell r="C1910">
            <v>282.05</v>
          </cell>
        </row>
        <row r="1911">
          <cell r="A1911">
            <v>24305000012</v>
          </cell>
          <cell r="B1911" t="str">
            <v>电箱_300×250×140_IP65_带防雨棚_通用</v>
          </cell>
          <cell r="C1911">
            <v>145.30000000000001</v>
          </cell>
        </row>
        <row r="1912">
          <cell r="A1912">
            <v>24305000013</v>
          </cell>
          <cell r="B1912" t="str">
            <v>风机控制箱_720×570×230_6kW-4路_DIPA20TAP4_通用</v>
          </cell>
          <cell r="C1912">
            <v>3846.15</v>
          </cell>
        </row>
        <row r="1913">
          <cell r="A1913">
            <v>24305000014</v>
          </cell>
          <cell r="B1913" t="str">
            <v>负荷开关控制箱_V0C+VZ20C_300×200×105_25A_通用</v>
          </cell>
          <cell r="C1913">
            <v>313.39999999999998</v>
          </cell>
        </row>
        <row r="1914">
          <cell r="A1914">
            <v>24305000015</v>
          </cell>
          <cell r="B1914" t="str">
            <v>负荷开关控制箱_V5C+VZ20C_400×300×165_125A_通用</v>
          </cell>
          <cell r="C1914">
            <v>646.44000000000005</v>
          </cell>
        </row>
        <row r="1915">
          <cell r="A1915">
            <v>24305000016</v>
          </cell>
          <cell r="B1915" t="str">
            <v>负荷开关控制箱_V3C+VZ20C_300×200×105_63A_通用</v>
          </cell>
          <cell r="C1915">
            <v>363.25</v>
          </cell>
        </row>
        <row r="1916">
          <cell r="A1916">
            <v>24305000019</v>
          </cell>
          <cell r="B1916" t="str">
            <v>控制箱_300×320×200_DIPA20TAP4_通用</v>
          </cell>
          <cell r="C1916">
            <v>1417.09</v>
          </cell>
        </row>
        <row r="1917">
          <cell r="A1917">
            <v>24305000020</v>
          </cell>
          <cell r="B1917" t="str">
            <v>控制箱_210×230×200_DIPA20TAP4_通用</v>
          </cell>
          <cell r="C1917">
            <v>1417.09</v>
          </cell>
        </row>
        <row r="1918">
          <cell r="A1918">
            <v>24305000021</v>
          </cell>
          <cell r="B1918" t="str">
            <v>防爆操作柱_BZC51-10_不含元件_中兴防爆</v>
          </cell>
          <cell r="C1918">
            <v>188.03</v>
          </cell>
        </row>
        <row r="1919">
          <cell r="A1919">
            <v>24305000022</v>
          </cell>
          <cell r="B1919" t="str">
            <v>风机控制箱_BQC-10_中兴防爆</v>
          </cell>
          <cell r="C1919">
            <v>683.76</v>
          </cell>
        </row>
        <row r="1920">
          <cell r="A1920">
            <v>24305000026</v>
          </cell>
          <cell r="B1920" t="str">
            <v>负荷开关控制箱_300×200×105_V4C+VZ7C+VZ15_80A_通用</v>
          </cell>
          <cell r="C1920">
            <v>500.85</v>
          </cell>
        </row>
        <row r="1921">
          <cell r="A1921">
            <v>24305000030</v>
          </cell>
          <cell r="B1921" t="str">
            <v>控制箱_400×500×300_IP65_平板_通用</v>
          </cell>
          <cell r="C1921">
            <v>358.97</v>
          </cell>
        </row>
        <row r="1922">
          <cell r="A1922">
            <v>24305000031</v>
          </cell>
          <cell r="B1922" t="str">
            <v>负荷开关控制箱_300×200×105_V01C+VZ7C_20A×2_通用</v>
          </cell>
          <cell r="C1922">
            <v>398.32</v>
          </cell>
        </row>
        <row r="1923">
          <cell r="A1923">
            <v>24305000032</v>
          </cell>
          <cell r="B1923" t="str">
            <v>负荷开关控制箱_300×200×105_V0C+VZ7C_25A×2_通用</v>
          </cell>
          <cell r="C1923">
            <v>407.82</v>
          </cell>
        </row>
        <row r="1924">
          <cell r="A1924">
            <v>24305000033</v>
          </cell>
          <cell r="B1924" t="str">
            <v>负荷开关控制箱_400×300×165_V4C+VZ7C+VZ15_80A×2…</v>
          </cell>
          <cell r="C1924">
            <v>912.82</v>
          </cell>
        </row>
        <row r="1925">
          <cell r="A1925">
            <v>24305000034</v>
          </cell>
          <cell r="B1925" t="str">
            <v>负荷开关控制箱_400×300×165_V3C+VZ7C+VZ15_63A×2…</v>
          </cell>
          <cell r="C1925">
            <v>848.12</v>
          </cell>
        </row>
        <row r="1926">
          <cell r="A1926">
            <v>24305000035</v>
          </cell>
          <cell r="B1926" t="str">
            <v>负荷开关控制箱_400×300×165_V2C+VZ7C+VZ14_40A×2…</v>
          </cell>
          <cell r="C1926">
            <v>793.6</v>
          </cell>
        </row>
        <row r="1927">
          <cell r="A1927">
            <v>24305000036</v>
          </cell>
          <cell r="B1927" t="str">
            <v>负荷开关控制箱_300×200×105_V1C+VZ7C_32A_通用</v>
          </cell>
          <cell r="C1927">
            <v>320.56</v>
          </cell>
        </row>
        <row r="1928">
          <cell r="A1928">
            <v>24305000037</v>
          </cell>
          <cell r="B1928" t="str">
            <v>负荷开关控制箱_300×200×105_V01C+VZ7C_20A_通用</v>
          </cell>
          <cell r="C1928">
            <v>301.56</v>
          </cell>
        </row>
        <row r="1929">
          <cell r="A1929">
            <v>24308800003</v>
          </cell>
          <cell r="B1929" t="str">
            <v>电容补偿柜_280Kvar_通用</v>
          </cell>
          <cell r="C1929">
            <v>20044.009999999998</v>
          </cell>
        </row>
        <row r="1930">
          <cell r="A1930">
            <v>24308800004</v>
          </cell>
          <cell r="B1930" t="str">
            <v>电容补偿柜_320Kvar_通用</v>
          </cell>
          <cell r="C1930">
            <v>20044.02</v>
          </cell>
        </row>
        <row r="1931">
          <cell r="A1931">
            <v>24308800009</v>
          </cell>
          <cell r="B1931" t="str">
            <v>变频器进出线电源柜_2300×1000×800_710KW_AB</v>
          </cell>
          <cell r="C1931">
            <v>59829.06</v>
          </cell>
        </row>
        <row r="1932">
          <cell r="A1932">
            <v>25010200018</v>
          </cell>
          <cell r="B1932" t="str">
            <v>护套线_RVV-4×1.5_灰色_通用</v>
          </cell>
          <cell r="C1932">
            <v>3.25</v>
          </cell>
        </row>
        <row r="1933">
          <cell r="A1933">
            <v>25010800013</v>
          </cell>
          <cell r="B1933" t="str">
            <v>屏蔽电缆_RVVP22-2×0.75_通用</v>
          </cell>
          <cell r="C1933">
            <v>2.64</v>
          </cell>
        </row>
        <row r="1934">
          <cell r="A1934">
            <v>25010800025</v>
          </cell>
          <cell r="B1934" t="str">
            <v>屏蔽电缆_RVVP-2×1_通用</v>
          </cell>
          <cell r="C1934">
            <v>2.08</v>
          </cell>
        </row>
        <row r="1935">
          <cell r="A1935">
            <v>25011000133</v>
          </cell>
          <cell r="B1935" t="str">
            <v>电力电缆_YJV-2×2.5_通用</v>
          </cell>
          <cell r="C1935">
            <v>3.06</v>
          </cell>
        </row>
        <row r="1936">
          <cell r="A1936">
            <v>25011100034</v>
          </cell>
          <cell r="B1936" t="str">
            <v>控制电缆_KVVR22-5×0.75_通用</v>
          </cell>
          <cell r="C1936">
            <v>3.48</v>
          </cell>
        </row>
        <row r="1937">
          <cell r="A1937">
            <v>25011100110</v>
          </cell>
          <cell r="B1937" t="str">
            <v>控制电缆_KVVR22-2×1.5_通用</v>
          </cell>
          <cell r="C1937">
            <v>2.16</v>
          </cell>
        </row>
        <row r="1938">
          <cell r="A1938">
            <v>25011100111</v>
          </cell>
          <cell r="B1938" t="str">
            <v>控制电缆_KVVR22-2×4_通用</v>
          </cell>
          <cell r="C1938">
            <v>4.41</v>
          </cell>
        </row>
        <row r="1941">
          <cell r="A1941">
            <v>25012000001</v>
          </cell>
          <cell r="B1941" t="str">
            <v>网线_3160022004_4芯工业以太网100Mbps_CARDIFF</v>
          </cell>
          <cell r="C1941">
            <v>5.49</v>
          </cell>
        </row>
        <row r="1942">
          <cell r="A1942">
            <v>25012000002</v>
          </cell>
          <cell r="B1942" t="str">
            <v>光缆_GYXTW-6B_单模-室外铠装_通用</v>
          </cell>
          <cell r="C1942">
            <v>1.54</v>
          </cell>
        </row>
        <row r="1943">
          <cell r="A1943">
            <v>25012000004</v>
          </cell>
          <cell r="B1943" t="str">
            <v>工业铠装双屏蔽网线_1010_钢带铠装超五类以太网电缆_Gritty</v>
          </cell>
          <cell r="C1943">
            <v>12.39</v>
          </cell>
        </row>
        <row r="1945">
          <cell r="A1945">
            <v>25012000006</v>
          </cell>
          <cell r="B1945" t="str">
            <v>网线_CJ410FP-2M_六类屏蔽_清华同方</v>
          </cell>
          <cell r="C1945">
            <v>11.97</v>
          </cell>
        </row>
        <row r="1947">
          <cell r="A1947">
            <v>25018800008</v>
          </cell>
          <cell r="B1947" t="str">
            <v>信号线_AVVR-20×0.3_通用</v>
          </cell>
          <cell r="C1947">
            <v>4.93</v>
          </cell>
        </row>
        <row r="1948">
          <cell r="A1948">
            <v>25020100001</v>
          </cell>
          <cell r="B1948" t="str">
            <v>母排_TMY8×80×6000_镀锡_通用</v>
          </cell>
          <cell r="C1948">
            <v>1526.92</v>
          </cell>
        </row>
        <row r="1949">
          <cell r="A1949">
            <v>25020100003</v>
          </cell>
          <cell r="B1949" t="str">
            <v>母排_TMY4×40×800_镀锡_通用</v>
          </cell>
          <cell r="C1949">
            <v>49.02</v>
          </cell>
        </row>
        <row r="1950">
          <cell r="A1950">
            <v>25020100004</v>
          </cell>
          <cell r="B1950" t="str">
            <v>母排_TMY6×60×800_镀锡_通用</v>
          </cell>
          <cell r="C1950">
            <v>103.52</v>
          </cell>
        </row>
        <row r="1951">
          <cell r="A1951">
            <v>25020100005</v>
          </cell>
          <cell r="B1951" t="str">
            <v>母排_TMY6×60×1000_镀锡_通用</v>
          </cell>
          <cell r="C1951">
            <v>128.62</v>
          </cell>
        </row>
        <row r="1952">
          <cell r="A1952">
            <v>25020100006</v>
          </cell>
          <cell r="B1952" t="str">
            <v>母排_TMY6×80×1600_镀锡_通用</v>
          </cell>
          <cell r="C1952">
            <v>404.92</v>
          </cell>
        </row>
        <row r="1953">
          <cell r="A1953">
            <v>25020100007</v>
          </cell>
          <cell r="B1953" t="str">
            <v>母排_TMY12×50×1500_镀锡_通用</v>
          </cell>
          <cell r="C1953">
            <v>474.49</v>
          </cell>
        </row>
        <row r="1954">
          <cell r="A1954">
            <v>25020100008</v>
          </cell>
          <cell r="B1954" t="str">
            <v>母排_TMY12×50×3000_镀锡_通用</v>
          </cell>
          <cell r="C1954">
            <v>948.98</v>
          </cell>
        </row>
        <row r="1955">
          <cell r="A1955">
            <v>25020100009</v>
          </cell>
          <cell r="B1955" t="str">
            <v>母排_TMY8×80×3800_镀锡_通用</v>
          </cell>
          <cell r="C1955">
            <v>874.17</v>
          </cell>
        </row>
        <row r="1956">
          <cell r="A1956">
            <v>25020100011</v>
          </cell>
          <cell r="B1956" t="str">
            <v>母排_TMY8×80×4400_镀锡_通用</v>
          </cell>
          <cell r="C1956">
            <v>983.64</v>
          </cell>
        </row>
        <row r="1957">
          <cell r="A1957">
            <v>25020100012</v>
          </cell>
          <cell r="B1957" t="str">
            <v>母排_TMY10×120×3600_镀锡_通用</v>
          </cell>
          <cell r="C1957">
            <v>1610.71</v>
          </cell>
        </row>
        <row r="1958">
          <cell r="A1958">
            <v>25020100013</v>
          </cell>
          <cell r="B1958" t="str">
            <v>母排_TMY10×80×2800_镀锡_通用</v>
          </cell>
          <cell r="C1958">
            <v>835.18</v>
          </cell>
        </row>
        <row r="1959">
          <cell r="A1959">
            <v>25020100014</v>
          </cell>
          <cell r="B1959" t="str">
            <v>母排_TMY10×40×2000_镀锡_通用</v>
          </cell>
          <cell r="C1959">
            <v>279.44</v>
          </cell>
        </row>
        <row r="1960">
          <cell r="A1960">
            <v>25020100015</v>
          </cell>
          <cell r="B1960" t="str">
            <v>母排_TMY6×30×2000_镀锡_通用</v>
          </cell>
          <cell r="C1960">
            <v>126.15</v>
          </cell>
        </row>
        <row r="1961">
          <cell r="A1961">
            <v>25020100016</v>
          </cell>
          <cell r="B1961" t="str">
            <v>母排_10×50×1600_镀锡_通用</v>
          </cell>
          <cell r="C1961">
            <v>279.44</v>
          </cell>
        </row>
        <row r="1962">
          <cell r="A1962">
            <v>25020200002</v>
          </cell>
          <cell r="B1962" t="str">
            <v>电气汇流排_63A-690V-3极_SV连接适配器_威图</v>
          </cell>
          <cell r="C1962">
            <v>206.64</v>
          </cell>
        </row>
        <row r="1963">
          <cell r="A1963">
            <v>25020200003</v>
          </cell>
          <cell r="B1963" t="str">
            <v>电气汇流排_9342210_SV连接适配器_威图</v>
          </cell>
          <cell r="C1963">
            <v>147.88999999999999</v>
          </cell>
        </row>
        <row r="1964">
          <cell r="A1964">
            <v>25020200004</v>
          </cell>
          <cell r="B1964" t="str">
            <v>电气汇流排_9342220_SV连接适配器_威图</v>
          </cell>
          <cell r="C1964">
            <v>194.35</v>
          </cell>
        </row>
        <row r="1965">
          <cell r="A1965">
            <v>25029900002</v>
          </cell>
          <cell r="B1965" t="str">
            <v>附件-母排垫块_10×50×120_紫铜_通用</v>
          </cell>
          <cell r="C1965">
            <v>26.76</v>
          </cell>
        </row>
        <row r="1966">
          <cell r="A1966">
            <v>25030100045</v>
          </cell>
          <cell r="B1966" t="str">
            <v>槽式桥架直通_800×200×2000×2.5_热镀锌板_含盖板-盖板厚度2.…</v>
          </cell>
          <cell r="C1966">
            <v>342.1</v>
          </cell>
        </row>
        <row r="1967">
          <cell r="A1967">
            <v>25030100046</v>
          </cell>
          <cell r="B1967" t="str">
            <v>槽式桥架直通_600×200×2000×2.5_热镀锌板_含盖板-盖板厚度2.…</v>
          </cell>
          <cell r="C1967">
            <v>274.62</v>
          </cell>
        </row>
        <row r="1968">
          <cell r="A1968">
            <v>25030100047</v>
          </cell>
          <cell r="B1968" t="str">
            <v>槽式桥架直通_400×200×2000×2.5_热镀锌板_含盖板-盖板厚度2.…</v>
          </cell>
          <cell r="C1968">
            <v>215.33</v>
          </cell>
        </row>
        <row r="1969">
          <cell r="A1969">
            <v>25030100048</v>
          </cell>
          <cell r="B1969" t="str">
            <v>槽式桥架直通_300×150×2000×2.0_热镀锌板_含盖板-盖板厚度1.…</v>
          </cell>
          <cell r="C1969">
            <v>125.54</v>
          </cell>
        </row>
        <row r="1970">
          <cell r="A1970">
            <v>25030100049</v>
          </cell>
          <cell r="B1970" t="str">
            <v>槽式桥架直通_200×100×2000×2.0_热镀锌板_含盖板-盖板厚度1.…</v>
          </cell>
          <cell r="C1970">
            <v>86.31</v>
          </cell>
        </row>
        <row r="1971">
          <cell r="A1971">
            <v>25030100050</v>
          </cell>
          <cell r="B1971" t="str">
            <v>槽式桥架直通_150×75×2000×1.5_热镀锌板_含盖板-盖板厚度1.5…</v>
          </cell>
          <cell r="C1971">
            <v>57.54</v>
          </cell>
        </row>
        <row r="1972">
          <cell r="A1972">
            <v>25030100051</v>
          </cell>
          <cell r="B1972" t="str">
            <v>槽式桥架直通_100×50×2000×1.5_热镀锌板_含盖板-盖板厚度1.5…</v>
          </cell>
          <cell r="C1972">
            <v>34.590000000000003</v>
          </cell>
        </row>
        <row r="1973">
          <cell r="A1973">
            <v>25030400002</v>
          </cell>
          <cell r="B1973" t="str">
            <v>网格式桥架直通_150×50×3000_热镀锌_无盖板_通用</v>
          </cell>
          <cell r="C1973">
            <v>52.17</v>
          </cell>
        </row>
        <row r="1974">
          <cell r="A1974">
            <v>25030400003</v>
          </cell>
          <cell r="B1974" t="str">
            <v>网格式桥架直通_200×50×3000_热镀锌_无盖板_通用</v>
          </cell>
          <cell r="C1974">
            <v>57.98</v>
          </cell>
        </row>
        <row r="1975">
          <cell r="A1975">
            <v>25030400004</v>
          </cell>
          <cell r="B1975" t="str">
            <v>网格式桥架直通_500×100×3000_热镀锌_无盖板_通用</v>
          </cell>
          <cell r="C1975">
            <v>188.83</v>
          </cell>
        </row>
        <row r="1976">
          <cell r="A1976">
            <v>25030400005</v>
          </cell>
          <cell r="B1976" t="str">
            <v>网格式桥架直通_600×100×3000_热镀锌_无盖板_通用</v>
          </cell>
          <cell r="C1976">
            <v>211.19</v>
          </cell>
        </row>
        <row r="1977">
          <cell r="A1977">
            <v>25030400006</v>
          </cell>
          <cell r="B1977" t="str">
            <v>网格式桥架直通_50×50×3000_热镀锌_无盖板_通用</v>
          </cell>
          <cell r="C1977">
            <v>38.72</v>
          </cell>
        </row>
        <row r="1978">
          <cell r="A1978">
            <v>25030400007</v>
          </cell>
          <cell r="B1978" t="str">
            <v>网格式桥架直通_100×50×3000_热镀锌_无盖板_通用</v>
          </cell>
          <cell r="C1978">
            <v>41.41</v>
          </cell>
        </row>
        <row r="1979">
          <cell r="A1979">
            <v>25030400009</v>
          </cell>
          <cell r="B1979" t="str">
            <v>网格式桥架直通_200×100×3000_热镀锌_无盖板_通用</v>
          </cell>
          <cell r="C1979">
            <v>112.64</v>
          </cell>
        </row>
        <row r="1980">
          <cell r="A1980">
            <v>25030400013</v>
          </cell>
          <cell r="B1980" t="str">
            <v>网格式桥架直通_300×100×3000_热镀锌_无盖板_通用</v>
          </cell>
          <cell r="C1980">
            <v>152.38999999999999</v>
          </cell>
        </row>
        <row r="1981">
          <cell r="A1981">
            <v>25030400014</v>
          </cell>
          <cell r="B1981" t="str">
            <v>网格式桥架直通_400×100×3000_热镀锌_无盖板_通用</v>
          </cell>
          <cell r="C1981">
            <v>160.66999999999999</v>
          </cell>
        </row>
        <row r="1982">
          <cell r="A1982">
            <v>25030400015</v>
          </cell>
          <cell r="B1982" t="str">
            <v>网格式桥架直通_800×100×3000_热镀锌_无盖板_通用</v>
          </cell>
          <cell r="C1982">
            <v>279.16000000000003</v>
          </cell>
        </row>
        <row r="1983">
          <cell r="A1983">
            <v>25030400024</v>
          </cell>
          <cell r="B1983" t="str">
            <v>网格式桥架直通_100×50×3000_电镀锌_无盖板_通用</v>
          </cell>
          <cell r="C1983">
            <v>35.61</v>
          </cell>
        </row>
        <row r="1984">
          <cell r="A1984">
            <v>25030400027</v>
          </cell>
          <cell r="B1984" t="str">
            <v>网格式桥架直通_150×50×3000_电镀锌_无盖板_通用</v>
          </cell>
          <cell r="C1984">
            <v>46.38</v>
          </cell>
        </row>
        <row r="1985">
          <cell r="A1985">
            <v>25030400028</v>
          </cell>
          <cell r="B1985" t="str">
            <v>网格式桥架直通_200×50×3000_电镀锌_无盖板_通用</v>
          </cell>
          <cell r="C1985">
            <v>53.84</v>
          </cell>
        </row>
        <row r="1986">
          <cell r="A1986">
            <v>25030400031</v>
          </cell>
          <cell r="B1986" t="str">
            <v>网格式桥架直通_50×50×3000_热镀锌_无盖板-底部双筋_通用</v>
          </cell>
          <cell r="C1986">
            <v>43.59</v>
          </cell>
        </row>
        <row r="1987">
          <cell r="A1987">
            <v>25030400037</v>
          </cell>
          <cell r="B1987" t="str">
            <v>网格式桥架直通_50×30×3000_热镀锌_无盖板_底部双筋_通用</v>
          </cell>
          <cell r="C1987">
            <v>40.17</v>
          </cell>
        </row>
        <row r="1988">
          <cell r="A1988">
            <v>25030400041</v>
          </cell>
          <cell r="B1988" t="str">
            <v>网格式桥架直通_200×100×1700_热镀锌_含盖板_通用</v>
          </cell>
          <cell r="C1988">
            <v>96.77</v>
          </cell>
        </row>
        <row r="1989">
          <cell r="A1989">
            <v>25030400042</v>
          </cell>
          <cell r="B1989" t="str">
            <v>网格式桥架直通_200×100×1000_热镀锌_含盖板_通用</v>
          </cell>
          <cell r="C1989">
            <v>60.15</v>
          </cell>
        </row>
        <row r="1990">
          <cell r="A1990">
            <v>25030400043</v>
          </cell>
          <cell r="B1990" t="str">
            <v>网格式桥架直通_150×100×1200_热镀锌_含盖板_通用</v>
          </cell>
          <cell r="C1990">
            <v>50.56</v>
          </cell>
        </row>
        <row r="1992">
          <cell r="A1992">
            <v>25031000326</v>
          </cell>
          <cell r="B1992" t="str">
            <v>槽式桥架水平弯通_200×100×2.0_热镀锌板_含盖板-盖板厚度1.5_通用</v>
          </cell>
          <cell r="C1992">
            <v>35.39</v>
          </cell>
        </row>
        <row r="1993">
          <cell r="A1993">
            <v>25031000327</v>
          </cell>
          <cell r="B1993" t="str">
            <v>槽式桥架垂直等径上弯通_150×75×1.5_热镀锌板_含盖板-盖板厚度1.5…</v>
          </cell>
          <cell r="C1993">
            <v>21.36</v>
          </cell>
        </row>
        <row r="1994">
          <cell r="A1994">
            <v>25031000328</v>
          </cell>
          <cell r="B1994" t="str">
            <v>槽式桥架垂直等径下弯通_400×200×2.5_热镀锌板_含盖板-盖板厚度2.…</v>
          </cell>
          <cell r="C1994">
            <v>108.1</v>
          </cell>
        </row>
        <row r="1995">
          <cell r="A1995">
            <v>25031000329</v>
          </cell>
          <cell r="B1995" t="str">
            <v>槽式桥架水平弯通_800×200×2.5_热镀锌板_含盖板-盖板厚度2.0_通用</v>
          </cell>
          <cell r="C1995">
            <v>212.37</v>
          </cell>
        </row>
        <row r="1996">
          <cell r="A1996">
            <v>25031000330</v>
          </cell>
          <cell r="B1996" t="str">
            <v>槽式桥架水平弯通_600×200×2.5_热镀锌板_含盖板-盖板厚度2.0_通用</v>
          </cell>
          <cell r="C1996">
            <v>144.02000000000001</v>
          </cell>
        </row>
        <row r="1997">
          <cell r="A1997">
            <v>25031000339</v>
          </cell>
          <cell r="B1997" t="str">
            <v>槽式桥架垂直等径下弯通_600×200×2.5_热镀锌板_含盖板-盖板厚度2.…</v>
          </cell>
          <cell r="C1997">
            <v>187.96</v>
          </cell>
        </row>
        <row r="1998">
          <cell r="A1998">
            <v>25031000340</v>
          </cell>
          <cell r="B1998" t="str">
            <v>槽式桥架垂直等径上弯通_600×200×2.5_热镀锌板_含盖板-盖板厚度2.…</v>
          </cell>
          <cell r="C1998">
            <v>187.96</v>
          </cell>
        </row>
        <row r="2000">
          <cell r="A2000">
            <v>25031000393</v>
          </cell>
          <cell r="B2000" t="str">
            <v>槽式桥架垂直等径上弯通_200×100×2.0_热镀锌板_含盖板_盖板厚度1.…</v>
          </cell>
          <cell r="C2000">
            <v>51.17</v>
          </cell>
        </row>
        <row r="2001">
          <cell r="A2001">
            <v>25031000394</v>
          </cell>
          <cell r="B2001" t="str">
            <v>槽式桥架垂直等径右下弯通_400×200×2.5_热镀锌板_含盖板_盖板厚度2…</v>
          </cell>
          <cell r="C2001">
            <v>138.19999999999999</v>
          </cell>
        </row>
        <row r="2002">
          <cell r="A2002">
            <v>25031000395</v>
          </cell>
          <cell r="B2002" t="str">
            <v>槽式桥架垂直等径下弯通_150×75×1.5_热镀锌板_含盖板_盖板厚度1.5…</v>
          </cell>
          <cell r="C2002">
            <v>30.44</v>
          </cell>
        </row>
        <row r="2003">
          <cell r="A2003">
            <v>25031000396</v>
          </cell>
          <cell r="B2003" t="str">
            <v>槽式桥架垂直等径下弯通_200×100×2.0_热镀锌板_含盖板_盖板厚度1.…</v>
          </cell>
          <cell r="C2003">
            <v>51.17</v>
          </cell>
        </row>
        <row r="2004">
          <cell r="A2004">
            <v>25031000397</v>
          </cell>
          <cell r="B2004" t="str">
            <v>槽式桥架垂直等径上弯通_100×50×1.5_热镀锌板_含盖板_盖板厚度1.5…</v>
          </cell>
          <cell r="C2004">
            <v>19.920000000000002</v>
          </cell>
        </row>
        <row r="2005">
          <cell r="A2005">
            <v>25031000398</v>
          </cell>
          <cell r="B2005" t="str">
            <v>槽式桥架水平弯通_100×50×1.5_热镀锌板_含盖板_盖板厚度1.5_通用</v>
          </cell>
          <cell r="C2005">
            <v>19.920000000000002</v>
          </cell>
        </row>
        <row r="2006">
          <cell r="A2006">
            <v>25031000399</v>
          </cell>
          <cell r="B2006" t="str">
            <v>槽式桥架水平弯通_150×75×1.5_热镀锌板_含盖板_盖板厚度1.5_通用</v>
          </cell>
          <cell r="C2006">
            <v>30.44</v>
          </cell>
        </row>
        <row r="2007">
          <cell r="A2007">
            <v>25031000400</v>
          </cell>
          <cell r="B2007" t="str">
            <v>槽式桥架水平弯通_300×150×2.0_热镀锌板_含盖板_盖板厚度1.5_通用</v>
          </cell>
          <cell r="C2007">
            <v>74.91</v>
          </cell>
        </row>
        <row r="2008">
          <cell r="A2008">
            <v>25031100187</v>
          </cell>
          <cell r="B2008" t="str">
            <v>槽式桥架水平三通_600×200×2.5_热镀锌板_含盖板-盖板厚度2.0_通用</v>
          </cell>
          <cell r="C2008">
            <v>187.96</v>
          </cell>
        </row>
        <row r="2009">
          <cell r="A2009">
            <v>25031100220</v>
          </cell>
          <cell r="B2009" t="str">
            <v>槽式桥架上角垂直等径三通_200×100×2.0_热镀锌板_含盖板_盖板厚度1…</v>
          </cell>
          <cell r="C2009">
            <v>51.17</v>
          </cell>
        </row>
        <row r="2010">
          <cell r="A2010">
            <v>25031100221</v>
          </cell>
          <cell r="B2010" t="str">
            <v>槽式桥架上垂直等径三通_300×150×2.0_热镀锌板_含盖板_盖板厚度1.…</v>
          </cell>
          <cell r="C2010">
            <v>74.91</v>
          </cell>
        </row>
        <row r="2011">
          <cell r="A2011">
            <v>25031100222</v>
          </cell>
          <cell r="B2011" t="str">
            <v>槽式桥架上垂直等径三通_400×200×2.5_热镀锌板_含盖板_盖板厚度2.…</v>
          </cell>
          <cell r="C2011">
            <v>138.19999999999999</v>
          </cell>
        </row>
        <row r="2012">
          <cell r="A2012">
            <v>25031100223</v>
          </cell>
          <cell r="B2012" t="str">
            <v>槽式桥架水平三通_150×75×1.5_热镀锌板_含盖板_盖板厚度1.5_通用</v>
          </cell>
          <cell r="C2012">
            <v>30.44</v>
          </cell>
        </row>
        <row r="2013">
          <cell r="A2013">
            <v>25031100224</v>
          </cell>
          <cell r="B2013" t="str">
            <v>槽式桥架水平三通_300×150×2.0_热镀锌板_含盖板_盖板厚度1.5_通用</v>
          </cell>
          <cell r="C2013">
            <v>74.91</v>
          </cell>
        </row>
        <row r="2014">
          <cell r="A2014">
            <v>25031100225</v>
          </cell>
          <cell r="B2014" t="str">
            <v>槽式桥架水平三通_400×200×2.5_热镀锌板_含盖板_盖板厚度2.0_通用</v>
          </cell>
          <cell r="C2014">
            <v>138.19999999999999</v>
          </cell>
        </row>
        <row r="2015">
          <cell r="A2015">
            <v>25031100226</v>
          </cell>
          <cell r="B2015" t="str">
            <v>槽式桥架水平三通_600×200×2.5_热镀锌板_含盖板_盖板厚度2.0_通用</v>
          </cell>
          <cell r="C2015">
            <v>184.27</v>
          </cell>
        </row>
        <row r="2016">
          <cell r="A2016">
            <v>25031300151</v>
          </cell>
          <cell r="B2016" t="str">
            <v>槽式桥架异径接头_400×200/300×150_喷塑_含盖板_通用</v>
          </cell>
          <cell r="C2016">
            <v>48.48</v>
          </cell>
        </row>
        <row r="2017">
          <cell r="A2017">
            <v>25031300159</v>
          </cell>
          <cell r="B2017" t="str">
            <v>槽式桥架异径接头_500×200/300×150_喷塑_含盖板_通用</v>
          </cell>
          <cell r="C2017">
            <v>57.45</v>
          </cell>
        </row>
        <row r="2018">
          <cell r="A2018">
            <v>25031300273</v>
          </cell>
          <cell r="B2018" t="str">
            <v>槽式桥架异径接头_800×200/400×200×2.5_热镀锌板_含盖板-盖…</v>
          </cell>
          <cell r="C2018">
            <v>143.85</v>
          </cell>
        </row>
        <row r="2019">
          <cell r="A2019">
            <v>25031300274</v>
          </cell>
          <cell r="B2019" t="str">
            <v>槽式桥架异径接头_600×200/400×200×2.5_热镀锌板_含盖板-盖…</v>
          </cell>
          <cell r="C2019">
            <v>102.87</v>
          </cell>
        </row>
        <row r="2020">
          <cell r="A2020">
            <v>25031300275</v>
          </cell>
          <cell r="B2020" t="str">
            <v>槽式桥架异径接头_400×200/300×150×2.5_热镀锌板_含盖板-盖…</v>
          </cell>
          <cell r="C2020">
            <v>74.97</v>
          </cell>
        </row>
        <row r="2021">
          <cell r="A2021">
            <v>25031300276</v>
          </cell>
          <cell r="B2021" t="str">
            <v>槽式桥架异径接头_400×200/200×100×2.5_热镀锌板_含盖板-盖…</v>
          </cell>
          <cell r="C2021">
            <v>74.97</v>
          </cell>
        </row>
        <row r="2022">
          <cell r="A2022">
            <v>25031300277</v>
          </cell>
          <cell r="B2022" t="str">
            <v>槽式桥架异径接头_300×150/200×100×2.0_热镀锌板_含盖板-盖…</v>
          </cell>
          <cell r="C2022">
            <v>43.94</v>
          </cell>
        </row>
        <row r="2023">
          <cell r="A2023">
            <v>25031300278</v>
          </cell>
          <cell r="B2023" t="str">
            <v>槽式桥架异径接头_300×150/150×75×2.0_热镀锌板_含盖板-盖板…</v>
          </cell>
          <cell r="C2023">
            <v>43.94</v>
          </cell>
        </row>
        <row r="2024">
          <cell r="A2024">
            <v>25031300279</v>
          </cell>
          <cell r="B2024" t="str">
            <v>槽式桥架异径接头_200×100/150×75×2.0_热镀锌板_含盖板-盖板…</v>
          </cell>
          <cell r="C2024">
            <v>30.52</v>
          </cell>
        </row>
        <row r="2025">
          <cell r="A2025">
            <v>25031300280</v>
          </cell>
          <cell r="B2025" t="str">
            <v>槽式桥架异径接头_150×75/100×50×1.5_热镀锌板_含盖板-盖板厚…</v>
          </cell>
          <cell r="C2025">
            <v>24.79</v>
          </cell>
        </row>
        <row r="2026">
          <cell r="A2026">
            <v>25031300351</v>
          </cell>
          <cell r="B2026" t="str">
            <v>槽式桥架异径接头_300×150/100×50×2.0_热镀锌板_含盖板_盖板…</v>
          </cell>
          <cell r="C2026">
            <v>36.020000000000003</v>
          </cell>
        </row>
        <row r="2027">
          <cell r="A2027">
            <v>25031300352</v>
          </cell>
          <cell r="B2027" t="str">
            <v>槽式桥架异径接头_400×200/150×75×2.5_热镀锌板_含盖板_盖板…</v>
          </cell>
          <cell r="C2027">
            <v>64.58</v>
          </cell>
        </row>
        <row r="2028">
          <cell r="A2028">
            <v>25031300353</v>
          </cell>
          <cell r="B2028" t="str">
            <v>槽式桥架异径接头_600×200/300×150×2.5_热镀锌板_含盖板_盖…</v>
          </cell>
          <cell r="C2028">
            <v>89.26</v>
          </cell>
        </row>
        <row r="2029">
          <cell r="A2029">
            <v>25039900044</v>
          </cell>
          <cell r="B2029" t="str">
            <v>附件-桥架角钢吊架_40×3×3000_热镀锌_通用</v>
          </cell>
          <cell r="C2029">
            <v>42.06</v>
          </cell>
        </row>
        <row r="2030">
          <cell r="A2030">
            <v>25039900045</v>
          </cell>
          <cell r="B2030" t="str">
            <v>附件-桥架C型钢吊架_C41S-3m_热镀锌_无底座_通用</v>
          </cell>
          <cell r="C2030">
            <v>55.62</v>
          </cell>
        </row>
        <row r="2031">
          <cell r="A2031">
            <v>25039900079</v>
          </cell>
          <cell r="B2031" t="str">
            <v>附件-桥架连接板_H200×2.5_热镀锌板_通用</v>
          </cell>
          <cell r="C2031">
            <v>4.71</v>
          </cell>
        </row>
        <row r="2032">
          <cell r="A2032">
            <v>25039900080</v>
          </cell>
          <cell r="B2032" t="str">
            <v>附件-桥架连接板_H150×2.0_热镀锌板_通用</v>
          </cell>
          <cell r="C2032">
            <v>3.14</v>
          </cell>
        </row>
        <row r="2033">
          <cell r="A2033">
            <v>25039900081</v>
          </cell>
          <cell r="B2033" t="str">
            <v>附件-桥架连接板_H100×2.0_热镀锌板_通用</v>
          </cell>
          <cell r="C2033">
            <v>2.35</v>
          </cell>
        </row>
        <row r="2034">
          <cell r="A2034">
            <v>25039900082</v>
          </cell>
          <cell r="B2034" t="str">
            <v>附件-桥架连接板_H75×1.5_热镀锌板_通用</v>
          </cell>
          <cell r="C2034">
            <v>2.35</v>
          </cell>
        </row>
        <row r="2035">
          <cell r="A2035">
            <v>25039900083</v>
          </cell>
          <cell r="B2035" t="str">
            <v>附件-桥架连接板_H50×1.5_热镀锌板_通用</v>
          </cell>
          <cell r="C2035">
            <v>1.29</v>
          </cell>
        </row>
        <row r="2036">
          <cell r="A2036">
            <v>25039900093</v>
          </cell>
          <cell r="B2036" t="str">
            <v>附件-桥架C型钢吊架_C41S-1.5m_热镀锌_含底座_通用</v>
          </cell>
          <cell r="C2036">
            <v>28.79</v>
          </cell>
        </row>
        <row r="2037">
          <cell r="A2037">
            <v>25039900094</v>
          </cell>
          <cell r="B2037" t="str">
            <v>附件-桥架C型钢吊架_C41S-1m_热镀锌_含底座_通用</v>
          </cell>
          <cell r="C2037">
            <v>24.43</v>
          </cell>
        </row>
        <row r="2038">
          <cell r="A2038">
            <v>25039900098</v>
          </cell>
          <cell r="B2038" t="str">
            <v>附件-网格式桥架托架_RCSN-100_电镀锌_通用</v>
          </cell>
          <cell r="C2038">
            <v>3.32</v>
          </cell>
        </row>
        <row r="2039">
          <cell r="A2039">
            <v>25039900099</v>
          </cell>
          <cell r="B2039" t="str">
            <v>附件-网格式桥架托架_RCSN-150_电镀锌_通用</v>
          </cell>
          <cell r="C2039">
            <v>4.97</v>
          </cell>
        </row>
        <row r="2040">
          <cell r="A2040">
            <v>25039900100</v>
          </cell>
          <cell r="B2040" t="str">
            <v>附件-网格式桥架托架_RCSN-200_电镀锌_通用</v>
          </cell>
          <cell r="C2040">
            <v>5.79</v>
          </cell>
        </row>
        <row r="2041">
          <cell r="A2041">
            <v>25041500001</v>
          </cell>
          <cell r="B2041" t="str">
            <v>服务器机柜壳体_2000×600×800_喷塑_通用</v>
          </cell>
          <cell r="C2041">
            <v>3230.77</v>
          </cell>
        </row>
        <row r="2042">
          <cell r="A2042">
            <v>25041500002</v>
          </cell>
          <cell r="B2042" t="str">
            <v>服务器机柜壳体_2000×600×1000_喷塑_图腾</v>
          </cell>
          <cell r="C2042">
            <v>2606.84</v>
          </cell>
        </row>
        <row r="2043">
          <cell r="A2043">
            <v>25041600001</v>
          </cell>
          <cell r="B2043" t="str">
            <v>打印机机箱壳体_1260×500×700_喷塑_附图定制_通用</v>
          </cell>
          <cell r="C2043">
            <v>2350.4299999999998</v>
          </cell>
        </row>
        <row r="2044">
          <cell r="A2044">
            <v>25042000001</v>
          </cell>
          <cell r="B2044" t="str">
            <v>琴式控制台壳体_300×280-100×780-700×480-1000_喷塑…</v>
          </cell>
          <cell r="C2044">
            <v>2863.25</v>
          </cell>
        </row>
        <row r="2045">
          <cell r="A2045">
            <v>25042000002</v>
          </cell>
          <cell r="B2045" t="str">
            <v>琴式控制台壳体_100×150-190×700-650×450-1800_喷塑…</v>
          </cell>
          <cell r="C2045">
            <v>2735.04</v>
          </cell>
        </row>
        <row r="2046">
          <cell r="A2046">
            <v>25042900001</v>
          </cell>
          <cell r="B2046" t="str">
            <v>计算机操作台_1800×900×760_木质_通用</v>
          </cell>
          <cell r="C2046">
            <v>1081.2</v>
          </cell>
        </row>
        <row r="2047">
          <cell r="A2047">
            <v>25042900002</v>
          </cell>
          <cell r="B2047" t="str">
            <v>计算机操作台_4200×1000×760_喷塑_重庆正大工程定制_通用</v>
          </cell>
          <cell r="C2047">
            <v>10769.23</v>
          </cell>
        </row>
        <row r="2048">
          <cell r="A2048">
            <v>25043000001</v>
          </cell>
          <cell r="B2048" t="str">
            <v>电箱壳体_300×250×140_不锈钢_5孔_闸门控制箱定制_通用</v>
          </cell>
          <cell r="C2048">
            <v>384.62</v>
          </cell>
        </row>
        <row r="2049">
          <cell r="A2049">
            <v>25043000002</v>
          </cell>
          <cell r="B2049" t="str">
            <v>电箱壳体_300×250×140_不锈钢_粉碎机控制箱定制_通用</v>
          </cell>
          <cell r="C2049">
            <v>384.62</v>
          </cell>
        </row>
        <row r="2050">
          <cell r="A2050">
            <v>25043000005</v>
          </cell>
          <cell r="B2050" t="str">
            <v>电箱壳体_800×1400×250_喷塑_通用</v>
          </cell>
          <cell r="C2050">
            <v>1239.32</v>
          </cell>
        </row>
        <row r="2051">
          <cell r="A2051">
            <v>25043000006</v>
          </cell>
          <cell r="B2051" t="str">
            <v>电箱壳体_1000×2400×250_喷塑_通用</v>
          </cell>
          <cell r="C2051">
            <v>2179.4899999999998</v>
          </cell>
        </row>
        <row r="2052">
          <cell r="A2052">
            <v>25043000015</v>
          </cell>
          <cell r="B2052" t="str">
            <v>电箱壳体_500×400×140_喷塑_30孔_通用</v>
          </cell>
          <cell r="C2052">
            <v>174.57</v>
          </cell>
        </row>
        <row r="2053">
          <cell r="A2053">
            <v>25043000016</v>
          </cell>
          <cell r="B2053" t="str">
            <v>电箱壳体_500×400×140_喷塑_25孔_通用</v>
          </cell>
          <cell r="C2053">
            <v>174.57</v>
          </cell>
        </row>
        <row r="2054">
          <cell r="A2054">
            <v>25043000017</v>
          </cell>
          <cell r="B2054" t="str">
            <v>电箱壳体_500×400×140_喷塑_20孔_通用</v>
          </cell>
          <cell r="C2054">
            <v>174.22</v>
          </cell>
        </row>
        <row r="2055">
          <cell r="A2055">
            <v>25043000018</v>
          </cell>
          <cell r="B2055" t="str">
            <v>电箱壳体_400×300×140_喷塑_15孔_通用</v>
          </cell>
          <cell r="C2055">
            <v>133.97999999999999</v>
          </cell>
        </row>
        <row r="2056">
          <cell r="A2056">
            <v>25043000019</v>
          </cell>
          <cell r="B2056" t="str">
            <v>电箱壳体_400×300×140_喷塑_12孔_通用</v>
          </cell>
          <cell r="C2056">
            <v>133.97999999999999</v>
          </cell>
        </row>
        <row r="2057">
          <cell r="A2057">
            <v>25043000020</v>
          </cell>
          <cell r="B2057" t="str">
            <v>电箱壳体_300×250×140_喷塑_6孔_通用</v>
          </cell>
          <cell r="C2057">
            <v>93.38</v>
          </cell>
        </row>
        <row r="2058">
          <cell r="A2058">
            <v>25043000021</v>
          </cell>
          <cell r="B2058" t="str">
            <v>电箱壳体_400×300×140_喷塑_9孔_通用</v>
          </cell>
          <cell r="C2058">
            <v>133.97999999999999</v>
          </cell>
        </row>
        <row r="2059">
          <cell r="A2059">
            <v>25043000022</v>
          </cell>
          <cell r="B2059" t="str">
            <v>电箱壳体_600×800×370_喷塑_有机玻璃门_通用</v>
          </cell>
          <cell r="C2059">
            <v>771.37</v>
          </cell>
        </row>
        <row r="2060">
          <cell r="A2060">
            <v>25043000023</v>
          </cell>
          <cell r="B2060" t="str">
            <v>电箱壳体_1200×1000×300_喷塑_IP65_通用</v>
          </cell>
          <cell r="C2060">
            <v>1136.75</v>
          </cell>
        </row>
        <row r="2061">
          <cell r="A2061">
            <v>25043000024</v>
          </cell>
          <cell r="B2061" t="str">
            <v>电箱壳体_600×500×230_喷塑_IP65_通用</v>
          </cell>
          <cell r="C2061">
            <v>284.19</v>
          </cell>
        </row>
        <row r="2062">
          <cell r="A2062">
            <v>25043000025</v>
          </cell>
          <cell r="B2062" t="str">
            <v>电箱壳体_300×250×140_喷塑_IP65_通用</v>
          </cell>
          <cell r="C2062">
            <v>98.29</v>
          </cell>
        </row>
        <row r="2063">
          <cell r="A2063">
            <v>25043000030</v>
          </cell>
          <cell r="B2063" t="str">
            <v>电箱壳体_400×300×230_喷塑_双层门_通用</v>
          </cell>
          <cell r="C2063">
            <v>323.07</v>
          </cell>
        </row>
        <row r="2064">
          <cell r="A2064">
            <v>25043000032</v>
          </cell>
          <cell r="B2064" t="str">
            <v>电箱壳体_300×250×230_201_双层门-外门有机玻璃_通用</v>
          </cell>
          <cell r="C2064">
            <v>338.47</v>
          </cell>
        </row>
        <row r="2065">
          <cell r="A2065">
            <v>25043000033</v>
          </cell>
          <cell r="B2065" t="str">
            <v>电箱壳体_400×500×230_201_通用</v>
          </cell>
          <cell r="C2065">
            <v>465</v>
          </cell>
        </row>
        <row r="2066">
          <cell r="A2066">
            <v>25043000034</v>
          </cell>
          <cell r="B2066" t="str">
            <v>电箱壳体_500×600×230_201_通用</v>
          </cell>
          <cell r="C2066">
            <v>612.04999999999995</v>
          </cell>
        </row>
        <row r="2067">
          <cell r="A2067">
            <v>25043000035</v>
          </cell>
          <cell r="B2067" t="str">
            <v>电箱壳体_800×600×230_201_通用</v>
          </cell>
          <cell r="C2067">
            <v>858.46</v>
          </cell>
        </row>
        <row r="2068">
          <cell r="A2068">
            <v>25043000036</v>
          </cell>
          <cell r="B2068" t="str">
            <v>电箱壳体_300×250×230_201_通用</v>
          </cell>
          <cell r="C2068">
            <v>262.31</v>
          </cell>
        </row>
        <row r="2069">
          <cell r="A2069">
            <v>25043000037</v>
          </cell>
          <cell r="B2069" t="str">
            <v>电箱壳体_500×400×230_201_双层门-外门有机玻璃_通用</v>
          </cell>
          <cell r="C2069">
            <v>601.71</v>
          </cell>
        </row>
        <row r="2070">
          <cell r="A2070">
            <v>25043000038</v>
          </cell>
          <cell r="B2070" t="str">
            <v>电箱壳体_400×300×230_201_通用</v>
          </cell>
          <cell r="C2070">
            <v>341.79</v>
          </cell>
        </row>
        <row r="2071">
          <cell r="A2071">
            <v>25043000039</v>
          </cell>
          <cell r="B2071" t="str">
            <v>电箱壳体_600×500×230_201_通用</v>
          </cell>
          <cell r="C2071">
            <v>604.1</v>
          </cell>
        </row>
        <row r="2072">
          <cell r="A2072">
            <v>25043000040</v>
          </cell>
          <cell r="B2072" t="str">
            <v>电箱壳体_500×400×230_201_通用</v>
          </cell>
          <cell r="C2072">
            <v>465</v>
          </cell>
        </row>
        <row r="2073">
          <cell r="A2073">
            <v>25043000041</v>
          </cell>
          <cell r="B2073" t="str">
            <v>电箱壳体_250×300×230_201_双层门-外门有机玻璃_通用</v>
          </cell>
          <cell r="C2073">
            <v>384.62</v>
          </cell>
        </row>
        <row r="2074">
          <cell r="A2074">
            <v>25043000042</v>
          </cell>
          <cell r="B2074" t="str">
            <v>电箱壳体_700×500×250_喷塑_CE标识_威图</v>
          </cell>
          <cell r="C2074">
            <v>661.51</v>
          </cell>
        </row>
        <row r="2075">
          <cell r="A2075">
            <v>25043000044</v>
          </cell>
          <cell r="B2075" t="str">
            <v>电箱壳体_300×250×200_喷塑_IP55_双层门-外门有机玻璃-钥匙门…</v>
          </cell>
          <cell r="C2075">
            <v>307.69</v>
          </cell>
        </row>
        <row r="2076">
          <cell r="A2076">
            <v>25043000045</v>
          </cell>
          <cell r="B2076" t="str">
            <v>电箱壳体_600×500×230_喷塑_IP55_箱门牧羊蓝_喷绘_烘干机触摸…</v>
          </cell>
          <cell r="C2076">
            <v>683.76</v>
          </cell>
        </row>
        <row r="2077">
          <cell r="A2077">
            <v>25043000046</v>
          </cell>
          <cell r="B2077" t="str">
            <v>电箱壳体_400×300×230_喷塑_双层门-外门有机玻璃-钥匙锁_12孔_…</v>
          </cell>
          <cell r="C2077">
            <v>538.46</v>
          </cell>
        </row>
        <row r="2078">
          <cell r="A2078">
            <v>25043000047</v>
          </cell>
          <cell r="B2078" t="str">
            <v>电箱壳体_500×400×230_喷塑_双层门-外门有机玻璃-钥匙锁_30孔_…</v>
          </cell>
          <cell r="C2078">
            <v>692.31</v>
          </cell>
        </row>
        <row r="2079">
          <cell r="A2079">
            <v>25043000048</v>
          </cell>
          <cell r="B2079" t="str">
            <v>电箱壳体_300×250×230_喷塑_双层门-外门有机玻璃-钥匙锁_6孔_通用</v>
          </cell>
          <cell r="C2079">
            <v>423.08</v>
          </cell>
        </row>
        <row r="2080">
          <cell r="A2080">
            <v>25043000049</v>
          </cell>
          <cell r="B2080" t="str">
            <v>电箱壳体_500×400×400_喷塑_通用</v>
          </cell>
          <cell r="C2080">
            <v>487.18</v>
          </cell>
        </row>
        <row r="2081">
          <cell r="A2081">
            <v>25043000050</v>
          </cell>
          <cell r="B2081" t="str">
            <v>电箱壳体_800×600×400_喷塑_通用</v>
          </cell>
          <cell r="C2081">
            <v>1014.96</v>
          </cell>
        </row>
        <row r="2082">
          <cell r="A2082">
            <v>25043000051</v>
          </cell>
          <cell r="B2082" t="str">
            <v>电箱壳体_450×600×230_喷塑_配立柱高1050_开孔260×205_…</v>
          </cell>
          <cell r="C2082">
            <v>1350.43</v>
          </cell>
        </row>
        <row r="2083">
          <cell r="A2083">
            <v>25043000052</v>
          </cell>
          <cell r="B2083" t="str">
            <v>电箱壳体_1000×800×300_喷塑_IP55_双层门_通用</v>
          </cell>
          <cell r="C2083">
            <v>1423.08</v>
          </cell>
        </row>
        <row r="2084">
          <cell r="A2084">
            <v>25043000053</v>
          </cell>
          <cell r="B2084" t="str">
            <v>电箱壳体_600×500×370_喷塑_双层门-外门有机玻璃_通用</v>
          </cell>
          <cell r="C2084">
            <v>897.44</v>
          </cell>
        </row>
        <row r="2085">
          <cell r="A2085">
            <v>25043000054</v>
          </cell>
          <cell r="B2085" t="str">
            <v>电箱壳体_1000×800×370_喷塑_双层门-外门有机玻璃_通用</v>
          </cell>
          <cell r="C2085">
            <v>1623.93</v>
          </cell>
        </row>
        <row r="2086">
          <cell r="A2086">
            <v>25043000056</v>
          </cell>
          <cell r="B2086" t="str">
            <v>电箱壳体_800×1000×250_喷塑_双层门_通用</v>
          </cell>
          <cell r="C2086">
            <v>1465.99</v>
          </cell>
        </row>
        <row r="2087">
          <cell r="A2087">
            <v>25043000057</v>
          </cell>
          <cell r="B2087" t="str">
            <v>电箱壳体_500×400×300_喷塑_MCMG18抛光机控制箱_通用</v>
          </cell>
          <cell r="C2087">
            <v>299.14999999999998</v>
          </cell>
        </row>
        <row r="2088">
          <cell r="A2088">
            <v>25043000060</v>
          </cell>
          <cell r="B2088" t="str">
            <v>电箱壳体_1200×1000×300_喷塑_IP65_双层门_通用</v>
          </cell>
          <cell r="C2088">
            <v>1666.67</v>
          </cell>
        </row>
        <row r="2089">
          <cell r="A2089">
            <v>25043000062</v>
          </cell>
          <cell r="B2089" t="str">
            <v>电箱壳体_600×500×300_喷塑_后开门前面板不锈钢_通用</v>
          </cell>
          <cell r="C2089">
            <v>683.76</v>
          </cell>
        </row>
        <row r="2090">
          <cell r="A2090">
            <v>25043000063</v>
          </cell>
          <cell r="B2090" t="str">
            <v>电箱壳体_1200×2400×400_喷塑_通用</v>
          </cell>
          <cell r="C2090">
            <v>3119.66</v>
          </cell>
        </row>
        <row r="2091">
          <cell r="A2091">
            <v>25043000064</v>
          </cell>
          <cell r="B2091" t="str">
            <v>电箱壳体_500×400×250_喷塑_双层门-外门有机玻璃-内外门间距8cm…</v>
          </cell>
          <cell r="C2091">
            <v>769.23</v>
          </cell>
        </row>
        <row r="2092">
          <cell r="A2092">
            <v>25043000065</v>
          </cell>
          <cell r="B2092" t="str">
            <v>电箱壳体_600×500×300_喷塑_通用</v>
          </cell>
          <cell r="C2092">
            <v>324.79000000000002</v>
          </cell>
        </row>
        <row r="2093">
          <cell r="A2093">
            <v>25043000066</v>
          </cell>
          <cell r="B2093" t="str">
            <v>电箱壳体_500×400×300_喷塑_通用</v>
          </cell>
          <cell r="C2093">
            <v>239.35</v>
          </cell>
        </row>
        <row r="2094">
          <cell r="A2094">
            <v>25043000067</v>
          </cell>
          <cell r="B2094" t="str">
            <v>电箱壳体_500×400×300_喷塑_风扇_进出过滤网_通用</v>
          </cell>
          <cell r="C2094">
            <v>341.88</v>
          </cell>
        </row>
        <row r="2095">
          <cell r="A2095">
            <v>25043000076</v>
          </cell>
          <cell r="B2095" t="str">
            <v>电箱壳体_500×600×230_喷塑_双层门_通用</v>
          </cell>
          <cell r="C2095">
            <v>726.5</v>
          </cell>
        </row>
        <row r="2096">
          <cell r="A2096">
            <v>25043000077</v>
          </cell>
          <cell r="B2096" t="str">
            <v>电箱壳体_400×500×230_喷塑_双层门_通用</v>
          </cell>
          <cell r="C2096">
            <v>598.29</v>
          </cell>
        </row>
        <row r="2097">
          <cell r="A2097">
            <v>25043000078</v>
          </cell>
          <cell r="B2097" t="str">
            <v>电箱壳体_600×800×250_喷塑_双层门_通用</v>
          </cell>
          <cell r="C2097">
            <v>1025.6400000000001</v>
          </cell>
        </row>
        <row r="2100">
          <cell r="A2100">
            <v>25049600002</v>
          </cell>
          <cell r="B2100" t="str">
            <v>电柜附件-前门_PS-2200×800_喷塑_通用</v>
          </cell>
          <cell r="C2100">
            <v>641.03</v>
          </cell>
        </row>
        <row r="2103">
          <cell r="A2103">
            <v>25049800001</v>
          </cell>
          <cell r="B2103" t="str">
            <v>电箱附件-箱门_600×500_喷塑_通用</v>
          </cell>
          <cell r="C2103">
            <v>128.19999999999999</v>
          </cell>
        </row>
        <row r="2104">
          <cell r="A2104">
            <v>25049900002</v>
          </cell>
          <cell r="B2104" t="str">
            <v>附件-电柜格栅滤网_MPFG-92_米思米</v>
          </cell>
          <cell r="C2104">
            <v>8.57</v>
          </cell>
        </row>
        <row r="2105">
          <cell r="A2105">
            <v>25049900004</v>
          </cell>
          <cell r="B2105" t="str">
            <v>附件-电箱箱门_500×400_喷塑_通用</v>
          </cell>
          <cell r="C2105">
            <v>85.47</v>
          </cell>
        </row>
        <row r="2106">
          <cell r="A2106">
            <v>25049900007</v>
          </cell>
          <cell r="B2106" t="str">
            <v>附件-电柜铰链_16折柜_通用</v>
          </cell>
          <cell r="C2106">
            <v>4.2699999999999996</v>
          </cell>
        </row>
        <row r="2107">
          <cell r="A2107">
            <v>25049900009</v>
          </cell>
          <cell r="B2107" t="str">
            <v>附件-电箱箱门_700×500_喷塑_膨化喷绘_3D22.5+KTP900_通用</v>
          </cell>
          <cell r="C2107">
            <v>128.21</v>
          </cell>
        </row>
        <row r="2108">
          <cell r="A2108">
            <v>25049900010</v>
          </cell>
          <cell r="B2108" t="str">
            <v>附件-计算机操作台抽屉_300×400×100_木制_通用</v>
          </cell>
          <cell r="C2108">
            <v>397.44</v>
          </cell>
        </row>
        <row r="2109">
          <cell r="A2109">
            <v>25049900011</v>
          </cell>
          <cell r="B2109" t="str">
            <v>附件-电柜后门封板_2000×800_喷塑_通用</v>
          </cell>
          <cell r="C2109">
            <v>811.97</v>
          </cell>
        </row>
        <row r="2110">
          <cell r="A2110">
            <v>25049900012</v>
          </cell>
          <cell r="B2110" t="str">
            <v>附件-PS电柜侧板_2200×800_喷塑_通用</v>
          </cell>
          <cell r="C2110">
            <v>153.85</v>
          </cell>
        </row>
        <row r="2111">
          <cell r="A2111">
            <v>25049900013</v>
          </cell>
          <cell r="B2111" t="str">
            <v>附件-电柜组装件_PS柜角并柜件_威图</v>
          </cell>
          <cell r="C2111">
            <v>57</v>
          </cell>
        </row>
        <row r="2112">
          <cell r="A2112">
            <v>25049900014</v>
          </cell>
          <cell r="B2112" t="str">
            <v>附件-电柜组装件_PS柜横并柜件_威图</v>
          </cell>
          <cell r="C2112">
            <v>32</v>
          </cell>
        </row>
        <row r="2113">
          <cell r="A2113">
            <v>25049900015</v>
          </cell>
          <cell r="B2113" t="str">
            <v>附件-电箱箱门_500×600_喷塑_通用</v>
          </cell>
          <cell r="C2113">
            <v>85.47</v>
          </cell>
        </row>
        <row r="2114">
          <cell r="A2114">
            <v>25049900016</v>
          </cell>
          <cell r="B2114" t="str">
            <v>附件-电柜格栅滤网_FU9804_通用</v>
          </cell>
          <cell r="C2114">
            <v>29.91</v>
          </cell>
        </row>
        <row r="2116">
          <cell r="A2116">
            <v>25050100001</v>
          </cell>
          <cell r="B2116" t="str">
            <v>线槽_HVDR50100F×1800_PVC_开口式-含盖板_上海日成</v>
          </cell>
          <cell r="C2116">
            <v>7.27</v>
          </cell>
        </row>
        <row r="2117">
          <cell r="A2117">
            <v>25050100002</v>
          </cell>
          <cell r="B2117" t="str">
            <v>线槽_HVDR3050F×1800_PVC_开口式-含盖板_上海日成</v>
          </cell>
          <cell r="C2117">
            <v>2.99</v>
          </cell>
        </row>
        <row r="2118">
          <cell r="A2118">
            <v>25050100004</v>
          </cell>
          <cell r="B2118" t="str">
            <v>线槽_HVDR3550F×1800_PVC_开口式-含盖板_上海日成</v>
          </cell>
          <cell r="C2118">
            <v>12.46</v>
          </cell>
        </row>
        <row r="2119">
          <cell r="A2119">
            <v>25050100005</v>
          </cell>
          <cell r="B2119" t="str">
            <v>线槽_HVDR4550F×1800_PVC_开口式-含盖板_上海日成</v>
          </cell>
          <cell r="C2119">
            <v>12.77</v>
          </cell>
        </row>
        <row r="2120">
          <cell r="A2120">
            <v>25050100006</v>
          </cell>
          <cell r="B2120" t="str">
            <v>线槽_HVDR3345F×1800_PVC_开口式-含盖板_上海日成</v>
          </cell>
          <cell r="C2120">
            <v>11.08</v>
          </cell>
        </row>
        <row r="2121">
          <cell r="A2121">
            <v>25050100007</v>
          </cell>
          <cell r="B2121" t="str">
            <v>线槽_HVDR2565F×1800_PVC_开口式-含盖板_上海日成</v>
          </cell>
          <cell r="C2121">
            <v>13.47</v>
          </cell>
        </row>
        <row r="2122">
          <cell r="A2122">
            <v>25050100008</v>
          </cell>
          <cell r="B2122" t="str">
            <v>线槽_HVDR5080F×1800_PVC_开口式-含盖板_上海日成</v>
          </cell>
          <cell r="C2122">
            <v>20.350000000000001</v>
          </cell>
        </row>
        <row r="2123">
          <cell r="A2123">
            <v>25050100009</v>
          </cell>
          <cell r="B2123" t="str">
            <v>线槽_HVDR8080F×1800_PVC_开口式-含盖板_上海日成</v>
          </cell>
          <cell r="C2123">
            <v>30.01</v>
          </cell>
        </row>
        <row r="2124">
          <cell r="A2124">
            <v>25050100010</v>
          </cell>
          <cell r="B2124" t="str">
            <v>线槽_HVDR10080F×1800_PVC_开口式-含盖板_上海日成</v>
          </cell>
          <cell r="C2124">
            <v>40.770000000000003</v>
          </cell>
        </row>
        <row r="2125">
          <cell r="A2125">
            <v>25050100011</v>
          </cell>
          <cell r="B2125" t="str">
            <v>线槽_HVDR40100F×1800_PVC_开口式-含盖板_上海日成</v>
          </cell>
          <cell r="C2125">
            <v>20.93</v>
          </cell>
        </row>
        <row r="2126">
          <cell r="A2126">
            <v>25050100012</v>
          </cell>
          <cell r="B2126" t="str">
            <v>线槽_HVDR60100F×1800_PVC_开口式-含盖板_上海日成</v>
          </cell>
          <cell r="C2126">
            <v>28.01</v>
          </cell>
        </row>
        <row r="2127">
          <cell r="A2127">
            <v>25050100013</v>
          </cell>
          <cell r="B2127" t="str">
            <v>线槽_HVDR80100F×1800_PVC_开口式-含盖板_上海日成</v>
          </cell>
          <cell r="C2127">
            <v>33.85</v>
          </cell>
        </row>
        <row r="2128">
          <cell r="A2128">
            <v>25050100014</v>
          </cell>
          <cell r="B2128" t="str">
            <v>线槽_HVDR100100F×1800_PVC_开口式-含盖板_上海日成</v>
          </cell>
          <cell r="C2128">
            <v>42.31</v>
          </cell>
        </row>
        <row r="2129">
          <cell r="A2129">
            <v>25050100030</v>
          </cell>
          <cell r="B2129" t="str">
            <v>线槽_100×40×1800_阻燃环保PVC_开口式-含盖板_通用</v>
          </cell>
          <cell r="C2129">
            <v>6.68</v>
          </cell>
        </row>
        <row r="2130">
          <cell r="A2130">
            <v>25050100031</v>
          </cell>
          <cell r="B2130" t="str">
            <v>线槽_100×80×1800_阻燃环保PVC_开口式-含盖板_通用</v>
          </cell>
          <cell r="C2130">
            <v>10.28</v>
          </cell>
        </row>
        <row r="2131">
          <cell r="A2131">
            <v>25050100032</v>
          </cell>
          <cell r="B2131" t="str">
            <v>线槽_50×45×1800_阻燃环保PVC_开口式-含盖板_通用</v>
          </cell>
          <cell r="C2131">
            <v>4.2699999999999996</v>
          </cell>
        </row>
        <row r="2132">
          <cell r="A2132">
            <v>25050100033</v>
          </cell>
          <cell r="B2132" t="str">
            <v>线槽_100×60×1800_阻燃环保PVC_开口式-含盖板_通用</v>
          </cell>
          <cell r="C2132">
            <v>8.9700000000000006</v>
          </cell>
        </row>
        <row r="2133">
          <cell r="A2133">
            <v>25050100034</v>
          </cell>
          <cell r="B2133" t="str">
            <v>线槽_100×100×1800_阻燃环保PVC_开口式-含盖板_通用</v>
          </cell>
          <cell r="C2133">
            <v>12.82</v>
          </cell>
        </row>
        <row r="2134">
          <cell r="A2134">
            <v>25050100035</v>
          </cell>
          <cell r="B2134" t="str">
            <v>线槽_60×25×1800_阻燃环保PVC_开口式-含盖板_通用</v>
          </cell>
          <cell r="C2134">
            <v>4.0999999999999996</v>
          </cell>
        </row>
        <row r="2137">
          <cell r="A2137">
            <v>25050300120</v>
          </cell>
          <cell r="B2137" t="str">
            <v>尼龙电缆接头_M48×2_22-32_灰色_含螺母_通用</v>
          </cell>
          <cell r="C2137">
            <v>12.64</v>
          </cell>
        </row>
        <row r="2138">
          <cell r="A2138">
            <v>25050300121</v>
          </cell>
          <cell r="B2138" t="str">
            <v>尼龙电缆接头_M50×1.5_30-38_灰色_含螺母_通用</v>
          </cell>
          <cell r="C2138">
            <v>4.9000000000000004</v>
          </cell>
        </row>
        <row r="2139">
          <cell r="A2139">
            <v>25050300123</v>
          </cell>
          <cell r="B2139" t="str">
            <v>尼龙电缆接头_M64×2_37-44_灰色_含螺母_通用</v>
          </cell>
          <cell r="C2139">
            <v>21.88</v>
          </cell>
        </row>
        <row r="2140">
          <cell r="A2140">
            <v>25050300126</v>
          </cell>
          <cell r="B2140" t="str">
            <v>尼龙电缆接头_HSK-M36B-M36×2_18-25_含螺母_通用</v>
          </cell>
          <cell r="C2140">
            <v>3.85</v>
          </cell>
        </row>
        <row r="2141">
          <cell r="A2141">
            <v>25051800007</v>
          </cell>
          <cell r="B2141" t="str">
            <v>堵头_Φ22_PVC_白色-含螺母_通用</v>
          </cell>
          <cell r="C2141">
            <v>0.85</v>
          </cell>
        </row>
        <row r="2142">
          <cell r="A2142">
            <v>25052100001</v>
          </cell>
          <cell r="B2142" t="str">
            <v>线管夹_2 1/2"_C型钢P型管卡-镀锌_通用</v>
          </cell>
          <cell r="C2142">
            <v>2.56</v>
          </cell>
        </row>
        <row r="2143">
          <cell r="A2143">
            <v>25052100002</v>
          </cell>
          <cell r="B2143" t="str">
            <v>线管夹_2"_C型钢P型管卡-镀锌_通用</v>
          </cell>
          <cell r="C2143">
            <v>1.44</v>
          </cell>
        </row>
        <row r="2144">
          <cell r="A2144">
            <v>25052100003</v>
          </cell>
          <cell r="B2144" t="str">
            <v>线管夹_1 1/2"_C型钢P型管卡-镀锌_通用</v>
          </cell>
          <cell r="C2144">
            <v>1.3</v>
          </cell>
        </row>
        <row r="2145">
          <cell r="A2145">
            <v>25052100004</v>
          </cell>
          <cell r="B2145" t="str">
            <v>线管夹_1"_C型钢P型管卡-镀锌_通用</v>
          </cell>
          <cell r="C2145">
            <v>1</v>
          </cell>
        </row>
        <row r="2146">
          <cell r="A2146">
            <v>25052100005</v>
          </cell>
          <cell r="B2146" t="str">
            <v>线管夹_3/4"_C型钢P型管卡-镀锌_通用</v>
          </cell>
          <cell r="C2146">
            <v>0.85</v>
          </cell>
        </row>
        <row r="2147">
          <cell r="A2147">
            <v>25052100006</v>
          </cell>
          <cell r="B2147" t="str">
            <v>线管夹_1/2"_C型钢P型管卡-镀锌_通用</v>
          </cell>
          <cell r="C2147">
            <v>0.82</v>
          </cell>
        </row>
        <row r="2148">
          <cell r="A2148">
            <v>25052500037</v>
          </cell>
          <cell r="B2148" t="str">
            <v>软管接头_1/2"_镀锌_内螺纹_通用</v>
          </cell>
          <cell r="C2148">
            <v>1.95</v>
          </cell>
        </row>
        <row r="2149">
          <cell r="A2149">
            <v>25052500038</v>
          </cell>
          <cell r="B2149" t="str">
            <v>软管接头_1/2"_镀锌_外螺纹_通用</v>
          </cell>
          <cell r="C2149">
            <v>1.95</v>
          </cell>
        </row>
        <row r="2150">
          <cell r="A2150">
            <v>25052500042</v>
          </cell>
          <cell r="B2150" t="str">
            <v>软管接头_3/4"_镀锌_内螺纹_通用</v>
          </cell>
          <cell r="C2150">
            <v>2.4300000000000002</v>
          </cell>
        </row>
        <row r="2151">
          <cell r="A2151">
            <v>25052500043</v>
          </cell>
          <cell r="B2151" t="str">
            <v>软管接头_3/4"_镀锌_外螺纹_通用</v>
          </cell>
          <cell r="C2151">
            <v>2.4300000000000002</v>
          </cell>
        </row>
        <row r="2152">
          <cell r="A2152">
            <v>25052500047</v>
          </cell>
          <cell r="B2152" t="str">
            <v>软管接头_1"_镀锌_内螺纹_通用</v>
          </cell>
          <cell r="C2152">
            <v>3.49</v>
          </cell>
        </row>
        <row r="2153">
          <cell r="A2153">
            <v>25052500048</v>
          </cell>
          <cell r="B2153" t="str">
            <v>软管接头_1"_镀锌_外螺纹_通用</v>
          </cell>
          <cell r="C2153">
            <v>3.49</v>
          </cell>
        </row>
        <row r="2154">
          <cell r="A2154">
            <v>25052500052</v>
          </cell>
          <cell r="B2154" t="str">
            <v>软管接头_1 1/2"_镀锌_内螺纹_通用</v>
          </cell>
          <cell r="C2154">
            <v>6.64</v>
          </cell>
        </row>
        <row r="2155">
          <cell r="A2155">
            <v>25052500053</v>
          </cell>
          <cell r="B2155" t="str">
            <v>软管接头_1 1/2"_镀锌_外螺纹_通用</v>
          </cell>
          <cell r="C2155">
            <v>6.64</v>
          </cell>
        </row>
        <row r="2156">
          <cell r="A2156">
            <v>25052500057</v>
          </cell>
          <cell r="B2156" t="str">
            <v>软管接头_2"_镀锌_内螺纹_通用</v>
          </cell>
          <cell r="C2156">
            <v>11.07</v>
          </cell>
        </row>
        <row r="2157">
          <cell r="A2157">
            <v>25052500058</v>
          </cell>
          <cell r="B2157" t="str">
            <v>软管接头_2"_镀锌_外螺纹_通用</v>
          </cell>
          <cell r="C2157">
            <v>11.07</v>
          </cell>
        </row>
        <row r="2158">
          <cell r="A2158">
            <v>25059000009</v>
          </cell>
          <cell r="B2158" t="str">
            <v>附件-线槽槽盖_HVDR100-1800_PVC_上海日成</v>
          </cell>
          <cell r="C2158">
            <v>15.67</v>
          </cell>
        </row>
        <row r="2159">
          <cell r="A2159">
            <v>25059000010</v>
          </cell>
          <cell r="B2159" t="str">
            <v>附件-线槽槽盖_HVDR80-1800_PVC_上海日成</v>
          </cell>
          <cell r="C2159">
            <v>12.65</v>
          </cell>
        </row>
        <row r="2160">
          <cell r="A2160">
            <v>25059000011</v>
          </cell>
          <cell r="B2160" t="str">
            <v>附件-线槽槽盖_HVDR50-1800_PVC_上海日成</v>
          </cell>
          <cell r="C2160">
            <v>9.75</v>
          </cell>
        </row>
        <row r="2161">
          <cell r="A2161">
            <v>25059900001</v>
          </cell>
          <cell r="B2161" t="str">
            <v>附件-线槽安装支架_810×25_角铁镀锌_通用</v>
          </cell>
          <cell r="C2161">
            <v>29.91</v>
          </cell>
        </row>
        <row r="2162">
          <cell r="A2162">
            <v>25059900002</v>
          </cell>
          <cell r="B2162" t="str">
            <v>附件-线槽安装支架_620×25_角铁镀锌_通用</v>
          </cell>
          <cell r="C2162">
            <v>25.64</v>
          </cell>
        </row>
        <row r="2163">
          <cell r="A2163">
            <v>25059900003</v>
          </cell>
          <cell r="B2163" t="str">
            <v>附件-线槽安装支架_580×25_角铁镀锌_通用</v>
          </cell>
          <cell r="C2163">
            <v>23.93</v>
          </cell>
        </row>
        <row r="2164">
          <cell r="A2164">
            <v>25059900037</v>
          </cell>
          <cell r="B2164" t="str">
            <v>附件-金属电缆接头减径件_M64×2/M48×2_锌合金镀锌_通用</v>
          </cell>
          <cell r="C2164">
            <v>40.799999999999997</v>
          </cell>
        </row>
        <row r="2165">
          <cell r="A2165">
            <v>25060100002</v>
          </cell>
          <cell r="B2165" t="str">
            <v>圆形裸端子_OT1.5-4_镀锡_通用</v>
          </cell>
          <cell r="C2165">
            <v>0.17</v>
          </cell>
        </row>
        <row r="2166">
          <cell r="A2166">
            <v>25060100003</v>
          </cell>
          <cell r="B2166" t="str">
            <v>圆形裸端子_OT2.5-5_镀锡_通用</v>
          </cell>
          <cell r="C2166">
            <v>0.19</v>
          </cell>
        </row>
        <row r="2167">
          <cell r="A2167">
            <v>25060100004</v>
          </cell>
          <cell r="B2167" t="str">
            <v>圆形裸端子_OT4-5_镀锡_通用</v>
          </cell>
          <cell r="C2167">
            <v>0.22</v>
          </cell>
        </row>
        <row r="2168">
          <cell r="A2168">
            <v>25060100005</v>
          </cell>
          <cell r="B2168" t="str">
            <v>圆形裸端子_OT6-6_镀锡_通用</v>
          </cell>
          <cell r="C2168">
            <v>0.28000000000000003</v>
          </cell>
        </row>
        <row r="2169">
          <cell r="A2169">
            <v>25060100006</v>
          </cell>
          <cell r="B2169" t="str">
            <v>圆形裸端子_OT10-6_镀锡_通用</v>
          </cell>
          <cell r="C2169">
            <v>0.51</v>
          </cell>
        </row>
        <row r="2170">
          <cell r="A2170">
            <v>25060800031</v>
          </cell>
          <cell r="B2170" t="str">
            <v>开口铜鼻子_OT-300A_镀锡_加厚加长_通用</v>
          </cell>
          <cell r="C2170">
            <v>3.49</v>
          </cell>
        </row>
        <row r="2171">
          <cell r="A2171">
            <v>25060800032</v>
          </cell>
          <cell r="B2171" t="str">
            <v>开口铜鼻子_OT-200A_镀锡_加厚加长_通用</v>
          </cell>
          <cell r="C2171">
            <v>2.4</v>
          </cell>
        </row>
        <row r="2172">
          <cell r="A2172">
            <v>25060800033</v>
          </cell>
          <cell r="B2172" t="str">
            <v>开口铜鼻子_OT-100A_镀锡_加厚加长_通用</v>
          </cell>
          <cell r="C2172">
            <v>0.87</v>
          </cell>
        </row>
        <row r="2173">
          <cell r="A2173">
            <v>25060900007</v>
          </cell>
          <cell r="B2173" t="str">
            <v>铜鼻子_DT-16_本色_通用</v>
          </cell>
          <cell r="C2173">
            <v>1.95</v>
          </cell>
        </row>
        <row r="2174">
          <cell r="A2174">
            <v>25060900008</v>
          </cell>
          <cell r="B2174" t="str">
            <v>铜鼻子_DT-25_本色_通用</v>
          </cell>
          <cell r="C2174">
            <v>3.29</v>
          </cell>
        </row>
        <row r="2175">
          <cell r="A2175">
            <v>25060900010</v>
          </cell>
          <cell r="B2175" t="str">
            <v>铜鼻子_DT-50_本色_通用</v>
          </cell>
          <cell r="C2175">
            <v>6.34</v>
          </cell>
        </row>
        <row r="2176">
          <cell r="A2176">
            <v>25060900019</v>
          </cell>
          <cell r="B2176" t="str">
            <v>铜鼻子_DT-16_镀锡_通用</v>
          </cell>
          <cell r="C2176">
            <v>1.95</v>
          </cell>
        </row>
        <row r="2177">
          <cell r="A2177">
            <v>25060900020</v>
          </cell>
          <cell r="B2177" t="str">
            <v>铜鼻子_DT-25_镀锡_通用</v>
          </cell>
          <cell r="C2177">
            <v>3.29</v>
          </cell>
        </row>
        <row r="2178">
          <cell r="A2178">
            <v>25060900021</v>
          </cell>
          <cell r="B2178" t="str">
            <v>铜鼻子_DT-35_镀锡_通用</v>
          </cell>
          <cell r="C2178">
            <v>3.81</v>
          </cell>
        </row>
        <row r="2179">
          <cell r="A2179">
            <v>25060900023</v>
          </cell>
          <cell r="B2179" t="str">
            <v>铜鼻子_DT-70_镀锡_通用</v>
          </cell>
          <cell r="C2179">
            <v>8.1199999999999992</v>
          </cell>
        </row>
        <row r="2180">
          <cell r="A2180">
            <v>25060900024</v>
          </cell>
          <cell r="B2180" t="str">
            <v>铜鼻子_DT-95_镀锡_通用</v>
          </cell>
          <cell r="C2180">
            <v>10.15</v>
          </cell>
        </row>
        <row r="2181">
          <cell r="A2181">
            <v>25060900026</v>
          </cell>
          <cell r="B2181" t="str">
            <v>铜鼻子_DT-150_镀锡_通用</v>
          </cell>
          <cell r="C2181">
            <v>14.13</v>
          </cell>
        </row>
        <row r="2182">
          <cell r="A2182">
            <v>25060900027</v>
          </cell>
          <cell r="B2182" t="str">
            <v>铜鼻子_DT-185_镀锡_通用</v>
          </cell>
          <cell r="C2182">
            <v>16.91</v>
          </cell>
        </row>
        <row r="2183">
          <cell r="A2183">
            <v>25060900030</v>
          </cell>
          <cell r="B2183" t="str">
            <v>铜鼻子_DT-120_镀锡_加厚加长_通用</v>
          </cell>
          <cell r="C2183">
            <v>12.5</v>
          </cell>
        </row>
        <row r="2184">
          <cell r="A2184">
            <v>25060900031</v>
          </cell>
          <cell r="B2184" t="str">
            <v>铜鼻子_DT-150_镀锡_加厚加长_通用</v>
          </cell>
          <cell r="C2184">
            <v>14.38</v>
          </cell>
        </row>
        <row r="2185">
          <cell r="A2185">
            <v>25060900032</v>
          </cell>
          <cell r="B2185" t="str">
            <v>铜鼻子_DT-185_镀锡_加厚加长_通用</v>
          </cell>
          <cell r="C2185">
            <v>19.25</v>
          </cell>
        </row>
        <row r="2186">
          <cell r="A2186">
            <v>25060900039</v>
          </cell>
          <cell r="B2186" t="str">
            <v>铜鼻子_DT-120_镀锡_紧固螺钉孔径12mm_通用</v>
          </cell>
          <cell r="C2186">
            <v>10.53</v>
          </cell>
        </row>
        <row r="2187">
          <cell r="A2187">
            <v>25060900040</v>
          </cell>
          <cell r="B2187" t="str">
            <v>铜鼻子_DT-95_镀锡_紧固螺钉孔径12mm_通用</v>
          </cell>
          <cell r="C2187">
            <v>8.7100000000000009</v>
          </cell>
        </row>
        <row r="2188">
          <cell r="A2188">
            <v>25060900041</v>
          </cell>
          <cell r="B2188" t="str">
            <v>铜鼻子_DT-70_镀锡_紧固螺钉孔径12mm_通用</v>
          </cell>
          <cell r="C2188">
            <v>6.97</v>
          </cell>
        </row>
        <row r="2189">
          <cell r="A2189">
            <v>25060900042</v>
          </cell>
          <cell r="B2189" t="str">
            <v>铜鼻子_DT-50_镀锡_紧固螺钉孔径12mm_通用</v>
          </cell>
          <cell r="C2189">
            <v>5.45</v>
          </cell>
        </row>
        <row r="2190">
          <cell r="A2190">
            <v>25060900043</v>
          </cell>
          <cell r="B2190" t="str">
            <v>铜鼻子_DT-35_镀锡_紧固螺钉孔径10mm_通用</v>
          </cell>
          <cell r="C2190">
            <v>3.27</v>
          </cell>
        </row>
        <row r="2191">
          <cell r="A2191">
            <v>25060900044</v>
          </cell>
          <cell r="B2191" t="str">
            <v>铜鼻子_DT-25_镀锡_紧固螺钉孔径10mm_通用</v>
          </cell>
          <cell r="C2191">
            <v>2.83</v>
          </cell>
        </row>
        <row r="2192">
          <cell r="A2192">
            <v>25060900045</v>
          </cell>
          <cell r="B2192" t="str">
            <v>铜鼻子_DT-16_镀锡_紧固螺钉孔径8mm_通用</v>
          </cell>
          <cell r="C2192">
            <v>1.67</v>
          </cell>
        </row>
        <row r="2193">
          <cell r="A2193">
            <v>25061000020</v>
          </cell>
          <cell r="B2193" t="str">
            <v>叉形预绝缘端子_UT1.5-4_红色_通用</v>
          </cell>
          <cell r="C2193">
            <v>0.08</v>
          </cell>
        </row>
        <row r="2194">
          <cell r="A2194">
            <v>25061000021</v>
          </cell>
          <cell r="B2194" t="str">
            <v>叉形预绝缘端子_UT1.5-5_红色_通用</v>
          </cell>
          <cell r="C2194">
            <v>0.09</v>
          </cell>
        </row>
        <row r="2195">
          <cell r="A2195">
            <v>25061000022</v>
          </cell>
          <cell r="B2195" t="str">
            <v>叉形预绝缘端子_UT2.5-4_红色_通用</v>
          </cell>
          <cell r="C2195">
            <v>0.11</v>
          </cell>
        </row>
        <row r="2196">
          <cell r="A2196">
            <v>25061000023</v>
          </cell>
          <cell r="B2196" t="str">
            <v>叉形预绝缘端子_UT2.5-5_红色_通用</v>
          </cell>
          <cell r="C2196">
            <v>0.11</v>
          </cell>
        </row>
        <row r="2197">
          <cell r="A2197">
            <v>25061000026</v>
          </cell>
          <cell r="B2197" t="str">
            <v>管形预绝缘端子_JTG1.5_蓝色_通用</v>
          </cell>
          <cell r="C2197">
            <v>0.21</v>
          </cell>
        </row>
        <row r="2198">
          <cell r="A2198">
            <v>25061000027</v>
          </cell>
          <cell r="B2198" t="str">
            <v>管形预绝缘端子_JTG2.5_蓝色_通用</v>
          </cell>
          <cell r="C2198">
            <v>0.24</v>
          </cell>
        </row>
        <row r="2199">
          <cell r="A2199">
            <v>25061000028</v>
          </cell>
          <cell r="B2199" t="str">
            <v>管形预绝缘端子_JTG4_蓝色_通用</v>
          </cell>
          <cell r="C2199">
            <v>0.26</v>
          </cell>
        </row>
        <row r="2200">
          <cell r="A2200">
            <v>25061000029</v>
          </cell>
          <cell r="B2200" t="str">
            <v>管形预绝缘端子_JTG6_蓝色_通用</v>
          </cell>
          <cell r="C2200">
            <v>0.35</v>
          </cell>
        </row>
        <row r="2201">
          <cell r="A2201">
            <v>25061000030</v>
          </cell>
          <cell r="B2201" t="str">
            <v>管形预绝缘端子_JTG10_蓝色_通用</v>
          </cell>
          <cell r="C2201">
            <v>0.51</v>
          </cell>
        </row>
        <row r="2202">
          <cell r="A2202">
            <v>25061000031</v>
          </cell>
          <cell r="B2202" t="str">
            <v>圆形预绝缘端子_OT4-5_黑色_通用</v>
          </cell>
          <cell r="C2202">
            <v>0.38</v>
          </cell>
        </row>
        <row r="2203">
          <cell r="A2203">
            <v>25061000032</v>
          </cell>
          <cell r="B2203" t="str">
            <v>圆形预绝缘端子_OT2.5-4_黑色_通用</v>
          </cell>
          <cell r="C2203">
            <v>0.28999999999999998</v>
          </cell>
        </row>
        <row r="2204">
          <cell r="A2204">
            <v>25061000033</v>
          </cell>
          <cell r="B2204" t="str">
            <v>圆形预绝缘端子_OT2.5-5_黑色_通用</v>
          </cell>
          <cell r="C2204">
            <v>0.3</v>
          </cell>
        </row>
        <row r="2205">
          <cell r="A2205">
            <v>25061000323</v>
          </cell>
          <cell r="B2205" t="str">
            <v>管形预绝缘端子_GT1.5_黄色_通用</v>
          </cell>
          <cell r="C2205">
            <v>128.05000000000001</v>
          </cell>
        </row>
        <row r="2206">
          <cell r="A2206">
            <v>25061000324</v>
          </cell>
          <cell r="B2206" t="str">
            <v>管形预绝缘端子_GT2.5_黄色_通用</v>
          </cell>
          <cell r="C2206">
            <v>142.28</v>
          </cell>
        </row>
        <row r="2207">
          <cell r="A2207">
            <v>25061000325</v>
          </cell>
          <cell r="B2207" t="str">
            <v>管形预绝缘端子_GT4_黄色_通用</v>
          </cell>
          <cell r="C2207">
            <v>170.73</v>
          </cell>
        </row>
        <row r="2208">
          <cell r="A2208">
            <v>25061000326</v>
          </cell>
          <cell r="B2208" t="str">
            <v>管形预绝缘端子_GT6_黄色_通用</v>
          </cell>
          <cell r="C2208">
            <v>234.75</v>
          </cell>
        </row>
        <row r="2209">
          <cell r="A2209">
            <v>25061000327</v>
          </cell>
          <cell r="B2209" t="str">
            <v>管形预绝缘端子_GT10_黄色_通用</v>
          </cell>
          <cell r="C2209">
            <v>391.26</v>
          </cell>
        </row>
        <row r="2210">
          <cell r="A2210">
            <v>25061000328</v>
          </cell>
          <cell r="B2210" t="str">
            <v>管形预绝缘端子_GT16_黄色_通用</v>
          </cell>
          <cell r="C2210">
            <v>483.75</v>
          </cell>
        </row>
        <row r="2211">
          <cell r="A2211">
            <v>25061000329</v>
          </cell>
          <cell r="B2211" t="str">
            <v>管形预绝缘端子_GT25_黄色_通用</v>
          </cell>
          <cell r="C2211">
            <v>640.24</v>
          </cell>
        </row>
        <row r="2212">
          <cell r="A2212">
            <v>25061000330</v>
          </cell>
          <cell r="B2212" t="str">
            <v>管形预绝缘端子_GT35_黄色_通用</v>
          </cell>
          <cell r="C2212">
            <v>853.66</v>
          </cell>
        </row>
        <row r="2213">
          <cell r="A2213">
            <v>25061000331</v>
          </cell>
          <cell r="B2213" t="str">
            <v>管形预绝缘端子_GT50_黄色_通用</v>
          </cell>
          <cell r="C2213">
            <v>1200.47</v>
          </cell>
        </row>
        <row r="2214">
          <cell r="A2214">
            <v>25061000333</v>
          </cell>
          <cell r="B2214" t="str">
            <v>管形预绝缘端子_GT2.5_绿色_通用</v>
          </cell>
          <cell r="C2214">
            <v>142.28</v>
          </cell>
        </row>
        <row r="2215">
          <cell r="A2215">
            <v>25061000334</v>
          </cell>
          <cell r="B2215" t="str">
            <v>管形预绝缘端子_GT4_绿色_通用</v>
          </cell>
          <cell r="C2215">
            <v>170.73</v>
          </cell>
        </row>
        <row r="2216">
          <cell r="A2216">
            <v>25061000335</v>
          </cell>
          <cell r="B2216" t="str">
            <v>管形预绝缘端子_GT6_绿色_通用</v>
          </cell>
          <cell r="C2216">
            <v>234.75</v>
          </cell>
        </row>
        <row r="2217">
          <cell r="A2217">
            <v>25061000336</v>
          </cell>
          <cell r="B2217" t="str">
            <v>管形预绝缘端子_GT10_绿色_通用</v>
          </cell>
          <cell r="C2217">
            <v>391.26</v>
          </cell>
        </row>
        <row r="2218">
          <cell r="A2218">
            <v>25061000337</v>
          </cell>
          <cell r="B2218" t="str">
            <v>管形预绝缘端子_GT16_绿色_通用</v>
          </cell>
          <cell r="C2218">
            <v>483.75</v>
          </cell>
        </row>
        <row r="2219">
          <cell r="A2219">
            <v>25061000338</v>
          </cell>
          <cell r="B2219" t="str">
            <v>管形预绝缘端子_GT25_绿色_通用</v>
          </cell>
          <cell r="C2219">
            <v>640.24</v>
          </cell>
        </row>
        <row r="2220">
          <cell r="A2220">
            <v>25061000339</v>
          </cell>
          <cell r="B2220" t="str">
            <v>管形预绝缘端子_GT35_绿色_通用</v>
          </cell>
          <cell r="C2220">
            <v>853.66</v>
          </cell>
        </row>
        <row r="2221">
          <cell r="A2221">
            <v>25061000340</v>
          </cell>
          <cell r="B2221" t="str">
            <v>管形预绝缘端子_GT50_绿色_通用</v>
          </cell>
          <cell r="C2221">
            <v>1200.47</v>
          </cell>
        </row>
        <row r="2222">
          <cell r="A2222">
            <v>25061000341</v>
          </cell>
          <cell r="B2222" t="str">
            <v>管形预绝缘端子_GT1.5_红色_通用</v>
          </cell>
          <cell r="C2222">
            <v>128.05000000000001</v>
          </cell>
        </row>
        <row r="2223">
          <cell r="A2223">
            <v>25061000342</v>
          </cell>
          <cell r="B2223" t="str">
            <v>管形预绝缘端子_GT2.5_红色_通用</v>
          </cell>
          <cell r="C2223">
            <v>142.28</v>
          </cell>
        </row>
        <row r="2224">
          <cell r="A2224">
            <v>25061000343</v>
          </cell>
          <cell r="B2224" t="str">
            <v>管形预绝缘端子_GT4_红色_通用</v>
          </cell>
          <cell r="C2224">
            <v>170.73</v>
          </cell>
        </row>
        <row r="2225">
          <cell r="A2225">
            <v>25061000344</v>
          </cell>
          <cell r="B2225" t="str">
            <v>管形预绝缘端子_GT6_红色_通用</v>
          </cell>
          <cell r="C2225">
            <v>234.75</v>
          </cell>
        </row>
        <row r="2226">
          <cell r="A2226">
            <v>25061000345</v>
          </cell>
          <cell r="B2226" t="str">
            <v>管形预绝缘端子_GT10_红色_通用</v>
          </cell>
          <cell r="C2226">
            <v>391.26</v>
          </cell>
        </row>
        <row r="2227">
          <cell r="A2227">
            <v>25061000346</v>
          </cell>
          <cell r="B2227" t="str">
            <v>管形预绝缘端子_GT16_红色_通用</v>
          </cell>
          <cell r="C2227">
            <v>483.75</v>
          </cell>
        </row>
        <row r="2228">
          <cell r="A2228">
            <v>25061000347</v>
          </cell>
          <cell r="B2228" t="str">
            <v>管形预绝缘端子_GT25_红色_通用</v>
          </cell>
          <cell r="C2228">
            <v>640.24</v>
          </cell>
        </row>
        <row r="2229">
          <cell r="A2229">
            <v>25061000348</v>
          </cell>
          <cell r="B2229" t="str">
            <v>管形预绝缘端子_GT35_红色_通用</v>
          </cell>
          <cell r="C2229">
            <v>853.66</v>
          </cell>
        </row>
        <row r="2230">
          <cell r="A2230">
            <v>25061000349</v>
          </cell>
          <cell r="B2230" t="str">
            <v>管形预绝缘端子_GT50_红色_通用</v>
          </cell>
          <cell r="C2230">
            <v>1200.47</v>
          </cell>
        </row>
        <row r="2231">
          <cell r="A2231">
            <v>25061000350</v>
          </cell>
          <cell r="B2231" t="str">
            <v>双线管形预绝缘端子_GT2×1.5_黄色_通用</v>
          </cell>
          <cell r="C2231">
            <v>256.08999999999997</v>
          </cell>
        </row>
        <row r="2232">
          <cell r="A2232">
            <v>25061000351</v>
          </cell>
          <cell r="B2232" t="str">
            <v>双线管形预绝缘端子_GT2×2.5_黄色_通用</v>
          </cell>
          <cell r="C2232">
            <v>284.55</v>
          </cell>
        </row>
        <row r="2233">
          <cell r="A2233">
            <v>25061000352</v>
          </cell>
          <cell r="B2233" t="str">
            <v>双线管形预绝缘端子_GT2×4_黄色_通用</v>
          </cell>
          <cell r="C2233">
            <v>341.47</v>
          </cell>
        </row>
        <row r="2234">
          <cell r="A2234">
            <v>25061000353</v>
          </cell>
          <cell r="B2234" t="str">
            <v>双线管形预绝缘端子_GT2×1.5_绿色_通用</v>
          </cell>
          <cell r="C2234">
            <v>256.08999999999997</v>
          </cell>
        </row>
        <row r="2235">
          <cell r="A2235">
            <v>25061000354</v>
          </cell>
          <cell r="B2235" t="str">
            <v>双线管形预绝缘端子_GT2×2.5_绿色_通用</v>
          </cell>
          <cell r="C2235">
            <v>284.55</v>
          </cell>
        </row>
        <row r="2236">
          <cell r="A2236">
            <v>25061000355</v>
          </cell>
          <cell r="B2236" t="str">
            <v>双线管形预绝缘端子_GT2×4_绿色_通用</v>
          </cell>
          <cell r="C2236">
            <v>341.47</v>
          </cell>
        </row>
        <row r="2237">
          <cell r="A2237">
            <v>25061000356</v>
          </cell>
          <cell r="B2237" t="str">
            <v>双线管形预绝缘端子_GT2×1.5_红色_通用</v>
          </cell>
          <cell r="C2237">
            <v>256.08999999999997</v>
          </cell>
        </row>
        <row r="2238">
          <cell r="A2238">
            <v>25061000357</v>
          </cell>
          <cell r="B2238" t="str">
            <v>双线管形预绝缘端子_GT2×2.5_红色_通用</v>
          </cell>
          <cell r="C2238">
            <v>284.55</v>
          </cell>
        </row>
        <row r="2239">
          <cell r="A2239">
            <v>25061000358</v>
          </cell>
          <cell r="B2239" t="str">
            <v>双线管形预绝缘端子_GT2×4_红色_通用</v>
          </cell>
          <cell r="C2239">
            <v>341.47</v>
          </cell>
        </row>
        <row r="2240">
          <cell r="A2240">
            <v>25061000374</v>
          </cell>
          <cell r="B2240" t="str">
            <v>管形预绝缘端子_GT0.5_红色_通用</v>
          </cell>
          <cell r="C2240">
            <v>78.239999999999995</v>
          </cell>
        </row>
        <row r="2241">
          <cell r="A2241">
            <v>25061000375</v>
          </cell>
          <cell r="B2241" t="str">
            <v>管形预绝缘端子_GT0.5_蓝色_通用</v>
          </cell>
          <cell r="C2241">
            <v>78.239999999999995</v>
          </cell>
        </row>
        <row r="2242">
          <cell r="A2242">
            <v>25061000376</v>
          </cell>
          <cell r="B2242" t="str">
            <v>管形预绝缘端子_GT1_红色_通用</v>
          </cell>
          <cell r="C2242">
            <v>113.82</v>
          </cell>
        </row>
        <row r="2243">
          <cell r="A2243">
            <v>25061000378</v>
          </cell>
          <cell r="B2243" t="str">
            <v>双线管形预绝缘端子_GT2×0.75_红色_通用</v>
          </cell>
          <cell r="C2243">
            <v>184.97</v>
          </cell>
        </row>
        <row r="2244">
          <cell r="A2244">
            <v>25061000379</v>
          </cell>
          <cell r="B2244" t="str">
            <v>双线管形预绝缘端子_GT2×0.75_绿色_通用</v>
          </cell>
          <cell r="C2244">
            <v>181.34</v>
          </cell>
        </row>
        <row r="2245">
          <cell r="A2245">
            <v>25061000380</v>
          </cell>
          <cell r="B2245" t="str">
            <v>双线管形预绝缘端子_GT2×1_蓝色_通用</v>
          </cell>
          <cell r="C2245">
            <v>229.42</v>
          </cell>
        </row>
        <row r="2246">
          <cell r="A2246">
            <v>25061000381</v>
          </cell>
          <cell r="B2246" t="str">
            <v>双线管形预绝缘端子_GT2×6_红色_通用</v>
          </cell>
          <cell r="C2246">
            <v>469.52</v>
          </cell>
        </row>
        <row r="2247">
          <cell r="A2247">
            <v>25061000382</v>
          </cell>
          <cell r="B2247" t="str">
            <v>双线管形预绝缘端子_GT2×6_绿色_通用</v>
          </cell>
          <cell r="C2247">
            <v>469.52</v>
          </cell>
        </row>
        <row r="2248">
          <cell r="A2248">
            <v>25061000383</v>
          </cell>
          <cell r="B2248" t="str">
            <v>双线管形预绝缘端子_GT2×6_黄色_通用</v>
          </cell>
          <cell r="C2248">
            <v>469.52</v>
          </cell>
        </row>
        <row r="2249">
          <cell r="A2249">
            <v>25061000384</v>
          </cell>
          <cell r="B2249" t="str">
            <v>管形预绝缘端子_GT0.75_红色_通用</v>
          </cell>
          <cell r="C2249">
            <v>88.89</v>
          </cell>
        </row>
        <row r="2250">
          <cell r="A2250">
            <v>25061000385</v>
          </cell>
          <cell r="B2250" t="str">
            <v>管形预绝缘端子_GT0.75_蓝色_通用</v>
          </cell>
          <cell r="C2250">
            <v>88.89</v>
          </cell>
        </row>
        <row r="2252">
          <cell r="A2252">
            <v>25061000387</v>
          </cell>
          <cell r="B2252" t="str">
            <v>双线管形预绝缘端子_GT0.75_蓝色_通用</v>
          </cell>
          <cell r="C2252">
            <v>181.34</v>
          </cell>
        </row>
        <row r="2254">
          <cell r="A2254">
            <v>25062000002</v>
          </cell>
          <cell r="B2254" t="str">
            <v>接线端子_WDU-70N/95N_魏德米勒</v>
          </cell>
          <cell r="C2254">
            <v>57.82</v>
          </cell>
        </row>
        <row r="2255">
          <cell r="A2255">
            <v>25062000010</v>
          </cell>
          <cell r="B2255" t="str">
            <v>接线端子_1UK-2.5B_菲尼克斯</v>
          </cell>
          <cell r="C2255">
            <v>1.33</v>
          </cell>
        </row>
        <row r="2257">
          <cell r="A2257">
            <v>25062000012</v>
          </cell>
          <cell r="B2257" t="str">
            <v>接线端子_UK5-HESILED_熔断带灯型-24VDC_菲尼克斯</v>
          </cell>
          <cell r="C2257">
            <v>12.82</v>
          </cell>
        </row>
        <row r="2258">
          <cell r="A2258">
            <v>25062000024</v>
          </cell>
          <cell r="B2258" t="str">
            <v>接线端子_CF4U_熔断型_通用</v>
          </cell>
          <cell r="C2258">
            <v>2.44</v>
          </cell>
        </row>
        <row r="2259">
          <cell r="A2259">
            <v>25062000025</v>
          </cell>
          <cell r="B2259" t="str">
            <v>接线端子_CGT16N_接地型_通用</v>
          </cell>
          <cell r="C2259">
            <v>4.13</v>
          </cell>
        </row>
        <row r="2260">
          <cell r="A2260">
            <v>25062000026</v>
          </cell>
          <cell r="B2260" t="str">
            <v>接线端子_CGT10N_接地型_通用</v>
          </cell>
          <cell r="C2260">
            <v>4.05</v>
          </cell>
        </row>
        <row r="2261">
          <cell r="A2261">
            <v>25062000027</v>
          </cell>
          <cell r="B2261" t="str">
            <v>接线端子_CTS35UN_通用</v>
          </cell>
          <cell r="C2261">
            <v>4.79</v>
          </cell>
        </row>
        <row r="2262">
          <cell r="A2262">
            <v>25062000028</v>
          </cell>
          <cell r="B2262" t="str">
            <v>接线端子_CGT4N_接地型_通用</v>
          </cell>
          <cell r="C2262">
            <v>2.41</v>
          </cell>
        </row>
        <row r="2263">
          <cell r="A2263">
            <v>25062000029</v>
          </cell>
          <cell r="B2263" t="str">
            <v>接线端子_CTS16U_通用</v>
          </cell>
          <cell r="C2263">
            <v>2.2599999999999998</v>
          </cell>
        </row>
        <row r="2264">
          <cell r="A2264">
            <v>25062000030</v>
          </cell>
          <cell r="B2264" t="str">
            <v>接线端子_CTS50-70U_通用</v>
          </cell>
          <cell r="C2264">
            <v>14.6</v>
          </cell>
        </row>
        <row r="2265">
          <cell r="A2265">
            <v>25062000031</v>
          </cell>
          <cell r="B2265" t="str">
            <v>接线端子_CTS10U_通用</v>
          </cell>
          <cell r="C2265">
            <v>1.36</v>
          </cell>
        </row>
        <row r="2266">
          <cell r="A2266">
            <v>25062000032</v>
          </cell>
          <cell r="B2266" t="str">
            <v>接线端子_CTS6U_通用</v>
          </cell>
          <cell r="C2266">
            <v>1</v>
          </cell>
        </row>
        <row r="2267">
          <cell r="A2267">
            <v>25062000033</v>
          </cell>
          <cell r="B2267" t="str">
            <v>接线端子_CTS4UN_通用</v>
          </cell>
          <cell r="C2267">
            <v>0.68</v>
          </cell>
        </row>
        <row r="2268">
          <cell r="A2268">
            <v>25062000034</v>
          </cell>
          <cell r="B2268" t="str">
            <v>接线端子_CTS2.5UE_通用</v>
          </cell>
          <cell r="C2268">
            <v>0.56000000000000005</v>
          </cell>
        </row>
        <row r="2269">
          <cell r="A2269">
            <v>25062000035</v>
          </cell>
          <cell r="B2269" t="str">
            <v>接线端子_CF4U(L)_AC220V_熔断带灯型_通用</v>
          </cell>
          <cell r="C2269">
            <v>4.72</v>
          </cell>
        </row>
        <row r="2270">
          <cell r="A2270">
            <v>25062000042</v>
          </cell>
          <cell r="B2270" t="str">
            <v>接线端子_SAKDU2.5N_魏德米勒</v>
          </cell>
          <cell r="C2270">
            <v>0.77</v>
          </cell>
        </row>
        <row r="2271">
          <cell r="A2271">
            <v>25062000043</v>
          </cell>
          <cell r="B2271" t="str">
            <v>接线端子_SAKDK4_魏德米勒</v>
          </cell>
          <cell r="C2271">
            <v>1.9</v>
          </cell>
        </row>
        <row r="2272">
          <cell r="A2272">
            <v>25062000044</v>
          </cell>
          <cell r="B2272" t="str">
            <v>接线端子_SAKDU4N_魏德米勒</v>
          </cell>
          <cell r="C2272">
            <v>0.94</v>
          </cell>
        </row>
        <row r="2273">
          <cell r="A2273">
            <v>25062000045</v>
          </cell>
          <cell r="B2273" t="str">
            <v>接线端子_SAK2.5/EN_魏德米勒</v>
          </cell>
          <cell r="C2273">
            <v>1.3</v>
          </cell>
        </row>
        <row r="2274">
          <cell r="A2274">
            <v>25062000046</v>
          </cell>
          <cell r="B2274" t="str">
            <v>接线端子_ASK1/ENLD15K_24VDC_熔断带灯型_魏德米勒</v>
          </cell>
          <cell r="C2274">
            <v>7.43</v>
          </cell>
        </row>
        <row r="2275">
          <cell r="A2275">
            <v>25062000048</v>
          </cell>
          <cell r="B2275" t="str">
            <v>接线端子_CX2.5S_插拔式_科尼维尔</v>
          </cell>
          <cell r="C2275">
            <v>1.96</v>
          </cell>
        </row>
        <row r="2276">
          <cell r="A2276">
            <v>25062000049</v>
          </cell>
          <cell r="B2276" t="str">
            <v>接线端子_CX2.5B_插拔式_科尼维尔</v>
          </cell>
          <cell r="C2276">
            <v>1.52</v>
          </cell>
        </row>
        <row r="2277">
          <cell r="A2277">
            <v>25062500001</v>
          </cell>
          <cell r="B2277" t="str">
            <v>端子排_X32012_通用</v>
          </cell>
          <cell r="C2277">
            <v>2.14</v>
          </cell>
        </row>
        <row r="2278">
          <cell r="A2278">
            <v>25062900001</v>
          </cell>
          <cell r="B2278" t="str">
            <v>端子式继电器_TRS-24VDC-1CO-2.5_AC250V/50Hz请使用…</v>
          </cell>
          <cell r="C2278">
            <v>62.2</v>
          </cell>
        </row>
        <row r="2279">
          <cell r="A2279">
            <v>25062900003</v>
          </cell>
          <cell r="B2279" t="str">
            <v>分线器_UK411_林克韦尔</v>
          </cell>
          <cell r="C2279">
            <v>89.75</v>
          </cell>
        </row>
        <row r="2280">
          <cell r="A2280">
            <v>25067000007</v>
          </cell>
          <cell r="B2280" t="str">
            <v>重载接插件_DLX-32-PM_西霸士</v>
          </cell>
          <cell r="C2280">
            <v>6.84</v>
          </cell>
        </row>
        <row r="2281">
          <cell r="A2281">
            <v>25067000008</v>
          </cell>
          <cell r="B2281" t="str">
            <v>重载接插件_DLX-32-PMT_西霸士</v>
          </cell>
          <cell r="C2281">
            <v>7.69</v>
          </cell>
        </row>
        <row r="2282">
          <cell r="A2282">
            <v>25067000009</v>
          </cell>
          <cell r="B2282" t="str">
            <v>重载接插件_H24B-TSH-M32_西霸士</v>
          </cell>
          <cell r="C2282">
            <v>29.91</v>
          </cell>
        </row>
        <row r="2283">
          <cell r="A2283">
            <v>25067000010</v>
          </cell>
          <cell r="B2283" t="str">
            <v>重载接插件_H16B-TSH-M32_西霸士</v>
          </cell>
          <cell r="C2283">
            <v>26.07</v>
          </cell>
        </row>
        <row r="2284">
          <cell r="A2284">
            <v>25067000011</v>
          </cell>
          <cell r="B2284" t="str">
            <v>重载接插件_H24B-SGRH-M32_西霸士</v>
          </cell>
          <cell r="C2284">
            <v>36.75</v>
          </cell>
        </row>
        <row r="2285">
          <cell r="A2285">
            <v>25067000012</v>
          </cell>
          <cell r="B2285" t="str">
            <v>重载接插件_H16B-SGRH-M32_西霸士</v>
          </cell>
          <cell r="C2285">
            <v>34.19</v>
          </cell>
        </row>
        <row r="2286">
          <cell r="A2286">
            <v>25067000013</v>
          </cell>
          <cell r="B2286" t="str">
            <v>重载接插件_HE-016-M_西霸士</v>
          </cell>
          <cell r="C2286">
            <v>23.5</v>
          </cell>
        </row>
        <row r="2287">
          <cell r="A2287">
            <v>25067000014</v>
          </cell>
          <cell r="B2287" t="str">
            <v>重载接插件_HE-024-M_西霸士</v>
          </cell>
          <cell r="C2287">
            <v>27.35</v>
          </cell>
        </row>
        <row r="2288">
          <cell r="A2288">
            <v>25067000015</v>
          </cell>
          <cell r="B2288" t="str">
            <v>重载接插件_HE-016-F_西霸士</v>
          </cell>
          <cell r="C2288">
            <v>23.5</v>
          </cell>
        </row>
        <row r="2289">
          <cell r="A2289">
            <v>25067000016</v>
          </cell>
          <cell r="B2289" t="str">
            <v>重载接插件_HE-024-F_西霸士</v>
          </cell>
          <cell r="C2289">
            <v>27.35</v>
          </cell>
        </row>
        <row r="2290">
          <cell r="A2290">
            <v>25067000021</v>
          </cell>
          <cell r="B2290" t="str">
            <v>重载接插件_DLX-25-PMT_西霸士</v>
          </cell>
          <cell r="C2290">
            <v>2.99</v>
          </cell>
        </row>
        <row r="2291">
          <cell r="A2291">
            <v>25067000022</v>
          </cell>
          <cell r="B2291" t="str">
            <v>重载接插件_H16B-TSH-M25_西霸士</v>
          </cell>
          <cell r="C2291">
            <v>18.38</v>
          </cell>
        </row>
        <row r="2292">
          <cell r="A2292">
            <v>25067000023</v>
          </cell>
          <cell r="B2292" t="str">
            <v>重载接插件_H16B-SGRH-M25_西霸士</v>
          </cell>
          <cell r="C2292">
            <v>26.5</v>
          </cell>
        </row>
        <row r="2293">
          <cell r="A2293">
            <v>25067000024</v>
          </cell>
          <cell r="B2293" t="str">
            <v>重载接插件_H24B-SGRH-M25_西霸士</v>
          </cell>
          <cell r="C2293">
            <v>26.5</v>
          </cell>
        </row>
        <row r="2294">
          <cell r="A2294">
            <v>25067000025</v>
          </cell>
          <cell r="B2294" t="str">
            <v>重载接插件_H24B-TSH-M25_西霸士</v>
          </cell>
          <cell r="C2294">
            <v>18.8</v>
          </cell>
        </row>
        <row r="2295">
          <cell r="A2295">
            <v>25067000026</v>
          </cell>
          <cell r="B2295" t="str">
            <v>重载接插件_DLX-25-PM_西霸士</v>
          </cell>
          <cell r="C2295">
            <v>3.42</v>
          </cell>
        </row>
        <row r="2296">
          <cell r="A2296">
            <v>25068800008</v>
          </cell>
          <cell r="B2296" t="str">
            <v>连接器_RJ45_09451511560_8针1000Mbps_浩亭HARTI…</v>
          </cell>
          <cell r="C2296">
            <v>60.79</v>
          </cell>
        </row>
        <row r="2297">
          <cell r="A2297">
            <v>25068800009</v>
          </cell>
          <cell r="B2297" t="str">
            <v>连接器_RJ45_09451511100_4针100Mbps_浩亭HARTING</v>
          </cell>
          <cell r="C2297">
            <v>33.96</v>
          </cell>
        </row>
        <row r="2298">
          <cell r="A2298">
            <v>25068800011</v>
          </cell>
          <cell r="B2298" t="str">
            <v>水晶头_BON-Cat6-8P8C-STP_超六类屏蔽_台湾东霖</v>
          </cell>
          <cell r="C2298">
            <v>2.82</v>
          </cell>
        </row>
        <row r="2299">
          <cell r="A2299">
            <v>25069900023</v>
          </cell>
          <cell r="B2299" t="str">
            <v>附件-端子标记条_CA509/K6-O_彩色_通用</v>
          </cell>
          <cell r="C2299">
            <v>0.91</v>
          </cell>
        </row>
        <row r="2300">
          <cell r="A2300">
            <v>25069900024</v>
          </cell>
          <cell r="B2300" t="str">
            <v>附件-端子固定架_CA702_通用</v>
          </cell>
          <cell r="C2300">
            <v>0.43</v>
          </cell>
        </row>
        <row r="2301">
          <cell r="A2301">
            <v>25069900025</v>
          </cell>
          <cell r="B2301" t="str">
            <v>附件-端子联接件_CA722/10_通用</v>
          </cell>
          <cell r="C2301">
            <v>2.91</v>
          </cell>
        </row>
        <row r="2302">
          <cell r="A2302">
            <v>25069900026</v>
          </cell>
          <cell r="B2302" t="str">
            <v>附件-端子标记条_CA509/6_号码1-10_横打_通用</v>
          </cell>
          <cell r="C2302">
            <v>0.26</v>
          </cell>
        </row>
        <row r="2303">
          <cell r="A2303">
            <v>25069900027</v>
          </cell>
          <cell r="B2303" t="str">
            <v>附件-端子标记座_GMH6_通用</v>
          </cell>
          <cell r="C2303">
            <v>0.63</v>
          </cell>
        </row>
        <row r="2304">
          <cell r="A2304">
            <v>25069900034</v>
          </cell>
          <cell r="B2304" t="str">
            <v>附件-端子挡板_EPCX2.5S_科尼维尔</v>
          </cell>
          <cell r="C2304">
            <v>0.33</v>
          </cell>
        </row>
        <row r="2305">
          <cell r="A2305">
            <v>25069900035</v>
          </cell>
          <cell r="B2305" t="str">
            <v>附件-端子挡板_EPCX2.5B_科尼维尔</v>
          </cell>
          <cell r="C2305">
            <v>0.62</v>
          </cell>
        </row>
        <row r="2306">
          <cell r="A2306">
            <v>25070200001</v>
          </cell>
          <cell r="B2306" t="str">
            <v>热收缩管_Φ60_黄_通用</v>
          </cell>
          <cell r="C2306">
            <v>7.69</v>
          </cell>
        </row>
        <row r="2307">
          <cell r="A2307">
            <v>25070200002</v>
          </cell>
          <cell r="B2307" t="str">
            <v>热缩管_Φ120_PVC-黄色_通用</v>
          </cell>
          <cell r="C2307">
            <v>18.05</v>
          </cell>
        </row>
        <row r="2308">
          <cell r="A2308">
            <v>25070200003</v>
          </cell>
          <cell r="B2308" t="str">
            <v>热缩管_Φ120_PVC-绿色_通用</v>
          </cell>
          <cell r="C2308">
            <v>18.05</v>
          </cell>
        </row>
        <row r="2309">
          <cell r="A2309">
            <v>25070200004</v>
          </cell>
          <cell r="B2309" t="str">
            <v>热缩管_Φ120_PVC-红色_通用</v>
          </cell>
          <cell r="C2309">
            <v>18.05</v>
          </cell>
        </row>
        <row r="2310">
          <cell r="A2310">
            <v>25071800002</v>
          </cell>
          <cell r="B2310" t="str">
            <v>绝缘子_M8×35×35_双螺杆-黄色_通用</v>
          </cell>
          <cell r="C2310">
            <v>2.56</v>
          </cell>
        </row>
        <row r="2311">
          <cell r="A2311">
            <v>25071800003</v>
          </cell>
          <cell r="B2311" t="str">
            <v>绝缘子_M6×35×35_双螺杆-黄色_通用</v>
          </cell>
          <cell r="C2311">
            <v>2.56</v>
          </cell>
        </row>
        <row r="2312">
          <cell r="A2312">
            <v>25071900001</v>
          </cell>
          <cell r="B2312" t="str">
            <v>母线框_MB3-4×40_单母排_海坦</v>
          </cell>
          <cell r="C2312">
            <v>21.37</v>
          </cell>
        </row>
        <row r="2313">
          <cell r="A2313">
            <v>25071900002</v>
          </cell>
          <cell r="B2313" t="str">
            <v>母线框_AMJ2-8×100_双母排_海坦</v>
          </cell>
          <cell r="C2313">
            <v>35.049999999999997</v>
          </cell>
        </row>
        <row r="2314">
          <cell r="A2314">
            <v>25072000007</v>
          </cell>
          <cell r="B2314" t="str">
            <v>绝缘胶带_18mm×5m_通用</v>
          </cell>
          <cell r="C2314">
            <v>2.14</v>
          </cell>
        </row>
        <row r="2315">
          <cell r="A2315">
            <v>25980100003</v>
          </cell>
          <cell r="B2315" t="str">
            <v>缠绕管_Φ8_白色半透明_通用</v>
          </cell>
          <cell r="C2315">
            <v>1.54</v>
          </cell>
        </row>
        <row r="2317">
          <cell r="A2317">
            <v>25980200002</v>
          </cell>
          <cell r="B2317" t="str">
            <v>圆型号码管_0.75_PVC-白色_通用</v>
          </cell>
          <cell r="C2317">
            <v>0.26</v>
          </cell>
        </row>
        <row r="2318">
          <cell r="A2318">
            <v>25980200003</v>
          </cell>
          <cell r="B2318" t="str">
            <v>圆型号码管_1.0_PVC-白色_通用</v>
          </cell>
          <cell r="C2318">
            <v>0.23</v>
          </cell>
        </row>
        <row r="2319">
          <cell r="A2319">
            <v>25980200004</v>
          </cell>
          <cell r="B2319" t="str">
            <v>圆型号码管_1.5_PVC-白色_通用</v>
          </cell>
          <cell r="C2319">
            <v>0.26</v>
          </cell>
        </row>
        <row r="2320">
          <cell r="A2320">
            <v>25980200005</v>
          </cell>
          <cell r="B2320" t="str">
            <v>圆型号码管_2.5_PVC-白色_通用</v>
          </cell>
          <cell r="C2320">
            <v>0.41</v>
          </cell>
        </row>
        <row r="2321">
          <cell r="A2321">
            <v>25980200006</v>
          </cell>
          <cell r="B2321" t="str">
            <v>圆型号码管_4.0_PVC-白色_通用</v>
          </cell>
          <cell r="C2321">
            <v>0.37</v>
          </cell>
        </row>
        <row r="2322">
          <cell r="A2322">
            <v>25980200007</v>
          </cell>
          <cell r="B2322" t="str">
            <v>圆型号码管_6.0_PVC-白色_通用</v>
          </cell>
          <cell r="C2322">
            <v>0.56000000000000005</v>
          </cell>
        </row>
        <row r="2323">
          <cell r="A2323">
            <v>25980200011</v>
          </cell>
          <cell r="B2323" t="str">
            <v>异型号码管_1.5_PVC-白色_通用</v>
          </cell>
          <cell r="C2323">
            <v>0.88</v>
          </cell>
        </row>
        <row r="2324">
          <cell r="A2324">
            <v>25980200012</v>
          </cell>
          <cell r="B2324" t="str">
            <v>异型号码管_2.5_PVC-白色_通用</v>
          </cell>
          <cell r="C2324">
            <v>0.88</v>
          </cell>
        </row>
        <row r="2325">
          <cell r="A2325">
            <v>25980900001</v>
          </cell>
          <cell r="B2325" t="str">
            <v>C45钢导轨_35×7.5×2000_通用</v>
          </cell>
          <cell r="C2325">
            <v>9.4</v>
          </cell>
        </row>
        <row r="2329">
          <cell r="A2329">
            <v>26010100001</v>
          </cell>
          <cell r="B2329" t="str">
            <v>工控机_IPC300-CORE-G2010/4G/500G_西门子_6AG40…</v>
          </cell>
          <cell r="C2329">
            <v>4863.25</v>
          </cell>
        </row>
        <row r="2330">
          <cell r="A2330">
            <v>26010100002</v>
          </cell>
          <cell r="B2330" t="str">
            <v>工控机_IPC-610-i5-2400/4G/500G_双显×2/双网_研华</v>
          </cell>
          <cell r="C2330">
            <v>5914.53</v>
          </cell>
        </row>
        <row r="2331">
          <cell r="A2331">
            <v>26010100003</v>
          </cell>
          <cell r="B2331" t="str">
            <v>工控机_IPC-610-i5-2400/4G/500G_集成双显/双网_研华</v>
          </cell>
          <cell r="C2331">
            <v>4803.42</v>
          </cell>
        </row>
        <row r="2332">
          <cell r="A2332">
            <v>26010100004</v>
          </cell>
          <cell r="B2332" t="str">
            <v>工控机_UNO-2174A-A33E-D510/2GB/32GB_SSD/12…</v>
          </cell>
          <cell r="C2332">
            <v>4145.3</v>
          </cell>
        </row>
        <row r="2333">
          <cell r="A2333">
            <v>26010100005</v>
          </cell>
          <cell r="B2333" t="str">
            <v>工控机_7020-i5-4590/4G/500G/DVDRW_戴尔</v>
          </cell>
          <cell r="C2333">
            <v>3205.13</v>
          </cell>
        </row>
        <row r="2337">
          <cell r="A2337">
            <v>26010200004</v>
          </cell>
          <cell r="B2337" t="str">
            <v>电脑_T5810-E5/8G/500G_双显×2_戴尔</v>
          </cell>
          <cell r="C2337">
            <v>6895.73</v>
          </cell>
        </row>
        <row r="2338">
          <cell r="A2338">
            <v>26010200005</v>
          </cell>
          <cell r="B2338" t="str">
            <v>电脑_T5810-E5/8G/500G_双显×1_戴尔</v>
          </cell>
          <cell r="C2338">
            <v>6297.42</v>
          </cell>
        </row>
        <row r="2339">
          <cell r="A2339">
            <v>26010200006</v>
          </cell>
          <cell r="B2339" t="str">
            <v>电脑_T5810-E5/8G/500G_双显×2/WIN7-64位英文专业版_…</v>
          </cell>
          <cell r="C2339">
            <v>7707.69</v>
          </cell>
        </row>
        <row r="2340">
          <cell r="A2340">
            <v>26010200007</v>
          </cell>
          <cell r="B2340" t="str">
            <v>电脑_T5810-E5/8G/500G_双显×2/WIN7-64位中文专业版_…</v>
          </cell>
          <cell r="C2340">
            <v>7707.69</v>
          </cell>
        </row>
        <row r="2341">
          <cell r="A2341">
            <v>26010200008</v>
          </cell>
          <cell r="B2341" t="str">
            <v>电脑_T5810-E5/8G/500G_双显×1/WIN7-64位英文专业版_…</v>
          </cell>
          <cell r="C2341">
            <v>7109.4</v>
          </cell>
        </row>
        <row r="2342">
          <cell r="A2342">
            <v>26010200009</v>
          </cell>
          <cell r="B2342" t="str">
            <v>电脑_T5810-E5/8G/500G_双显×1/WIN7-64位中文专业版_…</v>
          </cell>
          <cell r="C2342">
            <v>7109.4</v>
          </cell>
        </row>
        <row r="2343">
          <cell r="A2343">
            <v>26010200011</v>
          </cell>
          <cell r="B2343" t="str">
            <v>电脑_T5810-E5/8G/500G×2_双显×1/WIN7-64位英文专业…</v>
          </cell>
          <cell r="C2343">
            <v>7620.52</v>
          </cell>
        </row>
        <row r="2344">
          <cell r="A2344">
            <v>26010200016</v>
          </cell>
          <cell r="B2344" t="str">
            <v>电脑_5040MT-英特尔酷睿I3-6100/4G/500G_双显×1 2G显…</v>
          </cell>
          <cell r="C2344">
            <v>2777.78</v>
          </cell>
        </row>
        <row r="2345">
          <cell r="A2345">
            <v>26010200017</v>
          </cell>
          <cell r="B2345" t="str">
            <v>电脑_5040MT-英特尔酷睿I3-6100/4G/500G_集显/键鼠/3年…</v>
          </cell>
          <cell r="C2345">
            <v>2504.2800000000002</v>
          </cell>
        </row>
        <row r="2346">
          <cell r="A2346">
            <v>26010300001</v>
          </cell>
          <cell r="B2346" t="str">
            <v>笔记本电脑_昭阳E4430A-I5-4200M/4G/1T/2G独显/6芯电池…</v>
          </cell>
          <cell r="C2346">
            <v>3632.48</v>
          </cell>
        </row>
        <row r="2347">
          <cell r="A2347">
            <v>26010300003</v>
          </cell>
          <cell r="B2347" t="str">
            <v>笔记本电脑_T550 20CKA00GCD-I5-5200U/4G/500G/…</v>
          </cell>
          <cell r="C2347">
            <v>5982.91</v>
          </cell>
        </row>
        <row r="2348">
          <cell r="A2348">
            <v>26010400001</v>
          </cell>
          <cell r="B2348" t="str">
            <v>平板电脑_MIIX3-830-Z3735F/2G/32G/EMMC内嵌式硬盘/…</v>
          </cell>
          <cell r="C2348">
            <v>1111.1099999999999</v>
          </cell>
        </row>
        <row r="2349">
          <cell r="A2349">
            <v>26010400002</v>
          </cell>
          <cell r="B2349" t="str">
            <v>平板电脑_V8-BK32D/2G/32G/EMMC内嵌式硬盘_戴尔</v>
          </cell>
          <cell r="C2349">
            <v>2152.9899999999998</v>
          </cell>
        </row>
        <row r="2350">
          <cell r="A2350">
            <v>26010400003</v>
          </cell>
          <cell r="B2350" t="str">
            <v>工业平板电脑_UPC-V312-D525/R/2G-R13-IP65_Win7…</v>
          </cell>
          <cell r="C2350">
            <v>6685.47</v>
          </cell>
        </row>
        <row r="2351">
          <cell r="A2351">
            <v>26010400004</v>
          </cell>
          <cell r="B2351" t="str">
            <v>工业平板电脑_PPC-F15B-BTi-J1/2G/R-R10_含卡扣-Win…</v>
          </cell>
          <cell r="C2351">
            <v>4854.21</v>
          </cell>
        </row>
        <row r="2352">
          <cell r="A2352">
            <v>26010400006</v>
          </cell>
          <cell r="B2352" t="str">
            <v>工业平板电脑_PPC-F10B-128G固态硬盘/带卡扣/面板式安装_威强</v>
          </cell>
          <cell r="C2352">
            <v>4700.8500000000004</v>
          </cell>
        </row>
        <row r="2353">
          <cell r="A2353">
            <v>26010900002</v>
          </cell>
          <cell r="B2353" t="str">
            <v>服务器_T630-16G/600G×2_3.5"/15K/RPM/6Gbps/…</v>
          </cell>
          <cell r="C2353">
            <v>16606.84</v>
          </cell>
        </row>
        <row r="2354">
          <cell r="A2354">
            <v>26010900003</v>
          </cell>
          <cell r="B2354" t="str">
            <v>服务器_R730-E5-2640V3/4G/3×2TB/SATA/H330/ …</v>
          </cell>
          <cell r="C2354">
            <v>19487.18</v>
          </cell>
        </row>
        <row r="2355">
          <cell r="A2355">
            <v>26010900004</v>
          </cell>
          <cell r="B2355" t="str">
            <v>服务器_R430-E5-2607V3/4G/3×1TB/SATA 3.5/H3…</v>
          </cell>
          <cell r="C2355">
            <v>12393.16</v>
          </cell>
        </row>
        <row r="2356">
          <cell r="A2356">
            <v>26011000004</v>
          </cell>
          <cell r="B2356" t="str">
            <v>触摸屏_6AV6-648-0BE11-3AX0_24VDC_smart1000…</v>
          </cell>
          <cell r="C2356">
            <v>1923.08</v>
          </cell>
        </row>
        <row r="2357">
          <cell r="A2357">
            <v>26011000005</v>
          </cell>
          <cell r="B2357" t="str">
            <v>触摸屏_V810C_100-240VAC_富士</v>
          </cell>
          <cell r="C2357">
            <v>7606.84</v>
          </cell>
        </row>
        <row r="2358">
          <cell r="A2358">
            <v>26011000006</v>
          </cell>
          <cell r="B2358" t="str">
            <v>触摸屏_KTP1200_6AV2-123-2MB03-0AX0_24VDC_西…</v>
          </cell>
          <cell r="C2358">
            <v>4102.5600000000004</v>
          </cell>
        </row>
        <row r="2359">
          <cell r="A2359">
            <v>26011000007</v>
          </cell>
          <cell r="B2359" t="str">
            <v>触摸屏_KTP900_6AV2-123-2JB03-0AX0_24VDC_西门子</v>
          </cell>
          <cell r="C2359">
            <v>3055.68</v>
          </cell>
        </row>
        <row r="2360">
          <cell r="A2360">
            <v>26011000008</v>
          </cell>
          <cell r="B2360" t="str">
            <v>触摸屏_KTP700_6AV2-123-2GB03-0AX0_24VDC_西门子</v>
          </cell>
          <cell r="C2360">
            <v>2008.55</v>
          </cell>
        </row>
        <row r="2361">
          <cell r="A2361">
            <v>26011000009</v>
          </cell>
          <cell r="B2361" t="str">
            <v>触摸屏_KTP400_6AV2-123-2DB03-0AX0_24VDC_西门子</v>
          </cell>
          <cell r="C2361">
            <v>911.11</v>
          </cell>
        </row>
        <row r="2362">
          <cell r="A2362">
            <v>26011000010</v>
          </cell>
          <cell r="B2362" t="str">
            <v>触摸屏_MT8100IE_24VDC_威纶通</v>
          </cell>
          <cell r="C2362">
            <v>1709.4</v>
          </cell>
        </row>
        <row r="2363">
          <cell r="A2363">
            <v>26011000011</v>
          </cell>
          <cell r="B2363" t="str">
            <v>触摸屏_MT8101IE_24VDC_威纶通</v>
          </cell>
          <cell r="C2363">
            <v>1917.95</v>
          </cell>
        </row>
        <row r="2364">
          <cell r="A2364">
            <v>26011000012</v>
          </cell>
          <cell r="B2364" t="str">
            <v>触摸屏_KTP600PN_6AV6-647-0AB11-3AX0_24VDC_…</v>
          </cell>
          <cell r="C2364">
            <v>1790.6</v>
          </cell>
        </row>
        <row r="2365">
          <cell r="A2365">
            <v>26011000023</v>
          </cell>
          <cell r="B2365" t="str">
            <v>触摸屏_6AV2124-0UC02-0AX0_24VDC_TP1900_西门子</v>
          </cell>
          <cell r="C2365">
            <v>17811.11</v>
          </cell>
        </row>
        <row r="2368">
          <cell r="A2368">
            <v>26011100004</v>
          </cell>
          <cell r="B2368" t="str">
            <v>LED显示屏_ADI1150_AC220V/50-60Hz_单基色单行显示-壁…</v>
          </cell>
          <cell r="C2368">
            <v>3312.82</v>
          </cell>
        </row>
        <row r="2369">
          <cell r="A2369">
            <v>26011100005</v>
          </cell>
          <cell r="B2369" t="str">
            <v>LED显示屏_以太网BX-5MK1_176-264VAC/47-63Hz_双基…</v>
          </cell>
          <cell r="C2369">
            <v>1109.4000000000001</v>
          </cell>
        </row>
        <row r="2370">
          <cell r="A2370">
            <v>26011100006</v>
          </cell>
          <cell r="B2370" t="str">
            <v>LED显示屏_以太网BX-5MK1_176-264VAC/47-63Hz_单基…</v>
          </cell>
          <cell r="C2370">
            <v>685.47</v>
          </cell>
        </row>
        <row r="2371">
          <cell r="A2371">
            <v>26011100007</v>
          </cell>
          <cell r="B2371" t="str">
            <v>LED显示屏_以太网BX-5MK1_AC220V_双基色四行显示-挂式-低温_…</v>
          </cell>
          <cell r="C2371">
            <v>1123.93</v>
          </cell>
        </row>
        <row r="2372">
          <cell r="A2372">
            <v>26011100008</v>
          </cell>
          <cell r="B2372" t="str">
            <v>LED显示屏_ADI150-30米电缆_100-240VAC_单基色单行显示-…</v>
          </cell>
          <cell r="C2372">
            <v>2702.56</v>
          </cell>
        </row>
        <row r="2373">
          <cell r="A2373">
            <v>26011100009</v>
          </cell>
          <cell r="B2373" t="str">
            <v>LED显示屏_以太网BX-5MK1_AC220V_P10双色四行显示-挂式-室…</v>
          </cell>
          <cell r="C2373">
            <v>1123.93</v>
          </cell>
        </row>
        <row r="2374">
          <cell r="A2374">
            <v>26011500002</v>
          </cell>
          <cell r="B2374" t="str">
            <v>液晶显示器_190V4LSB2/93_壁挂100×100_VGA接口_飞利浦</v>
          </cell>
          <cell r="C2374">
            <v>553.85</v>
          </cell>
        </row>
        <row r="2375">
          <cell r="A2375">
            <v>26011500003</v>
          </cell>
          <cell r="B2375" t="str">
            <v>液晶显示器_50PFF2651/T3_含支架_飞利浦</v>
          </cell>
          <cell r="C2375">
            <v>2769.23</v>
          </cell>
        </row>
        <row r="2376">
          <cell r="A2376">
            <v>26011500005</v>
          </cell>
          <cell r="B2376" t="str">
            <v>液晶显示器_27-3E3LSB_飞利浦</v>
          </cell>
          <cell r="C2376">
            <v>1239.32</v>
          </cell>
        </row>
        <row r="2377">
          <cell r="A2377">
            <v>26011500006</v>
          </cell>
          <cell r="B2377" t="str">
            <v>液晶显示器_P2314T_触摸型_戴尔</v>
          </cell>
          <cell r="C2377">
            <v>2606.84</v>
          </cell>
        </row>
        <row r="2378">
          <cell r="A2378">
            <v>26012000002</v>
          </cell>
          <cell r="B2378" t="str">
            <v>四位一体打印机_LaserJet Pro MFP M128fn_惠普</v>
          </cell>
          <cell r="C2378">
            <v>1606.84</v>
          </cell>
        </row>
        <row r="2379">
          <cell r="A2379">
            <v>26012000003</v>
          </cell>
          <cell r="B2379" t="str">
            <v>微型打印机_PQ16-0010_托利多</v>
          </cell>
          <cell r="C2379">
            <v>1046.1500000000001</v>
          </cell>
        </row>
        <row r="2380">
          <cell r="A2380">
            <v>26012000004</v>
          </cell>
          <cell r="B2380" t="str">
            <v>微型打印机_TM-U220D/PD_爱普生</v>
          </cell>
          <cell r="C2380">
            <v>1059.83</v>
          </cell>
        </row>
        <row r="2381">
          <cell r="A2381">
            <v>26012000005</v>
          </cell>
          <cell r="B2381" t="str">
            <v>激光打印机_HP202DW_支持有线网络打印_惠普</v>
          </cell>
          <cell r="C2381">
            <v>1581.2</v>
          </cell>
        </row>
        <row r="2382">
          <cell r="A2382">
            <v>26013000001</v>
          </cell>
          <cell r="B2382" t="str">
            <v>磁卡读写器_ETAG-R44_江苏探感</v>
          </cell>
          <cell r="C2382">
            <v>1166.67</v>
          </cell>
        </row>
        <row r="2383">
          <cell r="A2383">
            <v>26018800002</v>
          </cell>
          <cell r="B2383" t="str">
            <v>串口服务器_UT-6601H_宇泰</v>
          </cell>
          <cell r="C2383">
            <v>384.62</v>
          </cell>
        </row>
        <row r="2385">
          <cell r="A2385">
            <v>26018800009</v>
          </cell>
          <cell r="B2385" t="str">
            <v>RFID模块_UPC-MF-RFID-KIT01-R10_威强电</v>
          </cell>
          <cell r="C2385">
            <v>358.98</v>
          </cell>
        </row>
        <row r="2386">
          <cell r="A2386">
            <v>26020100001</v>
          </cell>
          <cell r="B2386" t="str">
            <v>键盘_818超薄_USB一体化_88键-触摸板_双环</v>
          </cell>
          <cell r="C2386">
            <v>147</v>
          </cell>
        </row>
        <row r="2387">
          <cell r="A2387">
            <v>26020200001</v>
          </cell>
          <cell r="B2387" t="str">
            <v>鼠标_MK200_罗技</v>
          </cell>
          <cell r="C2387">
            <v>83.76</v>
          </cell>
        </row>
        <row r="2388">
          <cell r="A2388">
            <v>26020300001</v>
          </cell>
          <cell r="B2388" t="str">
            <v>硬盘_750-EVO-250G_笔记本托架_三星</v>
          </cell>
          <cell r="C2388">
            <v>427.35</v>
          </cell>
        </row>
        <row r="2389">
          <cell r="A2389">
            <v>26020300002</v>
          </cell>
          <cell r="B2389" t="str">
            <v>硬盘_750-EVO-250G_台式机托架_三星</v>
          </cell>
          <cell r="C2389">
            <v>427.35</v>
          </cell>
        </row>
        <row r="2390">
          <cell r="A2390">
            <v>26020400001</v>
          </cell>
          <cell r="B2390" t="str">
            <v>内存条_DDR3-8G_金士顿</v>
          </cell>
          <cell r="C2390">
            <v>461.54</v>
          </cell>
        </row>
        <row r="2391">
          <cell r="A2391">
            <v>26020400002</v>
          </cell>
          <cell r="B2391" t="str">
            <v>内存条_DDR3-4G_三代_金士泰</v>
          </cell>
          <cell r="C2391">
            <v>177.78</v>
          </cell>
        </row>
        <row r="2392">
          <cell r="A2392">
            <v>26020700001</v>
          </cell>
          <cell r="B2392" t="str">
            <v>显卡_GT620_1G_影驰</v>
          </cell>
          <cell r="C2392">
            <v>205.13</v>
          </cell>
        </row>
        <row r="2393">
          <cell r="A2393">
            <v>26024000001</v>
          </cell>
          <cell r="B2393" t="str">
            <v>数据线_DVI-3m_屏蔽_通用</v>
          </cell>
          <cell r="C2393">
            <v>32.47</v>
          </cell>
        </row>
        <row r="2400">
          <cell r="A2400">
            <v>26024000016</v>
          </cell>
          <cell r="B2400" t="str">
            <v>网线_4芯工业以太网100Mbps_定制20m_两端水晶头_通用</v>
          </cell>
          <cell r="C2400">
            <v>0</v>
          </cell>
        </row>
        <row r="2401">
          <cell r="A2401">
            <v>26024000017</v>
          </cell>
          <cell r="B2401" t="str">
            <v>网线_4芯工业以太网100Mbps_定制15m_两端水晶头_通用</v>
          </cell>
          <cell r="C2401">
            <v>0</v>
          </cell>
        </row>
        <row r="2402">
          <cell r="A2402">
            <v>26024000018</v>
          </cell>
          <cell r="B2402" t="str">
            <v>网线_4芯工业以太网100Mbps_定制10m_两端水晶头_通用</v>
          </cell>
          <cell r="C2402">
            <v>0</v>
          </cell>
        </row>
        <row r="2403">
          <cell r="A2403">
            <v>26024000019</v>
          </cell>
          <cell r="B2403" t="str">
            <v>网线_4芯工业以太网100Mbps_定制5m_两端水晶头_通用</v>
          </cell>
          <cell r="C2403">
            <v>12.82</v>
          </cell>
        </row>
        <row r="2404">
          <cell r="A2404">
            <v>26024000020</v>
          </cell>
          <cell r="B2404" t="str">
            <v>网线_4芯工业以太网100Mbps_定制2m_两端水晶头_通用</v>
          </cell>
          <cell r="C2404">
            <v>0</v>
          </cell>
        </row>
        <row r="2405">
          <cell r="A2405">
            <v>26024000021</v>
          </cell>
          <cell r="B2405" t="str">
            <v>网线_4芯工业以太网100Mbps_定制1m_两端水晶头_通用</v>
          </cell>
          <cell r="C2405">
            <v>0</v>
          </cell>
        </row>
        <row r="2406">
          <cell r="A2406">
            <v>26024000022</v>
          </cell>
          <cell r="B2406" t="str">
            <v>DVI延长线_SK-D294_DVI24+1公对公铝壳镀金1080P20米_新…</v>
          </cell>
          <cell r="C2406">
            <v>205.13</v>
          </cell>
        </row>
        <row r="2407">
          <cell r="A2407">
            <v>26024000023</v>
          </cell>
          <cell r="B2407" t="str">
            <v>USB2.0延长线_MT-UD15_15米_广州市迈拓维矩</v>
          </cell>
          <cell r="C2407">
            <v>59.83</v>
          </cell>
        </row>
        <row r="2408">
          <cell r="A2408">
            <v>26025100001</v>
          </cell>
          <cell r="B2408" t="str">
            <v>标签_ETAG-T42_PVC_江苏探感</v>
          </cell>
          <cell r="C2408">
            <v>1.79</v>
          </cell>
        </row>
        <row r="2409">
          <cell r="A2409">
            <v>26025100002</v>
          </cell>
          <cell r="B2409" t="str">
            <v>标签_ETAG-T42_蓝色PVC_江苏探感</v>
          </cell>
          <cell r="C2409">
            <v>6.28</v>
          </cell>
        </row>
        <row r="2410">
          <cell r="A2410">
            <v>26029900001</v>
          </cell>
          <cell r="B2410" t="str">
            <v>PCI串口卡_PC-0098_2口_帝特</v>
          </cell>
          <cell r="C2410">
            <v>51.28</v>
          </cell>
        </row>
        <row r="2411">
          <cell r="A2411">
            <v>26029900002</v>
          </cell>
          <cell r="B2411" t="str">
            <v>液晶套件_PDU-KVM1708_图腾</v>
          </cell>
          <cell r="C2411">
            <v>4273.5</v>
          </cell>
        </row>
        <row r="2412">
          <cell r="A2412">
            <v>26029900005</v>
          </cell>
          <cell r="B2412" t="str">
            <v>触摸屏边框附件_XBTZGCO4_配套GTO5310_施耐德</v>
          </cell>
          <cell r="C2412">
            <v>775.21</v>
          </cell>
        </row>
        <row r="2413">
          <cell r="A2413">
            <v>26030100001</v>
          </cell>
          <cell r="B2413" t="str">
            <v>交换机_RIS4128-24T4GP_220VAC_锐格思</v>
          </cell>
          <cell r="C2413">
            <v>2393.16</v>
          </cell>
        </row>
        <row r="2414">
          <cell r="A2414">
            <v>26030100002</v>
          </cell>
          <cell r="B2414" t="str">
            <v>交换机_RIS3005-4T1SC_光电型_单模百兆光口×1_锐格思</v>
          </cell>
          <cell r="C2414">
            <v>683.76</v>
          </cell>
        </row>
        <row r="2415">
          <cell r="A2415">
            <v>26030100003</v>
          </cell>
          <cell r="B2415" t="str">
            <v>交换机_RIS3008-6T2MC_光电型_锐格思</v>
          </cell>
          <cell r="C2415">
            <v>786.32</v>
          </cell>
        </row>
        <row r="2416">
          <cell r="A2416">
            <v>26030100004</v>
          </cell>
          <cell r="B2416" t="str">
            <v>交换机_LS-5120S-28P-EI_24个10/100/1000BASE-…</v>
          </cell>
          <cell r="C2416">
            <v>4102.5600000000004</v>
          </cell>
        </row>
        <row r="2417">
          <cell r="A2417">
            <v>26030100005</v>
          </cell>
          <cell r="B2417" t="str">
            <v>交换机_RIS3122-18T_18 个百兆电口_锐格思</v>
          </cell>
          <cell r="C2417">
            <v>1188.03</v>
          </cell>
        </row>
        <row r="2418">
          <cell r="A2418">
            <v>26030100006</v>
          </cell>
          <cell r="B2418" t="str">
            <v>交换机_RIS3008-6T2SC_6电口2SC光口单模双纤_锐格思</v>
          </cell>
          <cell r="C2418">
            <v>683.76</v>
          </cell>
        </row>
        <row r="2419">
          <cell r="A2419">
            <v>26030100007</v>
          </cell>
          <cell r="B2419" t="str">
            <v>交换机_RIS1003-2T1SC_2电口1SC光口单模双纤_锐格思</v>
          </cell>
          <cell r="C2419">
            <v>384.62</v>
          </cell>
        </row>
        <row r="2420">
          <cell r="A2420">
            <v>26030100008</v>
          </cell>
          <cell r="B2420" t="str">
            <v>交换机_RIS3122-16T2SC_16电口，2SC 光口，单模双纤_锐格思</v>
          </cell>
          <cell r="C2420">
            <v>1487.18</v>
          </cell>
        </row>
        <row r="2421">
          <cell r="A2421">
            <v>26030100009</v>
          </cell>
          <cell r="B2421" t="str">
            <v>交换机_RIS3110-8T2SC-1GT1GSC_6电口2SC光口单模双纤2…</v>
          </cell>
          <cell r="C2421">
            <v>1623.93</v>
          </cell>
        </row>
        <row r="2422">
          <cell r="A2422">
            <v>26031000001</v>
          </cell>
          <cell r="B2422" t="str">
            <v>DLT645网关_LM-Gateway404-D_西安罗米</v>
          </cell>
          <cell r="C2422">
            <v>1538.46</v>
          </cell>
        </row>
        <row r="2423">
          <cell r="A2423">
            <v>26031000002</v>
          </cell>
          <cell r="B2423" t="str">
            <v>网关_HD67590-232-A1_广州智维电子</v>
          </cell>
          <cell r="C2423">
            <v>3290.6</v>
          </cell>
        </row>
        <row r="2424">
          <cell r="A2424">
            <v>26031000004</v>
          </cell>
          <cell r="B2424" t="str">
            <v>串口总线桥_PB-B-RS485_通用</v>
          </cell>
          <cell r="C2424">
            <v>1666.67</v>
          </cell>
        </row>
        <row r="2426">
          <cell r="A2426">
            <v>26035000003</v>
          </cell>
          <cell r="B2426" t="str">
            <v>软件授权_6ES7-870-1AA01-0YA0_西门子</v>
          </cell>
          <cell r="C2426">
            <v>6729.06</v>
          </cell>
        </row>
        <row r="2427">
          <cell r="A2427">
            <v>26035000004</v>
          </cell>
          <cell r="B2427" t="str">
            <v>软件授权_6ES7-658-2GE00-0XB0_西门子</v>
          </cell>
          <cell r="C2427">
            <v>7082.05</v>
          </cell>
        </row>
        <row r="2428">
          <cell r="A2428">
            <v>26035000005</v>
          </cell>
          <cell r="B2428" t="str">
            <v>软件授权_6ES7-658-2GX18-2YB0_西门子</v>
          </cell>
          <cell r="C2428">
            <v>2900.85</v>
          </cell>
        </row>
        <row r="2429">
          <cell r="A2429">
            <v>26035000006</v>
          </cell>
          <cell r="B2429" t="str">
            <v>软件授权_6ES7-658-2CX18-0CB5_西门子</v>
          </cell>
          <cell r="C2429">
            <v>9360.68</v>
          </cell>
        </row>
        <row r="2430">
          <cell r="A2430">
            <v>26035000007</v>
          </cell>
          <cell r="B2430" t="str">
            <v>软件授权_6ES7-658-2XA00-0XB0_西门子</v>
          </cell>
          <cell r="C2430">
            <v>729.91</v>
          </cell>
        </row>
        <row r="2431">
          <cell r="A2431">
            <v>26035000008</v>
          </cell>
          <cell r="B2431" t="str">
            <v>软件授权_6ES7-658-2BA18-6CA0_西门子</v>
          </cell>
          <cell r="C2431">
            <v>24294.87</v>
          </cell>
        </row>
        <row r="2432">
          <cell r="A2432">
            <v>26035000009</v>
          </cell>
          <cell r="B2432" t="str">
            <v>软件授权_6ES7-653-2BA00-0XB5_西门子</v>
          </cell>
          <cell r="C2432">
            <v>1752.14</v>
          </cell>
        </row>
        <row r="2433">
          <cell r="A2433">
            <v>26035000010</v>
          </cell>
          <cell r="B2433" t="str">
            <v>软件授权_6ES7-658-5AX18-0CA5_西门子</v>
          </cell>
          <cell r="C2433">
            <v>16427.349999999999</v>
          </cell>
        </row>
        <row r="2434">
          <cell r="A2434">
            <v>26035000011</v>
          </cell>
          <cell r="B2434" t="str">
            <v>软件授权_6ES7-8104CC100KA5-SIMATIC-S7_STEP7…</v>
          </cell>
          <cell r="C2434">
            <v>9273.5</v>
          </cell>
        </row>
        <row r="2435">
          <cell r="A2435">
            <v>26035100001</v>
          </cell>
          <cell r="B2435" t="str">
            <v>操作系统_windows server 2008R2_64位_英文版_微软</v>
          </cell>
          <cell r="C2435">
            <v>2735.04</v>
          </cell>
        </row>
        <row r="2436">
          <cell r="A2436">
            <v>26035100002</v>
          </cell>
          <cell r="B2436" t="str">
            <v>操作系统_Windows7_32位_英文版_嵌入式_研华</v>
          </cell>
          <cell r="C2436">
            <v>1111.1099999999999</v>
          </cell>
        </row>
        <row r="2437">
          <cell r="A2437">
            <v>26039900001</v>
          </cell>
          <cell r="B2437" t="str">
            <v>配件-光模块_SFP-GE-LX-SM1310-A_单模模块1310nm,10…</v>
          </cell>
          <cell r="C2437">
            <v>1837.61</v>
          </cell>
        </row>
        <row r="2438">
          <cell r="A2438">
            <v>26041100001</v>
          </cell>
          <cell r="B2438" t="str">
            <v>功放_FL-5120U_通用</v>
          </cell>
          <cell r="C2438">
            <v>538.46</v>
          </cell>
        </row>
        <row r="2439">
          <cell r="A2439">
            <v>26041200001</v>
          </cell>
          <cell r="B2439" t="str">
            <v>扬声器_H40W_通用</v>
          </cell>
          <cell r="C2439">
            <v>170.94</v>
          </cell>
        </row>
        <row r="2440">
          <cell r="A2440">
            <v>26045000001</v>
          </cell>
          <cell r="B2440" t="str">
            <v>光纤终端盒_4口_耦合器×4_SC-SC单模尾纤(3m)×6_通用</v>
          </cell>
          <cell r="C2440">
            <v>66.67</v>
          </cell>
        </row>
        <row r="2441">
          <cell r="A2441">
            <v>26045000002</v>
          </cell>
          <cell r="B2441" t="str">
            <v>光纤终端盒_4口_耦合器×4_SC-SC多模尾纤(3m)×6_通用</v>
          </cell>
          <cell r="C2441">
            <v>64.099999999999994</v>
          </cell>
        </row>
        <row r="2442">
          <cell r="A2442">
            <v>26045500001</v>
          </cell>
          <cell r="B2442" t="str">
            <v>单模光纤收发器_TR-962D_TP-LINK</v>
          </cell>
          <cell r="C2442">
            <v>153.85</v>
          </cell>
        </row>
        <row r="2443">
          <cell r="A2443">
            <v>26045500002</v>
          </cell>
          <cell r="B2443" t="str">
            <v>多模光电收发器_TR-932D_TP-LINK</v>
          </cell>
          <cell r="C2443">
            <v>170.94</v>
          </cell>
        </row>
        <row r="2444">
          <cell r="A2444">
            <v>26048800001</v>
          </cell>
          <cell r="B2444" t="str">
            <v>RS485板卡_CP-104EL_MOXA</v>
          </cell>
          <cell r="C2444">
            <v>743.59</v>
          </cell>
        </row>
        <row r="2446">
          <cell r="A2446">
            <v>26048800003</v>
          </cell>
          <cell r="B2446" t="str">
            <v>无线AP_DWL-2000AP+A_D-Link</v>
          </cell>
          <cell r="C2446">
            <v>141.03</v>
          </cell>
        </row>
        <row r="2447">
          <cell r="A2447">
            <v>26998800001</v>
          </cell>
          <cell r="B2447" t="str">
            <v>扫描枪_DS6878_二维无线_讯宝</v>
          </cell>
          <cell r="C2447">
            <v>1570.51</v>
          </cell>
        </row>
        <row r="2449">
          <cell r="A2449">
            <v>27010100001</v>
          </cell>
          <cell r="B2449" t="str">
            <v>电流表_JYK-200/5A_220VAC/50Hz_数显式_通用</v>
          </cell>
          <cell r="C2449">
            <v>158.12</v>
          </cell>
        </row>
        <row r="2450">
          <cell r="A2450">
            <v>27010100002</v>
          </cell>
          <cell r="B2450" t="str">
            <v>电流表_42L6-10/5A-50Hz_指针式_通用</v>
          </cell>
          <cell r="C2450">
            <v>16.239999999999998</v>
          </cell>
        </row>
        <row r="2451">
          <cell r="A2451">
            <v>27010100003</v>
          </cell>
          <cell r="B2451" t="str">
            <v>电流表_51T666-400/5A-50Hz_指针式-CE标识_通用</v>
          </cell>
          <cell r="C2451">
            <v>35.049999999999997</v>
          </cell>
        </row>
        <row r="2452">
          <cell r="A2452">
            <v>27010100004</v>
          </cell>
          <cell r="B2452" t="str">
            <v>电流表_JY72-20A-50Hz_双指针式_上海精英</v>
          </cell>
          <cell r="C2452">
            <v>29.92</v>
          </cell>
        </row>
        <row r="2453">
          <cell r="A2453">
            <v>27010100007</v>
          </cell>
          <cell r="B2453" t="str">
            <v>电流表_JYX-100/5A_220VAC/50Hz_数显式_DP3_上海精英</v>
          </cell>
          <cell r="C2453">
            <v>106.84</v>
          </cell>
        </row>
        <row r="2454">
          <cell r="A2454">
            <v>27010100008</v>
          </cell>
          <cell r="B2454" t="str">
            <v>电流表_JYK-150/5A_220VAC/50Hz_数显式_通用</v>
          </cell>
          <cell r="C2454">
            <v>158.12</v>
          </cell>
        </row>
        <row r="2455">
          <cell r="A2455">
            <v>27010100009</v>
          </cell>
          <cell r="B2455" t="str">
            <v>电流表_PZ72-AI/J-300/5A_220VAC/50/60Hz_数显式…</v>
          </cell>
          <cell r="C2455">
            <v>287.18</v>
          </cell>
        </row>
        <row r="2456">
          <cell r="A2456">
            <v>27010100010</v>
          </cell>
          <cell r="B2456" t="str">
            <v>电流表_PZ72-AI/J-250/5A_220VAC/50/60Hz_数显式…</v>
          </cell>
          <cell r="C2456">
            <v>287.18</v>
          </cell>
        </row>
        <row r="2457">
          <cell r="A2457">
            <v>27010100011</v>
          </cell>
          <cell r="B2457" t="str">
            <v>电流表_PZ72-AI/J-100/5A_220VAC/50/60Hz_数显式…</v>
          </cell>
          <cell r="C2457">
            <v>287.18</v>
          </cell>
        </row>
        <row r="2458">
          <cell r="A2458">
            <v>27010100012</v>
          </cell>
          <cell r="B2458" t="str">
            <v>电流表_PZ72-AI/J-50/5A_220VAC/50/60Hz_数显式_…</v>
          </cell>
          <cell r="C2458">
            <v>292.92</v>
          </cell>
        </row>
        <row r="2459">
          <cell r="A2459">
            <v>27010100013</v>
          </cell>
          <cell r="B2459" t="str">
            <v>电流表_PZ72-AI/J-30/5A_220VAC/50/60Hz_数显式_…</v>
          </cell>
          <cell r="C2459">
            <v>287.18</v>
          </cell>
        </row>
        <row r="2460">
          <cell r="A2460">
            <v>27010100014</v>
          </cell>
          <cell r="B2460" t="str">
            <v>电流表_PZ72-AI/J-20/5A_220VAC/50/60Hz_数显式_…</v>
          </cell>
          <cell r="C2460">
            <v>287.18</v>
          </cell>
        </row>
        <row r="2461">
          <cell r="A2461">
            <v>27010100015</v>
          </cell>
          <cell r="B2461" t="str">
            <v>电流表_PZ80-AI/J-200/5A_220VAC/50/60Hz_数显式…</v>
          </cell>
          <cell r="C2461">
            <v>287.18</v>
          </cell>
        </row>
        <row r="2462">
          <cell r="A2462">
            <v>27010100016</v>
          </cell>
          <cell r="B2462" t="str">
            <v>电流表_PZ80-AI/J-150/5A_220VAC/50/60Hz_数显式…</v>
          </cell>
          <cell r="C2462">
            <v>287.18</v>
          </cell>
        </row>
        <row r="2463">
          <cell r="A2463">
            <v>27010100017</v>
          </cell>
          <cell r="B2463" t="str">
            <v>电流表_JXY48-75/5A-220V/50Hz_数显式_上海精英</v>
          </cell>
          <cell r="C2463">
            <v>106.84</v>
          </cell>
        </row>
        <row r="2464">
          <cell r="A2464">
            <v>27010100018</v>
          </cell>
          <cell r="B2464" t="str">
            <v>电流表_PA2222L-42X1-1000/5A_220VAC/50Hz_数显…</v>
          </cell>
          <cell r="C2464">
            <v>116.25</v>
          </cell>
        </row>
        <row r="2465">
          <cell r="A2465">
            <v>27010100019</v>
          </cell>
          <cell r="B2465" t="str">
            <v>电流表_PA2222L-42X1-50/5A_220VAC/50Hz_数显式_…</v>
          </cell>
          <cell r="C2465">
            <v>116.25</v>
          </cell>
        </row>
        <row r="2466">
          <cell r="A2466">
            <v>27010100020</v>
          </cell>
          <cell r="B2466" t="str">
            <v>电流表_PA2222L-42X1-250/5A_220VAC/50Hz_数显式…</v>
          </cell>
          <cell r="C2466">
            <v>116.25</v>
          </cell>
        </row>
        <row r="2467">
          <cell r="A2467">
            <v>27010100021</v>
          </cell>
          <cell r="B2467" t="str">
            <v>电流表_PA2222L-42X1-200/5A_220VAC/50Hz_数显式…</v>
          </cell>
          <cell r="C2467">
            <v>116.25</v>
          </cell>
        </row>
        <row r="2468">
          <cell r="A2468">
            <v>27010100026</v>
          </cell>
          <cell r="B2468" t="str">
            <v>电流表_6L2-15A_60Hz_指针式_通用</v>
          </cell>
          <cell r="C2468">
            <v>25.64</v>
          </cell>
        </row>
        <row r="2469">
          <cell r="A2469">
            <v>27010100027</v>
          </cell>
          <cell r="B2469" t="str">
            <v>电流表_PZ80-AI/J-250/5A_220VAC/50/60Hz_数显式…</v>
          </cell>
          <cell r="C2469">
            <v>292.92</v>
          </cell>
        </row>
        <row r="2470">
          <cell r="A2470">
            <v>27010100028</v>
          </cell>
          <cell r="B2470" t="str">
            <v>电流表_PZ72-AI-150/5A_220VAC/50/60Hz_数显式_安…</v>
          </cell>
          <cell r="C2470">
            <v>188.31</v>
          </cell>
        </row>
        <row r="2471">
          <cell r="A2471">
            <v>27010100031</v>
          </cell>
          <cell r="B2471" t="str">
            <v>电流表_JXY48-15/5A_220VAC_数显式_上海精英</v>
          </cell>
          <cell r="C2471">
            <v>115.39</v>
          </cell>
        </row>
        <row r="2472">
          <cell r="A2472">
            <v>27010100032</v>
          </cell>
          <cell r="B2472" t="str">
            <v>电流表_JXY48-10/5A_220VAC_数显式_上海精英</v>
          </cell>
          <cell r="C2472">
            <v>115.39</v>
          </cell>
        </row>
        <row r="2473">
          <cell r="A2473">
            <v>27010100033</v>
          </cell>
          <cell r="B2473" t="str">
            <v>电流表_JXY48-20/5A_220VAC_数显式_上海精英</v>
          </cell>
          <cell r="C2473">
            <v>115.39</v>
          </cell>
        </row>
        <row r="2474">
          <cell r="A2474">
            <v>27010100034</v>
          </cell>
          <cell r="B2474" t="str">
            <v>电流表_JXY48-150/5A_220VAC/50Hz_数显式_上海精英</v>
          </cell>
          <cell r="C2474">
            <v>106.84</v>
          </cell>
        </row>
        <row r="2475">
          <cell r="A2475">
            <v>27010100035</v>
          </cell>
          <cell r="B2475" t="str">
            <v>电流表_JY72-200/5A_24VDC/50/60Hz_指针式_CE标识_…</v>
          </cell>
          <cell r="C2475">
            <v>32.479999999999997</v>
          </cell>
        </row>
        <row r="2476">
          <cell r="A2476">
            <v>27010100036</v>
          </cell>
          <cell r="B2476" t="str">
            <v>电流表_42L6-400A_指针式_4-20mA_上海精英</v>
          </cell>
          <cell r="C2476">
            <v>42.74</v>
          </cell>
        </row>
        <row r="2477">
          <cell r="A2477">
            <v>27010100037</v>
          </cell>
          <cell r="B2477" t="str">
            <v>电流表_JY96-800/5A_50Hz_双指针式_上海精英</v>
          </cell>
          <cell r="C2477">
            <v>25.64</v>
          </cell>
        </row>
        <row r="2478">
          <cell r="A2478">
            <v>27010100038</v>
          </cell>
          <cell r="B2478" t="str">
            <v>电流表_PZ72-AI/J-800/5A_220VAC/50Hz_数显式_安科瑞</v>
          </cell>
          <cell r="C2478">
            <v>292.92</v>
          </cell>
        </row>
        <row r="2479">
          <cell r="A2479">
            <v>27010100039</v>
          </cell>
          <cell r="B2479" t="str">
            <v>电流表_PZ72-AI-400/5A_220VAC/50/60Hz_数显式_安…</v>
          </cell>
          <cell r="C2479">
            <v>188.31</v>
          </cell>
        </row>
        <row r="2480">
          <cell r="A2480">
            <v>27010100040</v>
          </cell>
          <cell r="B2480" t="str">
            <v>电流表_PZ72-AI/J-400/5A_220VAC/50/60Hz_数显式…</v>
          </cell>
          <cell r="C2480">
            <v>292.92</v>
          </cell>
        </row>
        <row r="2481">
          <cell r="A2481">
            <v>27010100042</v>
          </cell>
          <cell r="B2481" t="str">
            <v>电流表_6L2-250/5A_50Hz_指针式_4-20Ma_通用</v>
          </cell>
          <cell r="C2481">
            <v>42.74</v>
          </cell>
        </row>
        <row r="2482">
          <cell r="A2482">
            <v>27010100043</v>
          </cell>
          <cell r="B2482" t="str">
            <v>电流表_PZ72-AI-500/5A_220VAC/50/60Hz_数显式_安…</v>
          </cell>
          <cell r="C2482">
            <v>188.31</v>
          </cell>
        </row>
        <row r="2483">
          <cell r="A2483">
            <v>27010100044</v>
          </cell>
          <cell r="B2483" t="str">
            <v>电流表_PZ48L-AI-220VAC_数显式_安科瑞</v>
          </cell>
          <cell r="C2483">
            <v>292.92</v>
          </cell>
        </row>
        <row r="2484">
          <cell r="A2484">
            <v>27010100045</v>
          </cell>
          <cell r="B2484" t="str">
            <v>电流表_PZ80L-AI-220VAC_数显式_安科瑞</v>
          </cell>
          <cell r="C2484">
            <v>292.92</v>
          </cell>
        </row>
        <row r="2485">
          <cell r="A2485">
            <v>27010100046</v>
          </cell>
          <cell r="B2485" t="str">
            <v>电流表_PZ72L-AI-220VAC_数显式_安科瑞</v>
          </cell>
          <cell r="C2485">
            <v>188.31</v>
          </cell>
        </row>
        <row r="2486">
          <cell r="A2486">
            <v>27010100047</v>
          </cell>
          <cell r="B2486" t="str">
            <v>电流表_PZ72-AI/M-400A_220VAC/50/60Hz_数显式_输…</v>
          </cell>
          <cell r="C2486">
            <v>292.92</v>
          </cell>
        </row>
        <row r="2487">
          <cell r="A2487">
            <v>27010100048</v>
          </cell>
          <cell r="B2487" t="str">
            <v>电流表_防爆-400/5A_50Hz_指针式_启东宏达</v>
          </cell>
          <cell r="C2487">
            <v>108.55</v>
          </cell>
        </row>
        <row r="2488">
          <cell r="A2488">
            <v>27010200001</v>
          </cell>
          <cell r="B2488" t="str">
            <v>电压表_51T666-500V_指针式-CE标识_通用</v>
          </cell>
          <cell r="C2488">
            <v>35.049999999999997</v>
          </cell>
        </row>
        <row r="2489">
          <cell r="A2489">
            <v>27010300001</v>
          </cell>
          <cell r="B2489" t="str">
            <v>频率表_JPX-DP3_0-120Hz_220VAC_0-20mA_数显式_通用</v>
          </cell>
          <cell r="C2489">
            <v>115.42</v>
          </cell>
        </row>
        <row r="2490">
          <cell r="A2490">
            <v>27010300003</v>
          </cell>
          <cell r="B2490" t="str">
            <v>频率表_JYX48_0-120Hz_220VAC_数显式_输入0-10V_上海…</v>
          </cell>
          <cell r="C2490">
            <v>115.39</v>
          </cell>
        </row>
        <row r="2491">
          <cell r="A2491">
            <v>27010300004</v>
          </cell>
          <cell r="B2491" t="str">
            <v>频率表_JYX-DP3_0-50Hz_220VAC_0-20mA_数显式_通用</v>
          </cell>
          <cell r="C2491">
            <v>115.42</v>
          </cell>
        </row>
        <row r="2492">
          <cell r="A2492">
            <v>27010300006</v>
          </cell>
          <cell r="B2492" t="str">
            <v>频率表_85L17_45-55Hz_指针式_测量AC380V_上海精英</v>
          </cell>
          <cell r="C2492">
            <v>47.01</v>
          </cell>
        </row>
        <row r="2493">
          <cell r="A2493">
            <v>27010300007</v>
          </cell>
          <cell r="B2493" t="str">
            <v>频率表_JY72_0-120Hz_24VDC_0-10V_指针式_CE标识_上…</v>
          </cell>
          <cell r="C2493">
            <v>51.28</v>
          </cell>
        </row>
        <row r="2494">
          <cell r="A2494">
            <v>27010300008</v>
          </cell>
          <cell r="B2494" t="str">
            <v>频率表_PZ72-F_0-100Hz_85-265VAC_数显式_输入4-20…</v>
          </cell>
          <cell r="C2494">
            <v>287.69</v>
          </cell>
        </row>
        <row r="2495">
          <cell r="A2495">
            <v>27010900001</v>
          </cell>
          <cell r="B2495" t="str">
            <v>电能表_APMD720_工业以太网_安科瑞</v>
          </cell>
          <cell r="C2495">
            <v>3425.64</v>
          </cell>
        </row>
        <row r="2496">
          <cell r="A2496">
            <v>27010900002</v>
          </cell>
          <cell r="B2496" t="str">
            <v>电能表_DTSF1352-1.5(6)A_卡轨式_安科瑞</v>
          </cell>
          <cell r="C2496">
            <v>355.69</v>
          </cell>
        </row>
        <row r="2497">
          <cell r="A2497">
            <v>27021000001</v>
          </cell>
          <cell r="B2497" t="str">
            <v>温度显示仪_NHR-1100D-14_220VAC_虹润</v>
          </cell>
          <cell r="C2497">
            <v>240</v>
          </cell>
        </row>
        <row r="2498">
          <cell r="A2498">
            <v>27021100001</v>
          </cell>
          <cell r="B2498" t="str">
            <v>温度控制仪_DTA4848R1_220VAC_台达</v>
          </cell>
          <cell r="C2498">
            <v>256.41000000000003</v>
          </cell>
        </row>
        <row r="2499">
          <cell r="A2499">
            <v>27021100002</v>
          </cell>
          <cell r="B2499" t="str">
            <v>温度控制仪_XMTG-703_220VAC_浙江余姚</v>
          </cell>
          <cell r="C2499">
            <v>307.69</v>
          </cell>
        </row>
        <row r="2500">
          <cell r="A2500">
            <v>27021100003</v>
          </cell>
          <cell r="B2500" t="str">
            <v>温度控制仪_XMTD-793_220VAC_4-20mA_通用</v>
          </cell>
          <cell r="C2500">
            <v>495.74</v>
          </cell>
        </row>
        <row r="2501">
          <cell r="A2501">
            <v>27021100004</v>
          </cell>
          <cell r="B2501" t="str">
            <v>温度控制仪_XMT-700W-GI4_220VAC_浙江余姚</v>
          </cell>
          <cell r="C2501">
            <v>393.18</v>
          </cell>
        </row>
        <row r="2502">
          <cell r="A2502">
            <v>27021100018</v>
          </cell>
          <cell r="B2502" t="str">
            <v>温度控制仪_NPXJ-2001T0_85-265VAC_优倍</v>
          </cell>
          <cell r="C2502">
            <v>324.79000000000002</v>
          </cell>
        </row>
        <row r="2503">
          <cell r="A2503">
            <v>27021100019</v>
          </cell>
          <cell r="B2503" t="str">
            <v>温度控制仪_XMTD-700W_24VDC_CE_浙江余姚</v>
          </cell>
          <cell r="C2503">
            <v>292.05</v>
          </cell>
        </row>
        <row r="2504">
          <cell r="A2504">
            <v>27021100022</v>
          </cell>
          <cell r="B2504" t="str">
            <v>温度控制仪_XTYD-700W_220VAC_RLY_浙江余姚</v>
          </cell>
          <cell r="C2504">
            <v>140.79</v>
          </cell>
        </row>
        <row r="2505">
          <cell r="A2505">
            <v>27021100028</v>
          </cell>
          <cell r="B2505" t="str">
            <v>温度控制仪_XTYD-791W_220VAC_4-20mA_浙江余姚</v>
          </cell>
          <cell r="C2505">
            <v>244.11</v>
          </cell>
        </row>
        <row r="2506">
          <cell r="A2506">
            <v>27021100031</v>
          </cell>
          <cell r="B2506" t="str">
            <v>温度控制仪_XTYD-700W-2_220VAC_浙江余姚</v>
          </cell>
          <cell r="C2506">
            <v>293.44</v>
          </cell>
        </row>
        <row r="2507">
          <cell r="A2507">
            <v>27021100032</v>
          </cell>
          <cell r="B2507" t="str">
            <v>模拟量温度调节仪_LU-906MAI1000_220VAC_厦门安东</v>
          </cell>
          <cell r="C2507">
            <v>397.51</v>
          </cell>
        </row>
        <row r="2508">
          <cell r="A2508">
            <v>27021100033</v>
          </cell>
          <cell r="B2508" t="str">
            <v>温度控制仪_XTYD-703W_220VAC_RLY_浙江余姚</v>
          </cell>
          <cell r="C2508">
            <v>174.36</v>
          </cell>
        </row>
        <row r="2509">
          <cell r="A2509">
            <v>27021100036</v>
          </cell>
          <cell r="B2509" t="str">
            <v>温度控制仪_XTYD-701WII_220VAC_浙江余姚</v>
          </cell>
          <cell r="C2509">
            <v>293.44</v>
          </cell>
        </row>
        <row r="2511">
          <cell r="A2511">
            <v>27023200001</v>
          </cell>
          <cell r="B2511" t="str">
            <v>温度传感器-无变送器_WZP-013_2000×300_德力西</v>
          </cell>
          <cell r="C2511">
            <v>49.57</v>
          </cell>
        </row>
        <row r="2512">
          <cell r="A2512">
            <v>27023200003</v>
          </cell>
          <cell r="B2512" t="str">
            <v>温度传感器-无变送器_WZP-286_-50-150℃_探头Φ6×150mm_…</v>
          </cell>
          <cell r="C2512">
            <v>100.26</v>
          </cell>
        </row>
        <row r="2513">
          <cell r="A2513">
            <v>27023900002</v>
          </cell>
          <cell r="B2513" t="str">
            <v>温度传感器-有变送器_SBWZ-2280_PT100_-50-150℃_4-2…</v>
          </cell>
          <cell r="C2513">
            <v>47.95</v>
          </cell>
        </row>
        <row r="2514">
          <cell r="A2514">
            <v>27024000001</v>
          </cell>
          <cell r="B2514" t="str">
            <v>温度传感器-有变送器_KZWB/P-221_M27×2_Φ8×150_不带显示…</v>
          </cell>
          <cell r="C2514">
            <v>167.6</v>
          </cell>
        </row>
        <row r="2515">
          <cell r="A2515">
            <v>27024000010</v>
          </cell>
          <cell r="B2515" t="str">
            <v>温度传感器-有变送器_KZWB/P231_M27×2_Φ8×260/330_不…</v>
          </cell>
          <cell r="C2515">
            <v>165.27</v>
          </cell>
        </row>
        <row r="2516">
          <cell r="A2516">
            <v>27024000020</v>
          </cell>
          <cell r="B2516" t="str">
            <v>温度传感器-有变送器_WZPB-286-4A_-50-150℃_M27×2_Φ…</v>
          </cell>
          <cell r="C2516">
            <v>139.49</v>
          </cell>
        </row>
        <row r="2517">
          <cell r="A2517">
            <v>27029900005</v>
          </cell>
          <cell r="B2517" t="str">
            <v>测温系统附件-插座_EVC001_IFM</v>
          </cell>
          <cell r="C2517">
            <v>54.05</v>
          </cell>
        </row>
        <row r="2518">
          <cell r="A2518">
            <v>27030100001</v>
          </cell>
          <cell r="B2518" t="str">
            <v>速度显示仪_HZ48P_220VAC_接PNP开关_南京山武</v>
          </cell>
          <cell r="C2518">
            <v>224.92</v>
          </cell>
        </row>
        <row r="2519">
          <cell r="A2519">
            <v>27030100002</v>
          </cell>
          <cell r="B2519" t="str">
            <v>速度显示仪_HZ72_220VAC_南京山武</v>
          </cell>
          <cell r="C2519">
            <v>181.34</v>
          </cell>
        </row>
        <row r="2520">
          <cell r="A2520">
            <v>27044000006</v>
          </cell>
          <cell r="B2520" t="str">
            <v>一体化压力变送器_CM185_0~10Bar_高温_外1/4G-24VDC-I…</v>
          </cell>
          <cell r="C2520">
            <v>435.9</v>
          </cell>
        </row>
        <row r="2521">
          <cell r="A2521">
            <v>27090100001</v>
          </cell>
          <cell r="B2521" t="str">
            <v>称重显示仪_IND236-1000-RS232_不锈钢_托利多</v>
          </cell>
          <cell r="C2521">
            <v>2310.25</v>
          </cell>
        </row>
        <row r="2522">
          <cell r="A2522">
            <v>27090100006</v>
          </cell>
          <cell r="B2522" t="str">
            <v>称重仪表_33H1-00000-D00-J00_DeviceNet接口_防尘式…</v>
          </cell>
          <cell r="C2522">
            <v>6899.64</v>
          </cell>
        </row>
        <row r="2523">
          <cell r="A2523">
            <v>27090100007</v>
          </cell>
          <cell r="B2523" t="str">
            <v>称重仪表_33P1-00000-D00-000_DeviceNet接口_面板式…</v>
          </cell>
          <cell r="C2523">
            <v>6405.08</v>
          </cell>
        </row>
        <row r="2524">
          <cell r="A2524">
            <v>27090100008</v>
          </cell>
          <cell r="B2524" t="str">
            <v>称重仪表_33P1-00000-A00-000_4-20mA_面板式_托利多</v>
          </cell>
          <cell r="C2524">
            <v>5270</v>
          </cell>
        </row>
        <row r="2525">
          <cell r="A2525">
            <v>27090100011</v>
          </cell>
          <cell r="B2525" t="str">
            <v>称重仪表_IND231-1000_RS232接口_231G10001000A0…</v>
          </cell>
          <cell r="C2525">
            <v>1418.85</v>
          </cell>
        </row>
        <row r="2526">
          <cell r="A2526">
            <v>27090100012</v>
          </cell>
          <cell r="B2526" t="str">
            <v>称重仪表_IND231_231G10002000A00_托利多</v>
          </cell>
          <cell r="C2526">
            <v>1759.37</v>
          </cell>
        </row>
        <row r="2527">
          <cell r="A2527">
            <v>27090100013</v>
          </cell>
          <cell r="B2527" t="str">
            <v>称重仪表-B520-托利多</v>
          </cell>
          <cell r="C2527">
            <v>2837.69</v>
          </cell>
        </row>
        <row r="2528">
          <cell r="A2528">
            <v>27090100014</v>
          </cell>
          <cell r="B2528" t="str">
            <v>称重仪表_13D1-00000-D00-000_托利多</v>
          </cell>
          <cell r="C2528">
            <v>5192.97</v>
          </cell>
        </row>
        <row r="2529">
          <cell r="A2529">
            <v>27090100017</v>
          </cell>
          <cell r="B2529" t="str">
            <v>称重显示仪_8662-2300-50M_托利多</v>
          </cell>
          <cell r="C2529">
            <v>1702.61</v>
          </cell>
        </row>
        <row r="2530">
          <cell r="A2530">
            <v>27090100019</v>
          </cell>
          <cell r="B2530" t="str">
            <v>称重仪表_AC7100EIP_24VDC_珠海青禾</v>
          </cell>
          <cell r="C2530">
            <v>2961.54</v>
          </cell>
        </row>
        <row r="2531">
          <cell r="A2531">
            <v>27090100020</v>
          </cell>
          <cell r="B2531" t="str">
            <v>称重仪表_880_美国RICELAKE</v>
          </cell>
          <cell r="C2531">
            <v>8034.19</v>
          </cell>
        </row>
        <row r="2532">
          <cell r="A2532">
            <v>27090100021</v>
          </cell>
          <cell r="B2532" t="str">
            <v>称重仪表_XK3101-K_220VAC_宁波柯力</v>
          </cell>
          <cell r="C2532">
            <v>811.97</v>
          </cell>
        </row>
        <row r="2533">
          <cell r="A2533">
            <v>27090100023</v>
          </cell>
          <cell r="B2533" t="str">
            <v>称重仪表_GM8802F_DC24V_珠海杰曼</v>
          </cell>
          <cell r="C2533">
            <v>1752.14</v>
          </cell>
        </row>
        <row r="2534">
          <cell r="A2534">
            <v>27090100026</v>
          </cell>
          <cell r="B2534" t="str">
            <v>称重仪表_33P1-00000-000-000_面板式_托利多</v>
          </cell>
          <cell r="C2534">
            <v>4097.43</v>
          </cell>
        </row>
        <row r="2535">
          <cell r="A2535">
            <v>27090100031</v>
          </cell>
          <cell r="B2535" t="str">
            <v>称重仪表_CB920X_220VAC_带MODBUS RTU协议_珠海志美</v>
          </cell>
          <cell r="C2535">
            <v>2136.75</v>
          </cell>
        </row>
        <row r="2536">
          <cell r="A2536">
            <v>27090100032</v>
          </cell>
          <cell r="B2536" t="str">
            <v>称重仪表_IND570非标_220VAC_托利多</v>
          </cell>
          <cell r="C2536">
            <v>22753.84</v>
          </cell>
        </row>
        <row r="2537">
          <cell r="A2537">
            <v>27090100034</v>
          </cell>
          <cell r="B2537" t="str">
            <v>称重仪表_GM8806CZ_220VAC_珠海杰曼</v>
          </cell>
          <cell r="C2537">
            <v>1837.61</v>
          </cell>
        </row>
        <row r="2538">
          <cell r="A2538">
            <v>27090100035</v>
          </cell>
          <cell r="B2538" t="str">
            <v>称重仪表_GM8802F4_珠海杰曼</v>
          </cell>
          <cell r="C2538">
            <v>2777.78</v>
          </cell>
        </row>
        <row r="2539">
          <cell r="A2539">
            <v>27090100036</v>
          </cell>
          <cell r="B2539" t="str">
            <v>称重仪表_IND141_托利多</v>
          </cell>
          <cell r="C2539">
            <v>1569.23</v>
          </cell>
        </row>
        <row r="2540">
          <cell r="A2540">
            <v>27090100037</v>
          </cell>
          <cell r="B2540" t="str">
            <v>称重仪表_IND141_24VDC_PROFINET_托利多</v>
          </cell>
          <cell r="C2540">
            <v>2615.38</v>
          </cell>
        </row>
        <row r="2541">
          <cell r="A2541">
            <v>27090100040</v>
          </cell>
          <cell r="B2541" t="str">
            <v>称重仪表_IND331_Ethernet/IP接口/面板式_托利多</v>
          </cell>
          <cell r="C2541">
            <v>6341.43</v>
          </cell>
        </row>
        <row r="2542">
          <cell r="A2542">
            <v>27090100044</v>
          </cell>
          <cell r="B2542" t="str">
            <v>称重仪表_33P1-0000B-000001_托利多</v>
          </cell>
          <cell r="C2542">
            <v>4707.6899999999996</v>
          </cell>
        </row>
        <row r="2543">
          <cell r="A2543">
            <v>27090100048</v>
          </cell>
          <cell r="B2543" t="str">
            <v>称重仪表_GM8804C-3_220VAC_减重式_珠海杰曼</v>
          </cell>
          <cell r="C2543">
            <v>3589.74</v>
          </cell>
        </row>
        <row r="2546">
          <cell r="A2546">
            <v>27092000001</v>
          </cell>
          <cell r="B2546" t="str">
            <v>称重模块_MMS2-1.1t_碳钢_托利多</v>
          </cell>
          <cell r="C2546">
            <v>2188.21</v>
          </cell>
        </row>
        <row r="2547">
          <cell r="A2547">
            <v>27092000002</v>
          </cell>
          <cell r="B2547" t="str">
            <v>称重模块_MMS2-550kg_碳钢_托利多</v>
          </cell>
          <cell r="C2547">
            <v>2188.21</v>
          </cell>
        </row>
        <row r="2548">
          <cell r="A2548">
            <v>27092000004</v>
          </cell>
          <cell r="B2548" t="str">
            <v>称重模块_MMS2-2.2t_碳钢_托利多</v>
          </cell>
          <cell r="C2548">
            <v>2189.0700000000002</v>
          </cell>
        </row>
        <row r="2549">
          <cell r="A2549">
            <v>27092000006</v>
          </cell>
          <cell r="B2549" t="str">
            <v>称重模块_SB-1t_碳钢_动载模块,电缆3米_柯力</v>
          </cell>
          <cell r="C2549">
            <v>598.27</v>
          </cell>
        </row>
        <row r="2550">
          <cell r="A2550">
            <v>27092000007</v>
          </cell>
          <cell r="B2550" t="str">
            <v>称重模块_SB-3t_碳钢_动载模块_柯力</v>
          </cell>
          <cell r="C2550">
            <v>598.29</v>
          </cell>
        </row>
        <row r="2551">
          <cell r="A2551">
            <v>27093000001</v>
          </cell>
          <cell r="B2551" t="str">
            <v>称重传感器_PSTA-2t_拉式附件_宁波柯力</v>
          </cell>
          <cell r="C2551">
            <v>495.72</v>
          </cell>
        </row>
        <row r="2552">
          <cell r="A2552">
            <v>27093000012</v>
          </cell>
          <cell r="B2552" t="str">
            <v>称重传感器_TSC-50kg_不含附件_托利多</v>
          </cell>
          <cell r="C2552">
            <v>688.35</v>
          </cell>
        </row>
        <row r="2553">
          <cell r="A2553">
            <v>27093000013</v>
          </cell>
          <cell r="B2553" t="str">
            <v>称重传感器_TSC-500kg_不含附件_托利多</v>
          </cell>
          <cell r="C2553">
            <v>728.07</v>
          </cell>
        </row>
        <row r="2554">
          <cell r="A2554">
            <v>27093000014</v>
          </cell>
          <cell r="B2554" t="str">
            <v>称重传感器_TSC-300kg_不含附件_托利多</v>
          </cell>
          <cell r="C2554">
            <v>728.07</v>
          </cell>
        </row>
        <row r="2555">
          <cell r="A2555">
            <v>27093000015</v>
          </cell>
          <cell r="B2555" t="str">
            <v>称重传感器_TSC-200kg_不含附件_托利多</v>
          </cell>
          <cell r="C2555">
            <v>688.35</v>
          </cell>
        </row>
        <row r="2556">
          <cell r="A2556">
            <v>27093000016</v>
          </cell>
          <cell r="B2556" t="str">
            <v>称重传感器_TSC-100kg_不含附件_托利多</v>
          </cell>
          <cell r="C2556">
            <v>688.35</v>
          </cell>
        </row>
        <row r="2557">
          <cell r="A2557">
            <v>27093000017</v>
          </cell>
          <cell r="B2557" t="str">
            <v>称重传感器_TSC-1000kg_不含附件_托利多</v>
          </cell>
          <cell r="C2557">
            <v>745.91</v>
          </cell>
        </row>
        <row r="2558">
          <cell r="A2558">
            <v>27093000018</v>
          </cell>
          <cell r="B2558" t="str">
            <v>称重传感器_TSB-5t_不含附件_托利多</v>
          </cell>
          <cell r="C2558">
            <v>964.81</v>
          </cell>
        </row>
        <row r="2559">
          <cell r="A2559">
            <v>27093000019</v>
          </cell>
          <cell r="B2559" t="str">
            <v>称重传感器_TSB-3t_不含附件_托利多</v>
          </cell>
          <cell r="C2559">
            <v>851.31</v>
          </cell>
        </row>
        <row r="2560">
          <cell r="A2560">
            <v>27093000020</v>
          </cell>
          <cell r="B2560" t="str">
            <v>称重传感器_TSB-2t_不含附件_托利多</v>
          </cell>
          <cell r="C2560">
            <v>809.15</v>
          </cell>
        </row>
        <row r="2561">
          <cell r="A2561">
            <v>27093000021</v>
          </cell>
          <cell r="B2561" t="str">
            <v>称重传感器_SB-2t_不含附件_托利多</v>
          </cell>
          <cell r="C2561">
            <v>1248.58</v>
          </cell>
        </row>
        <row r="2562">
          <cell r="A2562">
            <v>27093000022</v>
          </cell>
          <cell r="B2562" t="str">
            <v>称重传感器_SB-500kg_不含附件_托利多</v>
          </cell>
          <cell r="C2562">
            <v>1248.5899999999999</v>
          </cell>
        </row>
        <row r="2563">
          <cell r="A2563">
            <v>27093000023</v>
          </cell>
          <cell r="B2563" t="str">
            <v>称重传感器_MTB-75kg-C1_不含附件_托利多</v>
          </cell>
          <cell r="C2563">
            <v>486.46</v>
          </cell>
        </row>
        <row r="2564">
          <cell r="A2564">
            <v>27093000024</v>
          </cell>
          <cell r="B2564" t="str">
            <v>称重传感器_MTB-75kg-C3_不含附件_托利多</v>
          </cell>
          <cell r="C2564">
            <v>810.68</v>
          </cell>
        </row>
        <row r="2565">
          <cell r="A2565">
            <v>27093000025</v>
          </cell>
          <cell r="B2565" t="str">
            <v>称重传感器_MTB-50kg-C3_不含附件_托利多</v>
          </cell>
          <cell r="C2565">
            <v>810.77</v>
          </cell>
        </row>
        <row r="2566">
          <cell r="A2566">
            <v>27093000026</v>
          </cell>
          <cell r="B2566" t="str">
            <v>称重传感器_MTB50kg-C1_不含附件_托利多</v>
          </cell>
          <cell r="C2566">
            <v>486.46</v>
          </cell>
        </row>
        <row r="2567">
          <cell r="A2567">
            <v>27093000027</v>
          </cell>
          <cell r="B2567" t="str">
            <v>称重传感器_MTB-300kg-C1_不含附件_托利多</v>
          </cell>
          <cell r="C2567">
            <v>486.46</v>
          </cell>
        </row>
        <row r="2568">
          <cell r="A2568">
            <v>27093000028</v>
          </cell>
          <cell r="B2568" t="str">
            <v>称重传感器_MTB-300kg-C3_不含附件_托利多</v>
          </cell>
          <cell r="C2568">
            <v>810.77</v>
          </cell>
        </row>
        <row r="2569">
          <cell r="A2569">
            <v>27093000029</v>
          </cell>
          <cell r="B2569" t="str">
            <v>称重传感器_MTB-200kg-C1_不含附件_托利多</v>
          </cell>
          <cell r="C2569">
            <v>486.46</v>
          </cell>
        </row>
        <row r="2570">
          <cell r="A2570">
            <v>27093000030</v>
          </cell>
          <cell r="B2570" t="str">
            <v>称重传感器_MTB-200kg-C3_不含附件_托利多</v>
          </cell>
          <cell r="C2570">
            <v>810.77</v>
          </cell>
        </row>
        <row r="2571">
          <cell r="A2571">
            <v>27093000031</v>
          </cell>
          <cell r="B2571" t="str">
            <v>称重传感器_MTB-100kg-C1_不含附件_托利多</v>
          </cell>
          <cell r="C2571">
            <v>486.46</v>
          </cell>
        </row>
        <row r="2572">
          <cell r="A2572">
            <v>27093000032</v>
          </cell>
          <cell r="B2572" t="str">
            <v>称重传感器_MTB-100kg-C3_不含附件_托利多</v>
          </cell>
          <cell r="C2572">
            <v>806.79</v>
          </cell>
        </row>
        <row r="2573">
          <cell r="A2573">
            <v>27093000036</v>
          </cell>
          <cell r="B2573" t="str">
            <v>称重传感器_MTB-30kg-C3_不含附件_托利多</v>
          </cell>
          <cell r="C2573">
            <v>810.77</v>
          </cell>
        </row>
        <row r="2574">
          <cell r="A2574">
            <v>27093000041</v>
          </cell>
          <cell r="B2574" t="str">
            <v>称重传感器_SBC-1000kg_不含附件_托利多</v>
          </cell>
          <cell r="C2574">
            <v>1248.4100000000001</v>
          </cell>
        </row>
        <row r="2575">
          <cell r="A2575">
            <v>27093000044</v>
          </cell>
          <cell r="B2575" t="str">
            <v>称重传感器_PST-5t-C2_压式附件_宁波柯力</v>
          </cell>
          <cell r="C2575">
            <v>495.73</v>
          </cell>
        </row>
        <row r="2576">
          <cell r="A2576">
            <v>27099900001</v>
          </cell>
          <cell r="B2576" t="str">
            <v>附件-称重仪表接线柱_GM8802P_珠海杰曼</v>
          </cell>
          <cell r="C2576">
            <v>150</v>
          </cell>
        </row>
        <row r="2577">
          <cell r="A2577">
            <v>27099900002</v>
          </cell>
          <cell r="B2577" t="str">
            <v>附件-Modbus通讯卡_IND331-RTU_托利多</v>
          </cell>
          <cell r="C2577">
            <v>940.17</v>
          </cell>
        </row>
        <row r="2578">
          <cell r="A2578">
            <v>27099900003</v>
          </cell>
          <cell r="B2578" t="str">
            <v>附件-称重仪表电路板_BCD-LLT_PT650_珠海志美</v>
          </cell>
          <cell r="C2578">
            <v>256.41000000000003</v>
          </cell>
        </row>
        <row r="2579">
          <cell r="A2579">
            <v>27099900006</v>
          </cell>
          <cell r="B2579" t="str">
            <v>附件-称重加法盒_AJB-007_托利多</v>
          </cell>
          <cell r="C2579">
            <v>676.99</v>
          </cell>
        </row>
        <row r="2580">
          <cell r="A2580">
            <v>27099900007</v>
          </cell>
          <cell r="B2580" t="str">
            <v>附件-称重加法盒_AJB-005_托利多</v>
          </cell>
          <cell r="C2580">
            <v>498.63</v>
          </cell>
        </row>
        <row r="2581">
          <cell r="A2581">
            <v>27099900019</v>
          </cell>
          <cell r="B2581" t="str">
            <v>附件-称重传感器关节轴承连接件ZP_50-300kg-TSC_托利多</v>
          </cell>
          <cell r="C2581">
            <v>243.23</v>
          </cell>
        </row>
        <row r="2582">
          <cell r="A2582">
            <v>27099900020</v>
          </cell>
          <cell r="B2582" t="str">
            <v>附件-称重传感器关节轴承连接件ZP_500-1000kg-TSC_托利多</v>
          </cell>
          <cell r="C2582">
            <v>283.77</v>
          </cell>
        </row>
        <row r="2583">
          <cell r="A2583">
            <v>27099900021</v>
          </cell>
          <cell r="B2583" t="str">
            <v>附件-称重传感器关节轴承连接件ZP_2000kg-TSB_托利多</v>
          </cell>
          <cell r="C2583">
            <v>364.85</v>
          </cell>
        </row>
        <row r="2584">
          <cell r="A2584">
            <v>27099900022</v>
          </cell>
          <cell r="B2584" t="str">
            <v>附件-称重仪表替换板_PTPN_托利多</v>
          </cell>
          <cell r="C2584">
            <v>129.72</v>
          </cell>
        </row>
        <row r="2585">
          <cell r="A2585">
            <v>27099900023</v>
          </cell>
          <cell r="B2585" t="str">
            <v>附件-称重仪表支架_IND231_托利多</v>
          </cell>
          <cell r="C2585">
            <v>81.08</v>
          </cell>
        </row>
        <row r="2586">
          <cell r="A2586">
            <v>27099900024</v>
          </cell>
          <cell r="B2586" t="str">
            <v>附件-称重总线接口_33P1-00000-P00-000_IND331_面板式…</v>
          </cell>
          <cell r="C2586">
            <v>6405.08</v>
          </cell>
        </row>
        <row r="2587">
          <cell r="A2587">
            <v>27099900025</v>
          </cell>
          <cell r="B2587" t="str">
            <v>附件-称重仪表模拟接线盒_SBC-3_宁波柯力</v>
          </cell>
          <cell r="C2587">
            <v>85.47</v>
          </cell>
        </row>
        <row r="2588">
          <cell r="A2588">
            <v>27099900026</v>
          </cell>
          <cell r="B2588" t="str">
            <v>附件-称重仪表DEVICENET CARD_920_RICE LAKE</v>
          </cell>
          <cell r="C2588">
            <v>2751</v>
          </cell>
        </row>
        <row r="2589">
          <cell r="A2589">
            <v>27099900028</v>
          </cell>
          <cell r="B2589" t="str">
            <v>附件-称重模块底板过渡板_MMS2_托利多</v>
          </cell>
          <cell r="C2589">
            <v>305.13</v>
          </cell>
        </row>
        <row r="2590">
          <cell r="A2590">
            <v>27099900029</v>
          </cell>
          <cell r="B2590" t="str">
            <v>附件-称重模块顶板过渡板_MMS2_托利多</v>
          </cell>
          <cell r="C2590">
            <v>235.39</v>
          </cell>
        </row>
        <row r="2591">
          <cell r="A2591">
            <v>27099900031</v>
          </cell>
          <cell r="B2591" t="str">
            <v>压式附件_SP-0.3-3t_托利多</v>
          </cell>
          <cell r="C2591">
            <v>52.31</v>
          </cell>
        </row>
        <row r="2594">
          <cell r="A2594">
            <v>27099900036</v>
          </cell>
          <cell r="B2594" t="str">
            <v>附件-称重传感器专用连接件_SPC-0.25-3t_托利多</v>
          </cell>
          <cell r="C2594">
            <v>51.44</v>
          </cell>
        </row>
        <row r="2595">
          <cell r="A2595">
            <v>27099900037</v>
          </cell>
          <cell r="B2595" t="str">
            <v>压式附件_50-300kg_配套托利多TSC称重传感器_通用</v>
          </cell>
          <cell r="C2595">
            <v>47.01</v>
          </cell>
        </row>
        <row r="2596">
          <cell r="A2596">
            <v>27099900038</v>
          </cell>
          <cell r="B2596" t="str">
            <v>压式附件_500-1000kg_配套托利多TSC称重传感器_通用</v>
          </cell>
          <cell r="C2596">
            <v>47.01</v>
          </cell>
        </row>
        <row r="2597">
          <cell r="A2597">
            <v>27099900039</v>
          </cell>
          <cell r="B2597" t="str">
            <v>压式附件_2t_配套托利多TSB称重传感器_通用</v>
          </cell>
          <cell r="C2597">
            <v>111.12</v>
          </cell>
        </row>
        <row r="2598">
          <cell r="A2598">
            <v>27099900040</v>
          </cell>
          <cell r="B2598" t="str">
            <v>压式附件_3t_配套托利多TSB称重传感器_通用</v>
          </cell>
          <cell r="C2598">
            <v>111.12</v>
          </cell>
        </row>
        <row r="2599">
          <cell r="A2599">
            <v>27099900041</v>
          </cell>
          <cell r="B2599" t="str">
            <v>压式附件_5t_配套托利多TSB称重传感器_通用</v>
          </cell>
          <cell r="C2599">
            <v>111.12</v>
          </cell>
        </row>
        <row r="2600">
          <cell r="A2600">
            <v>27099900042</v>
          </cell>
          <cell r="B2600" t="str">
            <v>附件-替换板_PTPN仪表_托利多</v>
          </cell>
          <cell r="C2600">
            <v>129.03</v>
          </cell>
        </row>
        <row r="2601">
          <cell r="A2601">
            <v>27099900045</v>
          </cell>
          <cell r="B2601" t="str">
            <v>压式附件_DE-2t_宁波柯力</v>
          </cell>
          <cell r="C2601">
            <v>128.21</v>
          </cell>
        </row>
        <row r="2602">
          <cell r="A2602">
            <v>27099900046</v>
          </cell>
          <cell r="B2602" t="str">
            <v>压式附件_PST-1000kg_宁波柯力</v>
          </cell>
          <cell r="C2602">
            <v>51.28</v>
          </cell>
        </row>
        <row r="2603">
          <cell r="A2603">
            <v>27099900047</v>
          </cell>
          <cell r="B2603" t="str">
            <v>拉式附件_DE-1.5t_宁波柯力</v>
          </cell>
          <cell r="C2603">
            <v>128.21</v>
          </cell>
        </row>
        <row r="2604">
          <cell r="A2604">
            <v>27099900048</v>
          </cell>
          <cell r="B2604" t="str">
            <v>压式附件_DE-1.5t_宁波柯力</v>
          </cell>
          <cell r="C2604">
            <v>128.21</v>
          </cell>
        </row>
        <row r="2605">
          <cell r="A2605">
            <v>27099900049</v>
          </cell>
          <cell r="B2605" t="str">
            <v>压式附件_EXPANSION+VIBR KIT MTB-300KG_72208…</v>
          </cell>
          <cell r="C2605">
            <v>113.33</v>
          </cell>
        </row>
        <row r="2606">
          <cell r="A2606">
            <v>27300100012</v>
          </cell>
          <cell r="B2606" t="str">
            <v>电容式传感器_KI503A_易福门</v>
          </cell>
          <cell r="C2606">
            <v>392.31</v>
          </cell>
        </row>
        <row r="2607">
          <cell r="A2607">
            <v>27300200002</v>
          </cell>
          <cell r="B2607" t="str">
            <v>电感式传感器_Ni10-Q25-AN6X_图尔克</v>
          </cell>
          <cell r="C2607">
            <v>292.31</v>
          </cell>
        </row>
        <row r="2609">
          <cell r="A2609">
            <v>27300200009</v>
          </cell>
          <cell r="B2609" t="str">
            <v>电感式传感器_II5436_易福门</v>
          </cell>
          <cell r="C2609">
            <v>226.5</v>
          </cell>
        </row>
        <row r="2610">
          <cell r="A2610">
            <v>27300200017</v>
          </cell>
          <cell r="B2610" t="str">
            <v>电感式传感器_E2B-M12KN05-WZ-B1_欧姆龙</v>
          </cell>
          <cell r="C2610">
            <v>70.09</v>
          </cell>
        </row>
        <row r="2611">
          <cell r="A2611">
            <v>27300200046</v>
          </cell>
          <cell r="B2611" t="str">
            <v>电感式传感器_NI4-M12S-NE/TB40_耐低温防爆型_宜科</v>
          </cell>
          <cell r="C2611">
            <v>148.21</v>
          </cell>
        </row>
        <row r="2612">
          <cell r="A2612">
            <v>27309900014</v>
          </cell>
          <cell r="B2612" t="str">
            <v>附件-传感器安装支架_E11035_易福门</v>
          </cell>
          <cell r="C2612">
            <v>174.36</v>
          </cell>
        </row>
        <row r="2613">
          <cell r="A2613">
            <v>27309900025</v>
          </cell>
          <cell r="B2613" t="str">
            <v>附件-开关量放大器_ECXI-1D11_双输入双输出_宜科</v>
          </cell>
          <cell r="C2613">
            <v>514.36</v>
          </cell>
        </row>
        <row r="2614">
          <cell r="A2614">
            <v>27402500046</v>
          </cell>
          <cell r="B2614" t="str">
            <v>阻旋式物位开关_SE350BCRI1000KA_220VAC_通用</v>
          </cell>
          <cell r="C2614">
            <v>461.18</v>
          </cell>
        </row>
        <row r="2615">
          <cell r="A2615">
            <v>27402500057</v>
          </cell>
          <cell r="B2615" t="str">
            <v>阻旋式物位开关_SE350BCRF1000KA_220VAC_通用</v>
          </cell>
          <cell r="C2615">
            <v>373.13</v>
          </cell>
        </row>
        <row r="2616">
          <cell r="A2616">
            <v>28010400005</v>
          </cell>
          <cell r="B2616" t="str">
            <v>棉纱手套_纯白涤棉</v>
          </cell>
          <cell r="C2616">
            <v>0.87</v>
          </cell>
        </row>
        <row r="2621">
          <cell r="A2621">
            <v>29900500002</v>
          </cell>
          <cell r="B2621" t="str">
            <v>缠绕膜_500×L_PE_4.2kg/卷</v>
          </cell>
          <cell r="C2621">
            <v>16.670000000000002</v>
          </cell>
        </row>
        <row r="2622">
          <cell r="A2622">
            <v>29909900008</v>
          </cell>
          <cell r="B2622" t="str">
            <v>木托盘_1200×800×100</v>
          </cell>
          <cell r="C2622">
            <v>47.01</v>
          </cell>
        </row>
        <row r="2623">
          <cell r="A2623">
            <v>30011000002</v>
          </cell>
          <cell r="B2623" t="str">
            <v>手动拉铆枪_8"_单把_通用</v>
          </cell>
          <cell r="C2623">
            <v>94.02</v>
          </cell>
        </row>
        <row r="2624">
          <cell r="A2624">
            <v>30050100005</v>
          </cell>
          <cell r="B2624" t="str">
            <v>手电钻_GBM-13-RE_博世</v>
          </cell>
          <cell r="C2624">
            <v>244.45</v>
          </cell>
        </row>
        <row r="2625">
          <cell r="A2625">
            <v>30090900001</v>
          </cell>
          <cell r="B2625" t="str">
            <v>卡轨切刀_WT-TH35_通用</v>
          </cell>
          <cell r="C2625">
            <v>628.21</v>
          </cell>
        </row>
        <row r="2626">
          <cell r="A2626">
            <v>33995000050</v>
          </cell>
          <cell r="B2626" t="str">
            <v>铭牌_120×55×0.8_铝_通用</v>
          </cell>
          <cell r="C2626">
            <v>1.69</v>
          </cell>
        </row>
        <row r="2627">
          <cell r="A2627">
            <v>90301100002</v>
          </cell>
          <cell r="B2627" t="str">
            <v>电柜壳体_2500×2000×800_MCC1_粉尘防爆</v>
          </cell>
          <cell r="C2627">
            <v>24444.44</v>
          </cell>
        </row>
        <row r="2628">
          <cell r="A2628">
            <v>90301100003</v>
          </cell>
          <cell r="B2628" t="str">
            <v>电柜壳体_1400×800×400_MYP5002_含底座200mm_带温控</v>
          </cell>
          <cell r="C2628">
            <v>1581.2</v>
          </cell>
        </row>
        <row r="2629">
          <cell r="A2629">
            <v>90301100004</v>
          </cell>
          <cell r="B2629" t="str">
            <v>电柜壳体_1400×600×400_MYP550_含底座200mm_带测温表孔</v>
          </cell>
          <cell r="C2629">
            <v>1495.73</v>
          </cell>
        </row>
        <row r="2630">
          <cell r="A2630">
            <v>90301100012</v>
          </cell>
          <cell r="B2630" t="str">
            <v>电柜壳体_1400×600×400_MY3502_含底座200mm_无测温_7…</v>
          </cell>
          <cell r="C2630">
            <v>1405.98</v>
          </cell>
        </row>
        <row r="2631">
          <cell r="A2631">
            <v>90301200002</v>
          </cell>
          <cell r="B2631" t="str">
            <v>电箱壳体_250×400×200_30T烘干机摇臂箱</v>
          </cell>
          <cell r="C2631">
            <v>2564.1</v>
          </cell>
        </row>
        <row r="2632">
          <cell r="A2632">
            <v>90301200009</v>
          </cell>
          <cell r="B2632" t="str">
            <v>电箱壳体_800×800×350_喷塑_双层门-外门有机玻璃_通用</v>
          </cell>
          <cell r="C2632">
            <v>1324.79</v>
          </cell>
        </row>
        <row r="2633">
          <cell r="A2633">
            <v>90301200020</v>
          </cell>
          <cell r="B2633" t="str">
            <v>电箱壳体_1200×1000×300_双开门</v>
          </cell>
          <cell r="C2633">
            <v>1350.43</v>
          </cell>
        </row>
        <row r="2634">
          <cell r="A2634">
            <v>99050100002</v>
          </cell>
          <cell r="B2634" t="str">
            <v>平板拖把_80cm_不锈钢</v>
          </cell>
          <cell r="C2634">
            <v>30.51</v>
          </cell>
        </row>
        <row r="2635">
          <cell r="A2635">
            <v>99050200001</v>
          </cell>
          <cell r="B2635" t="str">
            <v>毛巾_76×33_纯棉</v>
          </cell>
          <cell r="C2635">
            <v>4.3600000000000003</v>
          </cell>
        </row>
        <row r="2636">
          <cell r="A2636">
            <v>99050200002</v>
          </cell>
          <cell r="B2636" t="str">
            <v>洗衣粉_1.1kg_奥妙</v>
          </cell>
          <cell r="C2636">
            <v>8.7200000000000006</v>
          </cell>
        </row>
        <row r="2637">
          <cell r="A2637">
            <v>99990100001</v>
          </cell>
          <cell r="B2637" t="str">
            <v>资料箱_380×260×220_铝塑_梓希</v>
          </cell>
          <cell r="C2637">
            <v>153.84</v>
          </cell>
        </row>
        <row r="2638">
          <cell r="A2638" t="str">
            <v>A04101110</v>
          </cell>
          <cell r="B2638" t="str">
            <v>焊接矩形管_30×30×3×6000_304</v>
          </cell>
          <cell r="C2638">
            <v>33.86</v>
          </cell>
        </row>
        <row r="2639">
          <cell r="A2639" t="str">
            <v>AAA0501001</v>
          </cell>
          <cell r="B2639" t="str">
            <v>螺栓_GB/T5780_M5×10_4.8-电镀锌</v>
          </cell>
          <cell r="C2639">
            <v>22.35</v>
          </cell>
        </row>
        <row r="2640">
          <cell r="A2640" t="str">
            <v>AAA0502001</v>
          </cell>
          <cell r="B2640" t="str">
            <v>螺栓_GB/T5780_M5×20_4.8-电镀锌</v>
          </cell>
          <cell r="C2640">
            <v>33.03</v>
          </cell>
        </row>
        <row r="2641">
          <cell r="A2641" t="str">
            <v>AAA0601001</v>
          </cell>
          <cell r="B2641" t="str">
            <v>螺栓_GB/T5780_M6×10_4.8-电镀锌</v>
          </cell>
          <cell r="C2641">
            <v>31.45</v>
          </cell>
        </row>
        <row r="2642">
          <cell r="A2642" t="str">
            <v>AAA0601201</v>
          </cell>
          <cell r="B2642" t="str">
            <v>螺栓_GB/T5780_M6×12_4.8-电镀锌</v>
          </cell>
          <cell r="C2642">
            <v>33.81</v>
          </cell>
        </row>
        <row r="2643">
          <cell r="A2643" t="str">
            <v>AAA0601501</v>
          </cell>
          <cell r="B2643" t="str">
            <v>螺栓_GB/T5780_M6×15_4.8-电镀锌</v>
          </cell>
          <cell r="C2643">
            <v>34.6</v>
          </cell>
        </row>
        <row r="2644">
          <cell r="A2644" t="str">
            <v>AAA0602001</v>
          </cell>
          <cell r="B2644" t="str">
            <v>螺栓_GB/T5780_M6×20_4.8-电镀锌</v>
          </cell>
          <cell r="C2644">
            <v>35.380000000000003</v>
          </cell>
        </row>
        <row r="2645">
          <cell r="A2645" t="str">
            <v>AAA0603001</v>
          </cell>
          <cell r="B2645" t="str">
            <v>螺栓_GB/T5780_M6×30_4.8-电镀锌</v>
          </cell>
          <cell r="C2645">
            <v>43.25</v>
          </cell>
        </row>
        <row r="2646">
          <cell r="A2646" t="str">
            <v>AAA0603501</v>
          </cell>
          <cell r="B2646" t="str">
            <v>螺栓_GB/T5780_M6×35_4.8-电镀锌</v>
          </cell>
          <cell r="C2646">
            <v>44.03</v>
          </cell>
        </row>
        <row r="2647">
          <cell r="A2647" t="str">
            <v>AAA0802001</v>
          </cell>
          <cell r="B2647" t="str">
            <v>螺栓_GB/T5780_M8×20_4.8-电镀锌</v>
          </cell>
          <cell r="C2647">
            <v>0.11</v>
          </cell>
        </row>
        <row r="2648">
          <cell r="A2648" t="str">
            <v>AAA0802501</v>
          </cell>
          <cell r="B2648" t="str">
            <v>螺栓_GB/T5780_M8×25_4.8-电镀锌</v>
          </cell>
          <cell r="C2648">
            <v>72.34</v>
          </cell>
        </row>
        <row r="2649">
          <cell r="A2649" t="str">
            <v>AAA0803501</v>
          </cell>
          <cell r="B2649" t="str">
            <v>螺栓_GB/T5780_M8×35_4.8-电镀锌</v>
          </cell>
          <cell r="C2649">
            <v>90.43</v>
          </cell>
        </row>
        <row r="2650">
          <cell r="A2650" t="str">
            <v>AAA0805001</v>
          </cell>
          <cell r="B2650" t="str">
            <v>螺栓_GB/T5780_M8×50_4.8-电镀锌</v>
          </cell>
          <cell r="C2650">
            <v>121.88</v>
          </cell>
        </row>
        <row r="2651">
          <cell r="A2651" t="str">
            <v>AAA0806001</v>
          </cell>
          <cell r="B2651" t="str">
            <v>螺栓_GB/T5780_M8×60_4.8-电镀锌</v>
          </cell>
          <cell r="C2651">
            <v>153.33000000000001</v>
          </cell>
        </row>
        <row r="2652">
          <cell r="A2652" t="str">
            <v>AAA1002001</v>
          </cell>
          <cell r="B2652" t="str">
            <v>螺栓_GB/T5780_M10×20_4.8-电镀锌</v>
          </cell>
          <cell r="C2652">
            <v>117.95</v>
          </cell>
        </row>
        <row r="2653">
          <cell r="A2653" t="str">
            <v>AAA1003001</v>
          </cell>
          <cell r="B2653" t="str">
            <v>螺栓_GB/T5780_M10×30_4.8-电镀锌</v>
          </cell>
          <cell r="C2653">
            <v>129.74</v>
          </cell>
        </row>
        <row r="2654">
          <cell r="A2654" t="str">
            <v>AAA1003501</v>
          </cell>
          <cell r="B2654" t="str">
            <v>螺栓_GB/T5780_M10×35_4.8-电镀锌</v>
          </cell>
          <cell r="C2654">
            <v>143.11000000000001</v>
          </cell>
        </row>
        <row r="2655">
          <cell r="A2655" t="str">
            <v>AAA1004001</v>
          </cell>
          <cell r="B2655" t="str">
            <v>螺栓_GB/T5780_M10×40_4.8-电镀锌</v>
          </cell>
          <cell r="C2655">
            <v>163.56</v>
          </cell>
        </row>
        <row r="2656">
          <cell r="A2656" t="str">
            <v>AAA1004501</v>
          </cell>
          <cell r="B2656" t="str">
            <v>螺栓_GB/T5780_M10×45_4.8-电镀锌</v>
          </cell>
          <cell r="C2656">
            <v>165.13</v>
          </cell>
        </row>
        <row r="2657">
          <cell r="A2657" t="str">
            <v>AAA1005501</v>
          </cell>
          <cell r="B2657" t="str">
            <v>螺栓_GB/T5780_M10×55_4.8-电镀锌</v>
          </cell>
          <cell r="C2657">
            <v>196.58</v>
          </cell>
        </row>
        <row r="2658">
          <cell r="A2658" t="str">
            <v>AAA1008001</v>
          </cell>
          <cell r="B2658" t="str">
            <v>螺栓_GB/T5780_M10×80_4.8-电镀锌</v>
          </cell>
          <cell r="C2658">
            <v>334.19</v>
          </cell>
        </row>
        <row r="2659">
          <cell r="A2659" t="str">
            <v>AAA1009003</v>
          </cell>
          <cell r="B2659" t="str">
            <v>螺栓_GB/T5780_M10×90_4.8-电镀锌</v>
          </cell>
          <cell r="C2659">
            <v>397.09</v>
          </cell>
        </row>
        <row r="2660">
          <cell r="A2660" t="str">
            <v>AAA1201601</v>
          </cell>
          <cell r="B2660" t="str">
            <v>螺栓_GB/T5780_M12×16_4.8-电镀锌</v>
          </cell>
          <cell r="C2660">
            <v>165.13</v>
          </cell>
        </row>
        <row r="2661">
          <cell r="A2661" t="str">
            <v>AAA1203001</v>
          </cell>
          <cell r="B2661" t="str">
            <v>螺栓_GB/T5780_M12×30_4.8-电镀锌</v>
          </cell>
          <cell r="C2661">
            <v>192.65</v>
          </cell>
        </row>
        <row r="2662">
          <cell r="A2662" t="str">
            <v>AAA1203501</v>
          </cell>
          <cell r="B2662" t="str">
            <v>螺栓_GB/T5780_M12×35_4.8-电镀锌</v>
          </cell>
          <cell r="C2662">
            <v>200.51</v>
          </cell>
        </row>
        <row r="2663">
          <cell r="A2663" t="str">
            <v>AAA1204003</v>
          </cell>
          <cell r="B2663" t="str">
            <v>螺栓_GB/T5780_M12×40_4.8-电镀锌</v>
          </cell>
          <cell r="C2663">
            <v>206.85</v>
          </cell>
        </row>
        <row r="2664">
          <cell r="A2664" t="str">
            <v>AAA1204501</v>
          </cell>
          <cell r="B2664" t="str">
            <v>螺栓_GB/T5780_M12×45_4.8-电镀锌</v>
          </cell>
          <cell r="C2664">
            <v>223.79</v>
          </cell>
        </row>
        <row r="2665">
          <cell r="A2665" t="str">
            <v>AAA1205001</v>
          </cell>
          <cell r="B2665" t="str">
            <v>螺栓_GB/T5780_M12×50_4.8-电镀锌</v>
          </cell>
          <cell r="C2665">
            <v>240.92</v>
          </cell>
        </row>
        <row r="2666">
          <cell r="A2666" t="str">
            <v>AAA1205501</v>
          </cell>
          <cell r="B2666" t="str">
            <v>螺栓_GB/T5780_M12×55_4.8-电镀锌</v>
          </cell>
          <cell r="C2666">
            <v>267.51</v>
          </cell>
        </row>
        <row r="2667">
          <cell r="A2667" t="str">
            <v>AAA1206001</v>
          </cell>
          <cell r="B2667" t="str">
            <v>螺栓_GB/T5780_M12×60_4.8-电镀锌</v>
          </cell>
          <cell r="C2667">
            <v>291.66000000000003</v>
          </cell>
        </row>
        <row r="2668">
          <cell r="A2668" t="str">
            <v>AAA1405501</v>
          </cell>
          <cell r="B2668" t="str">
            <v>螺栓_GB/T5780_M14×55_4.8-电镀锌</v>
          </cell>
          <cell r="C2668">
            <v>542.55999999999995</v>
          </cell>
        </row>
        <row r="2669">
          <cell r="A2669" t="str">
            <v>AAA1406001</v>
          </cell>
          <cell r="B2669" t="str">
            <v>螺栓_GB/T5780_M14×60_4.8-电镀锌</v>
          </cell>
          <cell r="C2669">
            <v>436.41</v>
          </cell>
        </row>
        <row r="2670">
          <cell r="A2670" t="str">
            <v>AAA1409001</v>
          </cell>
          <cell r="B2670" t="str">
            <v>螺栓_GB/T5780_M14×90_4.8-电镀锌</v>
          </cell>
          <cell r="C2670">
            <v>707.69</v>
          </cell>
        </row>
        <row r="2671">
          <cell r="A2671" t="str">
            <v>AAA1603503</v>
          </cell>
          <cell r="B2671" t="str">
            <v>螺栓_GB/T5780_M16×35_4.8-电镀锌</v>
          </cell>
          <cell r="C2671">
            <v>386.89</v>
          </cell>
        </row>
        <row r="2672">
          <cell r="A2672" t="str">
            <v>AAA1604001</v>
          </cell>
          <cell r="B2672" t="str">
            <v>螺栓_GB/T5780_M16×40_4.8-电镀锌</v>
          </cell>
          <cell r="C2672">
            <v>417.76</v>
          </cell>
        </row>
        <row r="2673">
          <cell r="A2673" t="str">
            <v>AAA1604503</v>
          </cell>
          <cell r="B2673" t="str">
            <v>螺栓_GB/T5780_M16×45_4.8-电镀锌</v>
          </cell>
          <cell r="C2673">
            <v>447.01</v>
          </cell>
        </row>
        <row r="2674">
          <cell r="A2674" t="str">
            <v>AAA1605003</v>
          </cell>
          <cell r="B2674" t="str">
            <v>螺栓_GB/T5780_M16×50_4.8-电镀锌</v>
          </cell>
          <cell r="C2674">
            <v>474.67</v>
          </cell>
        </row>
        <row r="2675">
          <cell r="A2675" t="str">
            <v>AAA1605501</v>
          </cell>
          <cell r="B2675" t="str">
            <v>螺栓_GB/T5780_M16×55_4.8-电镀锌</v>
          </cell>
          <cell r="C2675">
            <v>503.86</v>
          </cell>
        </row>
        <row r="2676">
          <cell r="A2676" t="str">
            <v>AAA1606003</v>
          </cell>
          <cell r="B2676" t="str">
            <v>螺栓_GB/T5780_M16×60_4.8-电镀锌</v>
          </cell>
          <cell r="C2676">
            <v>536.38</v>
          </cell>
        </row>
        <row r="2677">
          <cell r="A2677" t="str">
            <v>AAA1606501</v>
          </cell>
          <cell r="B2677" t="str">
            <v>螺栓_GB/T5780_M16×65_4.8-电镀锌</v>
          </cell>
          <cell r="C2677">
            <v>575.80999999999995</v>
          </cell>
        </row>
        <row r="2678">
          <cell r="A2678" t="str">
            <v>AAA1607001</v>
          </cell>
          <cell r="B2678" t="str">
            <v>螺栓_GB/T5780_M16×70_4.8-电镀锌</v>
          </cell>
          <cell r="C2678">
            <v>614.24</v>
          </cell>
        </row>
        <row r="2679">
          <cell r="A2679" t="str">
            <v>AAA1608001</v>
          </cell>
          <cell r="B2679" t="str">
            <v>螺栓_GB/T5780_M16×80_4.8-电镀锌</v>
          </cell>
          <cell r="C2679">
            <v>699.41</v>
          </cell>
        </row>
        <row r="2680">
          <cell r="A2680" t="str">
            <v>AAA1620001</v>
          </cell>
          <cell r="B2680" t="str">
            <v>螺栓_GB/T5780_M16×200_4.8-电镀锌</v>
          </cell>
          <cell r="C2680">
            <v>2437.61</v>
          </cell>
        </row>
        <row r="2681">
          <cell r="A2681" t="str">
            <v>AAA1808001</v>
          </cell>
          <cell r="B2681" t="str">
            <v>螺栓_GB/T5780_M18×80_4.8-电镀锌</v>
          </cell>
          <cell r="C2681">
            <v>943.59</v>
          </cell>
        </row>
        <row r="2682">
          <cell r="A2682" t="str">
            <v>AAA2004003</v>
          </cell>
          <cell r="B2682" t="str">
            <v>螺栓_GB/T5781_M20×40_4.8-电镀锌</v>
          </cell>
          <cell r="C2682">
            <v>721.59</v>
          </cell>
        </row>
        <row r="2683">
          <cell r="A2683" t="str">
            <v>AAA2004501</v>
          </cell>
          <cell r="B2683" t="str">
            <v>螺栓_GB/T5780_M20×45_4.8-电镀锌</v>
          </cell>
          <cell r="C2683">
            <v>801.5</v>
          </cell>
        </row>
        <row r="2684">
          <cell r="A2684" t="str">
            <v>AAA2005003</v>
          </cell>
          <cell r="B2684" t="str">
            <v>螺栓_GB/T5780_M20×50_4.8-电镀锌</v>
          </cell>
          <cell r="C2684">
            <v>836.41</v>
          </cell>
        </row>
        <row r="2685">
          <cell r="A2685" t="str">
            <v>AAA2005503</v>
          </cell>
          <cell r="B2685" t="str">
            <v>螺栓_GB/T5780_M20×55_4.8-电镀锌</v>
          </cell>
          <cell r="C2685">
            <v>877.01</v>
          </cell>
        </row>
        <row r="2686">
          <cell r="A2686" t="str">
            <v>AAA2007003</v>
          </cell>
          <cell r="B2686" t="str">
            <v>螺栓_GB/T5780_M20×70_4.8-电镀锌</v>
          </cell>
          <cell r="C2686">
            <v>1092.99</v>
          </cell>
        </row>
        <row r="2687">
          <cell r="A2687" t="str">
            <v>AAA2007503</v>
          </cell>
          <cell r="B2687" t="str">
            <v>螺栓_GB/T5780_M20×75_4.8-电镀锌</v>
          </cell>
          <cell r="C2687">
            <v>1100.8499999999999</v>
          </cell>
        </row>
        <row r="2688">
          <cell r="A2688" t="str">
            <v>AAA2008003</v>
          </cell>
          <cell r="B2688" t="str">
            <v>螺栓_GB/T5780_M20×80_4.8-电镀锌</v>
          </cell>
          <cell r="C2688">
            <v>1140.17</v>
          </cell>
        </row>
        <row r="2689">
          <cell r="A2689" t="str">
            <v>AAA2008501</v>
          </cell>
          <cell r="B2689" t="str">
            <v>螺栓_GB/T5780_M20×85_4.8-电镀锌</v>
          </cell>
          <cell r="C2689">
            <v>1191.8</v>
          </cell>
        </row>
        <row r="2690">
          <cell r="A2690" t="str">
            <v>AAA3013001</v>
          </cell>
          <cell r="B2690" t="str">
            <v>螺栓_GB/T5780_M30×130_4.8-电镀锌</v>
          </cell>
          <cell r="C2690">
            <v>5162.22</v>
          </cell>
        </row>
        <row r="2691">
          <cell r="A2691" t="str">
            <v>AAA3016001</v>
          </cell>
          <cell r="B2691" t="str">
            <v>螺栓_GB/T5780_M30×160_4.8-电镀锌</v>
          </cell>
          <cell r="C2691">
            <v>6683.76</v>
          </cell>
        </row>
        <row r="2692">
          <cell r="A2692" t="str">
            <v>AAA3018001</v>
          </cell>
          <cell r="B2692" t="str">
            <v>螺栓_GB/T5780_M30×180_4.8-电镀锌</v>
          </cell>
          <cell r="C2692">
            <v>7194.87</v>
          </cell>
        </row>
        <row r="2693">
          <cell r="A2693" t="str">
            <v>AAB0300601</v>
          </cell>
          <cell r="B2693" t="str">
            <v>螺栓_GB/T5781_M3×6_4.8-电镀锌</v>
          </cell>
          <cell r="C2693">
            <v>27.52</v>
          </cell>
        </row>
        <row r="2694">
          <cell r="A2694" t="str">
            <v>AAB0401501</v>
          </cell>
          <cell r="B2694" t="str">
            <v>螺栓_GB/T5781_M4×15_4.8-电镀锌</v>
          </cell>
          <cell r="C2694">
            <v>22.02</v>
          </cell>
        </row>
        <row r="2695">
          <cell r="A2695" t="str">
            <v>AAB0403001</v>
          </cell>
          <cell r="B2695" t="str">
            <v>螺栓_GB/T5781_M4×30_4.8-电镀锌</v>
          </cell>
          <cell r="C2695">
            <v>29.11</v>
          </cell>
        </row>
        <row r="2696">
          <cell r="A2696" t="str">
            <v>AAB0501001</v>
          </cell>
          <cell r="B2696" t="str">
            <v>螺栓_GB/T5781_M5×10_4.8-电镀锌</v>
          </cell>
          <cell r="C2696">
            <v>22.91</v>
          </cell>
        </row>
        <row r="2697">
          <cell r="A2697" t="str">
            <v>AAB0501201</v>
          </cell>
          <cell r="B2697" t="str">
            <v>螺栓_GB/T5781_M5×12_4.8-电镀锌</v>
          </cell>
          <cell r="C2697">
            <v>27.08</v>
          </cell>
        </row>
        <row r="2698">
          <cell r="A2698" t="str">
            <v>AAB0502001</v>
          </cell>
          <cell r="B2698" t="str">
            <v>螺栓_GB/T5781_M5×20_4.8-电镀锌</v>
          </cell>
          <cell r="C2698">
            <v>29.88</v>
          </cell>
        </row>
        <row r="2699">
          <cell r="A2699" t="str">
            <v>AAB0503001</v>
          </cell>
          <cell r="B2699" t="str">
            <v>螺栓_GB/T5781_M5×30_4.8-电镀锌</v>
          </cell>
          <cell r="C2699">
            <v>35.4</v>
          </cell>
        </row>
        <row r="2700">
          <cell r="A2700" t="str">
            <v>AAB0503002</v>
          </cell>
          <cell r="B2700" t="str">
            <v>螺栓_GB/T5781_M5×30_不锈钢</v>
          </cell>
          <cell r="C2700">
            <v>172.99</v>
          </cell>
        </row>
        <row r="2701">
          <cell r="A2701" t="str">
            <v>AAB0601201</v>
          </cell>
          <cell r="B2701" t="str">
            <v>螺栓_GB/T5781_M6×12_4.8-电镀锌</v>
          </cell>
          <cell r="C2701">
            <v>28.12</v>
          </cell>
        </row>
        <row r="2702">
          <cell r="A2702" t="str">
            <v>AAB0601202</v>
          </cell>
          <cell r="B2702" t="str">
            <v>螺栓_GB/T5781_M6×12_不锈钢</v>
          </cell>
          <cell r="C2702">
            <v>97.23</v>
          </cell>
        </row>
        <row r="2703">
          <cell r="A2703" t="str">
            <v>AAB0601601</v>
          </cell>
          <cell r="B2703" t="str">
            <v>螺栓_GB/T5781_M6×16_4.8-电镀锌</v>
          </cell>
          <cell r="C2703">
            <v>29.11</v>
          </cell>
        </row>
        <row r="2704">
          <cell r="A2704" t="str">
            <v>AAB0602001</v>
          </cell>
          <cell r="B2704" t="str">
            <v>螺栓_GB/T5781_M6×20_4.8-电镀锌</v>
          </cell>
          <cell r="C2704">
            <v>31.23</v>
          </cell>
        </row>
        <row r="2705">
          <cell r="A2705" t="str">
            <v>AAB0602002</v>
          </cell>
          <cell r="B2705" t="str">
            <v>螺栓_GB/T5781_M6×20_不锈钢</v>
          </cell>
          <cell r="C2705">
            <v>1163.96</v>
          </cell>
        </row>
        <row r="2706">
          <cell r="A2706" t="str">
            <v>AAB0602501</v>
          </cell>
          <cell r="B2706" t="str">
            <v>螺栓_GB/T5781_M6×25_4.8-电镀锌</v>
          </cell>
          <cell r="C2706">
            <v>35.380000000000003</v>
          </cell>
        </row>
        <row r="2707">
          <cell r="A2707" t="str">
            <v>AAB0801501</v>
          </cell>
          <cell r="B2707" t="str">
            <v>螺栓_GB/T5781_M8×15_4.8-电镀锌</v>
          </cell>
          <cell r="C2707">
            <v>54.14</v>
          </cell>
        </row>
        <row r="2708">
          <cell r="A2708" t="str">
            <v>AAB0801601</v>
          </cell>
          <cell r="B2708" t="str">
            <v>螺栓_GB/T5781_M8×16_4.8-电镀锌</v>
          </cell>
          <cell r="C2708">
            <v>54.14</v>
          </cell>
        </row>
        <row r="2709">
          <cell r="A2709" t="str">
            <v>AAB0803001</v>
          </cell>
          <cell r="B2709" t="str">
            <v>螺栓_GB/T5781_M8×30_4.8-电镀锌</v>
          </cell>
          <cell r="C2709">
            <v>72.16</v>
          </cell>
        </row>
        <row r="2710">
          <cell r="A2710" t="str">
            <v>AAB0804501</v>
          </cell>
          <cell r="B2710" t="str">
            <v>螺栓_GB/T5781_M8×45_4.8-电镀锌</v>
          </cell>
          <cell r="C2710">
            <v>97.01</v>
          </cell>
        </row>
        <row r="2711">
          <cell r="A2711" t="str">
            <v>AAB0805001</v>
          </cell>
          <cell r="B2711" t="str">
            <v>螺栓_GB/T5781_M8×50_4.8-电镀锌</v>
          </cell>
          <cell r="C2711">
            <v>110.87</v>
          </cell>
        </row>
        <row r="2712">
          <cell r="A2712" t="str">
            <v>AAB0806001</v>
          </cell>
          <cell r="B2712" t="str">
            <v>螺栓_GB/T5781_M8×60_4.8-电镀锌</v>
          </cell>
          <cell r="C2712">
            <v>138.59</v>
          </cell>
        </row>
        <row r="2713">
          <cell r="A2713" t="str">
            <v>AAB0807001</v>
          </cell>
          <cell r="B2713" t="str">
            <v>螺栓_GB/T5781_M8×70_4.8-电镀锌</v>
          </cell>
          <cell r="C2713">
            <v>173.94</v>
          </cell>
        </row>
        <row r="2714">
          <cell r="A2714" t="str">
            <v>AAB0807501</v>
          </cell>
          <cell r="B2714" t="str">
            <v>螺栓_GB/T5781_M8×75_4.8-电镀锌</v>
          </cell>
          <cell r="C2714">
            <v>190.33</v>
          </cell>
        </row>
        <row r="2715">
          <cell r="A2715" t="str">
            <v>AAB0808001</v>
          </cell>
          <cell r="B2715" t="str">
            <v>螺栓_GB/T5781_M8×80_4.8-电镀锌</v>
          </cell>
          <cell r="C2715">
            <v>207.88</v>
          </cell>
        </row>
        <row r="2716">
          <cell r="A2716" t="str">
            <v>AAB1001501</v>
          </cell>
          <cell r="B2716" t="str">
            <v>螺栓_GB/T5781_M10×15_4.8-电镀锌</v>
          </cell>
          <cell r="C2716">
            <v>90.43</v>
          </cell>
        </row>
        <row r="2717">
          <cell r="A2717" t="str">
            <v>AAB1001801</v>
          </cell>
          <cell r="B2717" t="str">
            <v>螺栓_GB/T5781_M10×18_4.8-电镀锌</v>
          </cell>
          <cell r="C2717">
            <v>102.22</v>
          </cell>
        </row>
        <row r="2718">
          <cell r="A2718" t="str">
            <v>AAB1002001</v>
          </cell>
          <cell r="B2718" t="str">
            <v>螺栓_GB/T5781_M10×20_4.8-电镀锌</v>
          </cell>
          <cell r="C2718">
            <v>95.16</v>
          </cell>
        </row>
        <row r="2719">
          <cell r="A2719" t="str">
            <v>AAB1002002</v>
          </cell>
          <cell r="B2719" t="str">
            <v>螺栓_GB/T5781_M10×20_不锈钢</v>
          </cell>
          <cell r="C2719">
            <v>471.79</v>
          </cell>
        </row>
        <row r="2720">
          <cell r="A2720" t="str">
            <v>AAB1002501</v>
          </cell>
          <cell r="B2720" t="str">
            <v>螺栓_GB/T5781_M10×25_4.8-电镀锌</v>
          </cell>
          <cell r="C2720">
            <v>105.33</v>
          </cell>
        </row>
        <row r="2721">
          <cell r="A2721" t="str">
            <v>AAB1003001</v>
          </cell>
          <cell r="B2721" t="str">
            <v>螺栓_GB/T5781_M10×30_4.8-电镀锌</v>
          </cell>
          <cell r="C2721">
            <v>116.42</v>
          </cell>
        </row>
        <row r="2722">
          <cell r="A2722" t="str">
            <v>AAB1003501</v>
          </cell>
          <cell r="B2722" t="str">
            <v>螺栓_GB/T5781_M10×35_4.8-电镀锌</v>
          </cell>
          <cell r="C2722">
            <v>126.58</v>
          </cell>
        </row>
        <row r="2723">
          <cell r="A2723" t="str">
            <v>AAB1004001</v>
          </cell>
          <cell r="B2723" t="str">
            <v>螺栓_GB/T5781_M10×40_4.8-电镀锌</v>
          </cell>
          <cell r="C2723">
            <v>136.74</v>
          </cell>
        </row>
        <row r="2724">
          <cell r="A2724" t="str">
            <v>AAB1005001</v>
          </cell>
          <cell r="B2724" t="str">
            <v>螺栓_GB/T5781_M10×50_4.8-电镀锌</v>
          </cell>
          <cell r="C2724">
            <v>170</v>
          </cell>
        </row>
        <row r="2725">
          <cell r="A2725" t="str">
            <v>AAB1006001</v>
          </cell>
          <cell r="B2725" t="str">
            <v>螺栓_GB/T5781_M10×60_4.8-电镀锌</v>
          </cell>
          <cell r="C2725">
            <v>198.65</v>
          </cell>
        </row>
        <row r="2726">
          <cell r="A2726" t="str">
            <v>AAB1006002</v>
          </cell>
          <cell r="B2726" t="str">
            <v>螺栓_GB/T5781_M10×60_不锈钢</v>
          </cell>
          <cell r="C2726">
            <v>1037.1400000000001</v>
          </cell>
        </row>
        <row r="2727">
          <cell r="A2727" t="str">
            <v>AAB1203001</v>
          </cell>
          <cell r="B2727" t="str">
            <v>螺栓_GB/T5781_M12×30_4.8-电镀锌</v>
          </cell>
          <cell r="C2727">
            <v>167.23</v>
          </cell>
        </row>
        <row r="2728">
          <cell r="A2728" t="str">
            <v>AAB1203501</v>
          </cell>
          <cell r="B2728" t="str">
            <v>螺栓_GB/T5781_M12×35_4.8-电镀锌</v>
          </cell>
          <cell r="C2728">
            <v>180.17</v>
          </cell>
        </row>
        <row r="2729">
          <cell r="A2729" t="str">
            <v>AAB1204001</v>
          </cell>
          <cell r="B2729" t="str">
            <v>螺栓_GB/T5781_M12×40_4.8-电镀锌</v>
          </cell>
          <cell r="C2729">
            <v>192.18</v>
          </cell>
        </row>
        <row r="2730">
          <cell r="A2730" t="str">
            <v>AAB1204501</v>
          </cell>
          <cell r="B2730" t="str">
            <v>螺栓_GB/T5781_M12×45_4.8-电镀锌</v>
          </cell>
          <cell r="C2730">
            <v>207.88</v>
          </cell>
        </row>
        <row r="2731">
          <cell r="A2731" t="str">
            <v>AAB1205001</v>
          </cell>
          <cell r="B2731" t="str">
            <v>螺栓_GB/T5781_M12×50_4.8-电镀锌</v>
          </cell>
          <cell r="C2731">
            <v>221.74</v>
          </cell>
        </row>
        <row r="2732">
          <cell r="A2732" t="str">
            <v>AAB1205501</v>
          </cell>
          <cell r="B2732" t="str">
            <v>螺栓_GB/T5781_M12×55_4.8-电镀锌</v>
          </cell>
          <cell r="C2732">
            <v>247.61</v>
          </cell>
        </row>
        <row r="2733">
          <cell r="A2733" t="str">
            <v>AAB1206001</v>
          </cell>
          <cell r="B2733" t="str">
            <v>螺栓_GB/T5781_M12×60_4.8-电镀锌</v>
          </cell>
          <cell r="C2733">
            <v>270.70999999999998</v>
          </cell>
        </row>
        <row r="2734">
          <cell r="A2734" t="str">
            <v>AAB1207001</v>
          </cell>
          <cell r="B2734" t="str">
            <v>螺栓_GB/T5781_M12×70_4.8-电镀锌</v>
          </cell>
          <cell r="C2734">
            <v>316.91000000000003</v>
          </cell>
        </row>
        <row r="2735">
          <cell r="A2735" t="str">
            <v>AAB1209001</v>
          </cell>
          <cell r="B2735" t="str">
            <v>螺栓_GB/T5781_M12×90_4.8-电镀锌</v>
          </cell>
          <cell r="C2735">
            <v>461.04</v>
          </cell>
        </row>
        <row r="2736">
          <cell r="A2736" t="str">
            <v>AAB1209002</v>
          </cell>
          <cell r="B2736" t="str">
            <v>螺栓_GB/T5781_M12×90_不锈钢</v>
          </cell>
          <cell r="C2736">
            <v>2005.13</v>
          </cell>
        </row>
        <row r="2737">
          <cell r="A2737" t="str">
            <v>AAB1210002</v>
          </cell>
          <cell r="B2737" t="str">
            <v>螺栓_GB/T5781_M12×100_不锈钢</v>
          </cell>
          <cell r="C2737">
            <v>2201.71</v>
          </cell>
        </row>
        <row r="2738">
          <cell r="A2738" t="str">
            <v>AAB1211003</v>
          </cell>
          <cell r="B2738" t="str">
            <v>螺栓_GB/T5781_M12×110_4.8-电镀锌</v>
          </cell>
          <cell r="C2738">
            <v>598.71</v>
          </cell>
        </row>
        <row r="2739">
          <cell r="A2739" t="str">
            <v>AAB1212001</v>
          </cell>
          <cell r="B2739" t="str">
            <v>螺栓_GB/T5781_M12×120_4.8-电镀锌</v>
          </cell>
          <cell r="C2739">
            <v>656.92</v>
          </cell>
        </row>
        <row r="2740">
          <cell r="A2740" t="str">
            <v>AAB1403001</v>
          </cell>
          <cell r="B2740" t="str">
            <v>螺栓_GB/T5781_M14×30_4.8-电镀锌</v>
          </cell>
          <cell r="C2740">
            <v>271.64</v>
          </cell>
        </row>
        <row r="2741">
          <cell r="A2741" t="str">
            <v>AAB1404501</v>
          </cell>
          <cell r="B2741" t="str">
            <v>螺栓_GB/T5781_M14×45_4.8-电镀锌</v>
          </cell>
          <cell r="C2741">
            <v>328</v>
          </cell>
        </row>
        <row r="2742">
          <cell r="A2742" t="str">
            <v>AAB1407001</v>
          </cell>
          <cell r="B2742" t="str">
            <v>螺栓_GB/T5781_M14×70_4.8-电镀锌</v>
          </cell>
          <cell r="C2742">
            <v>474.9</v>
          </cell>
        </row>
        <row r="2743">
          <cell r="A2743" t="str">
            <v>AAB1414001</v>
          </cell>
          <cell r="B2743" t="str">
            <v>螺栓_GB/T5781_M14×140_4.8-电镀锌</v>
          </cell>
          <cell r="C2743">
            <v>951.65</v>
          </cell>
        </row>
        <row r="2744">
          <cell r="A2744" t="str">
            <v>AAB1603501</v>
          </cell>
          <cell r="B2744" t="str">
            <v>螺栓_GB/T5781_M16×35_4.8-电镀锌</v>
          </cell>
          <cell r="C2744">
            <v>360.33</v>
          </cell>
        </row>
        <row r="2745">
          <cell r="A2745" t="str">
            <v>AAB1604001</v>
          </cell>
          <cell r="B2745" t="str">
            <v>螺栓_GB/T5781_M16×40_4.8-电镀锌</v>
          </cell>
          <cell r="C2745">
            <v>388.98</v>
          </cell>
        </row>
        <row r="2746">
          <cell r="A2746" t="str">
            <v>AAB1605001</v>
          </cell>
          <cell r="B2746" t="str">
            <v>螺栓_GB/T5781_M16×50_4.8-电镀锌</v>
          </cell>
          <cell r="C2746">
            <v>440.72</v>
          </cell>
        </row>
        <row r="2747">
          <cell r="A2747" t="str">
            <v>AAB1605501</v>
          </cell>
          <cell r="B2747" t="str">
            <v>螺栓_GB/T5781_M16×55_4.8-电镀锌</v>
          </cell>
          <cell r="C2747">
            <v>467.51</v>
          </cell>
        </row>
        <row r="2748">
          <cell r="A2748" t="str">
            <v>AAB1606001</v>
          </cell>
          <cell r="B2748" t="str">
            <v>螺栓_GB/T5781_M16×60_4.8-电镀锌</v>
          </cell>
          <cell r="C2748">
            <v>498</v>
          </cell>
        </row>
        <row r="2749">
          <cell r="A2749" t="str">
            <v>AAB1606501</v>
          </cell>
          <cell r="B2749" t="str">
            <v>螺栓_GB/T5781_M16×65_4.8-电镀锌</v>
          </cell>
          <cell r="C2749">
            <v>530.34</v>
          </cell>
        </row>
        <row r="2750">
          <cell r="A2750" t="str">
            <v>AAB1607002</v>
          </cell>
          <cell r="B2750" t="str">
            <v>螺栓_GB/T5781_M16×70_不锈钢</v>
          </cell>
          <cell r="C2750">
            <v>3235.73</v>
          </cell>
        </row>
        <row r="2751">
          <cell r="A2751" t="str">
            <v>AAB1608001</v>
          </cell>
          <cell r="B2751" t="str">
            <v>螺栓_GB/T5781_M16×80_4.8-电镀锌</v>
          </cell>
          <cell r="C2751">
            <v>647.67999999999995</v>
          </cell>
        </row>
        <row r="2752">
          <cell r="A2752" t="str">
            <v>AAB1610001</v>
          </cell>
          <cell r="B2752" t="str">
            <v>螺栓_GB/T5781_M16×100_4.8-电镀锌</v>
          </cell>
          <cell r="C2752">
            <v>833.39</v>
          </cell>
        </row>
        <row r="2753">
          <cell r="A2753" t="str">
            <v>AAB2005001</v>
          </cell>
          <cell r="B2753" t="str">
            <v>螺栓_GB/T5781_M20×50_4.8-电镀锌</v>
          </cell>
          <cell r="C2753">
            <v>781.65</v>
          </cell>
        </row>
        <row r="2754">
          <cell r="A2754" t="str">
            <v>AAB2011001</v>
          </cell>
          <cell r="B2754" t="str">
            <v>螺栓_GB/T5781_M20×110_4.8-电镀锌</v>
          </cell>
          <cell r="C2754">
            <v>1358.18</v>
          </cell>
        </row>
        <row r="2755">
          <cell r="A2755" t="str">
            <v>AAB2406503</v>
          </cell>
          <cell r="B2755" t="str">
            <v>螺栓_GB/T5781_M24×65_4.8-电镀锌</v>
          </cell>
          <cell r="C2755">
            <v>1570.68</v>
          </cell>
        </row>
        <row r="2756">
          <cell r="A2756" t="str">
            <v>AAB2408001</v>
          </cell>
          <cell r="B2756" t="str">
            <v>螺栓_GB/T5781_M24×80_10.9-电镀锌</v>
          </cell>
          <cell r="C2756">
            <v>4403.42</v>
          </cell>
        </row>
        <row r="2757">
          <cell r="A2757" t="str">
            <v>AAB2410001</v>
          </cell>
          <cell r="B2757" t="str">
            <v>螺栓_GB/T5781_M24×100_4.8-电镀锌</v>
          </cell>
          <cell r="C2757">
            <v>2041.89</v>
          </cell>
        </row>
        <row r="2758">
          <cell r="A2758" t="str">
            <v>AAB2415001</v>
          </cell>
          <cell r="B2758" t="str">
            <v>螺栓_GB/T5781_M24×150_4.8-电镀锌</v>
          </cell>
          <cell r="C2758">
            <v>2947.34</v>
          </cell>
        </row>
        <row r="2759">
          <cell r="A2759" t="str">
            <v>AAB2424002</v>
          </cell>
          <cell r="B2759" t="str">
            <v>螺栓_GB/T5781_M24×240_不锈钢</v>
          </cell>
          <cell r="C2759">
            <v>21945.759999999998</v>
          </cell>
        </row>
        <row r="2837">
          <cell r="A2837" t="str">
            <v>AAC0606001</v>
          </cell>
          <cell r="B2837" t="str">
            <v>螺栓_GB/T5782_M6×60_8.8-电镀锌</v>
          </cell>
          <cell r="C2837">
            <v>122.63</v>
          </cell>
        </row>
        <row r="2838">
          <cell r="A2838" t="str">
            <v>AAC0606002</v>
          </cell>
          <cell r="B2838" t="str">
            <v>螺栓_GB/T5782_M6×60_不锈钢</v>
          </cell>
          <cell r="C2838">
            <v>338.12</v>
          </cell>
        </row>
        <row r="2839">
          <cell r="A2839" t="str">
            <v>AAC0608001</v>
          </cell>
          <cell r="B2839" t="str">
            <v>螺栓_GB/T5782_M6×80_8.8-电镀锌</v>
          </cell>
          <cell r="C2839">
            <v>193.78</v>
          </cell>
        </row>
        <row r="2862">
          <cell r="A2862" t="str">
            <v>AAC0806001</v>
          </cell>
          <cell r="B2862" t="str">
            <v>螺栓_GB/T5782_M8×60_8.8-电镀锌</v>
          </cell>
          <cell r="C2862">
            <v>259.49</v>
          </cell>
        </row>
        <row r="2863">
          <cell r="A2863" t="str">
            <v>AAC0806002</v>
          </cell>
          <cell r="B2863" t="str">
            <v>螺栓_GB/T5782_M8×60_不锈钢</v>
          </cell>
          <cell r="C2863">
            <v>617.26</v>
          </cell>
        </row>
        <row r="2864">
          <cell r="A2864" t="str">
            <v>AAC0806501</v>
          </cell>
          <cell r="B2864" t="str">
            <v>螺栓_GB/T5782_M8×65_8.8-电镀锌</v>
          </cell>
          <cell r="C2864">
            <v>275.20999999999998</v>
          </cell>
        </row>
        <row r="2865">
          <cell r="A2865" t="str">
            <v>AAC0806502</v>
          </cell>
          <cell r="B2865" t="str">
            <v>螺栓_GB/T5782_M8×65_不锈钢</v>
          </cell>
          <cell r="C2865">
            <v>644.02</v>
          </cell>
        </row>
        <row r="2866">
          <cell r="A2866" t="str">
            <v>AAC0807001</v>
          </cell>
          <cell r="B2866" t="str">
            <v>螺栓_GB/T5782_M8×70_8.8-电镀锌</v>
          </cell>
          <cell r="C2866">
            <v>298.8</v>
          </cell>
        </row>
        <row r="2867">
          <cell r="A2867" t="str">
            <v>AAC0807002</v>
          </cell>
          <cell r="B2867" t="str">
            <v>螺栓_GB/T5782_M8×70_不锈钢</v>
          </cell>
          <cell r="C2867">
            <v>707.69</v>
          </cell>
        </row>
        <row r="2868">
          <cell r="A2868" t="str">
            <v>AAC0808001</v>
          </cell>
          <cell r="B2868" t="str">
            <v>螺栓_GB/T5782_M8×80_8.8-电镀锌</v>
          </cell>
          <cell r="C2868">
            <v>314.52999999999997</v>
          </cell>
        </row>
        <row r="2869">
          <cell r="A2869" t="str">
            <v>AAC0808002</v>
          </cell>
          <cell r="B2869" t="str">
            <v>螺栓_GB/T5782_M8×80_不锈钢</v>
          </cell>
          <cell r="C2869">
            <v>786.32</v>
          </cell>
        </row>
        <row r="2870">
          <cell r="A2870" t="str">
            <v>AAC0809001</v>
          </cell>
          <cell r="B2870" t="str">
            <v>螺栓_GB/T5782_M8×90_8.8-电镀锌</v>
          </cell>
          <cell r="C2870">
            <v>430.61</v>
          </cell>
        </row>
        <row r="2871">
          <cell r="A2871" t="str">
            <v>AAC0812001</v>
          </cell>
          <cell r="B2871" t="str">
            <v>螺栓_GB/T5782_M8×120_8.8-电镀锌</v>
          </cell>
          <cell r="C2871">
            <v>629.05999999999995</v>
          </cell>
        </row>
        <row r="2890">
          <cell r="A2890" t="str">
            <v>AAC1006001</v>
          </cell>
          <cell r="B2890" t="str">
            <v>螺栓_GB/T5782_M10×60_8.8-电镀锌</v>
          </cell>
          <cell r="C2890">
            <v>316.83999999999997</v>
          </cell>
        </row>
        <row r="2891">
          <cell r="A2891" t="str">
            <v>AAC1006002</v>
          </cell>
          <cell r="B2891" t="str">
            <v>螺栓_GB/T5782_M10×60_不锈钢</v>
          </cell>
          <cell r="C2891">
            <v>1061.54</v>
          </cell>
        </row>
        <row r="2892">
          <cell r="A2892" t="str">
            <v>AAC1006501</v>
          </cell>
          <cell r="B2892" t="str">
            <v>螺栓_GB/T5782_M10×65_8.8-电镀锌</v>
          </cell>
          <cell r="C2892">
            <v>347.02</v>
          </cell>
        </row>
        <row r="2893">
          <cell r="A2893" t="str">
            <v>AAC1006502</v>
          </cell>
          <cell r="B2893" t="str">
            <v>螺栓_GB/T5782_M10×65_不锈钢</v>
          </cell>
          <cell r="C2893">
            <v>1140.17</v>
          </cell>
        </row>
        <row r="2894">
          <cell r="A2894" t="str">
            <v>AAC1007001</v>
          </cell>
          <cell r="B2894" t="str">
            <v>螺栓_GB/T5782_M10×70_8.8-电镀锌</v>
          </cell>
          <cell r="C2894">
            <v>381.41</v>
          </cell>
        </row>
        <row r="2895">
          <cell r="A2895" t="str">
            <v>AAC1007002</v>
          </cell>
          <cell r="B2895" t="str">
            <v>螺栓_GB/T5782_M10×70_不锈钢</v>
          </cell>
          <cell r="C2895">
            <v>1163.76</v>
          </cell>
        </row>
        <row r="2896">
          <cell r="A2896" t="str">
            <v>AAC1008001</v>
          </cell>
          <cell r="B2896" t="str">
            <v>螺栓_GB/T5782_M10×80_8.8-电镀锌</v>
          </cell>
          <cell r="C2896">
            <v>451.36</v>
          </cell>
        </row>
        <row r="2897">
          <cell r="A2897" t="str">
            <v>AAC1008002</v>
          </cell>
          <cell r="B2897" t="str">
            <v>螺栓_GB/T5782_M10×80_不锈钢</v>
          </cell>
          <cell r="C2897">
            <v>1297.44</v>
          </cell>
        </row>
        <row r="2898">
          <cell r="A2898" t="str">
            <v>AAC1009001</v>
          </cell>
          <cell r="B2898" t="str">
            <v>螺栓_GB/T5782_M10×90_8.8-电镀锌</v>
          </cell>
          <cell r="C2898">
            <v>520.72</v>
          </cell>
        </row>
        <row r="2899">
          <cell r="A2899" t="str">
            <v>AAC1009002</v>
          </cell>
          <cell r="B2899" t="str">
            <v>螺栓_GB/T5782_M10×90_不锈钢</v>
          </cell>
          <cell r="C2899">
            <v>1438.97</v>
          </cell>
        </row>
        <row r="2900">
          <cell r="A2900" t="str">
            <v>AAC1010001</v>
          </cell>
          <cell r="B2900" t="str">
            <v>螺栓_GB/T5782_M10×100_8.8-电镀锌</v>
          </cell>
          <cell r="C2900">
            <v>700.12</v>
          </cell>
        </row>
        <row r="2901">
          <cell r="A2901" t="str">
            <v>AAC1010002</v>
          </cell>
          <cell r="B2901" t="str">
            <v>螺栓_GB/T5782_M10×100_不锈钢</v>
          </cell>
          <cell r="C2901">
            <v>1965.81</v>
          </cell>
        </row>
        <row r="2902">
          <cell r="A2902" t="str">
            <v>AAC1012001</v>
          </cell>
          <cell r="B2902" t="str">
            <v>螺栓_GB/T5782_M10×120_8.8-电镀锌</v>
          </cell>
          <cell r="C2902">
            <v>868.75</v>
          </cell>
        </row>
        <row r="2903">
          <cell r="A2903" t="str">
            <v>AAC1013001</v>
          </cell>
          <cell r="B2903" t="str">
            <v>螺栓_GB/T5782_M10×130_8.8-电镀锌</v>
          </cell>
          <cell r="C2903">
            <v>1022.22</v>
          </cell>
        </row>
        <row r="2921">
          <cell r="A2921" t="str">
            <v>AAC1206001</v>
          </cell>
          <cell r="B2921" t="str">
            <v>螺栓_GB/T5782_M12×60_8.8-电镀锌</v>
          </cell>
          <cell r="C2921">
            <v>497.7</v>
          </cell>
        </row>
        <row r="2922">
          <cell r="A2922" t="str">
            <v>AAC1206002</v>
          </cell>
          <cell r="B2922" t="str">
            <v>螺栓_GB/T5782_M12×60_不锈钢</v>
          </cell>
          <cell r="C2922">
            <v>1494.02</v>
          </cell>
        </row>
        <row r="2923">
          <cell r="A2923" t="str">
            <v>AAC1206501</v>
          </cell>
          <cell r="B2923" t="str">
            <v>螺栓_GB/T5782_M12×65_8.8-电镀锌</v>
          </cell>
          <cell r="C2923">
            <v>537.71</v>
          </cell>
        </row>
        <row r="2924">
          <cell r="A2924" t="str">
            <v>AAC1206502</v>
          </cell>
          <cell r="B2924" t="str">
            <v>螺栓_GB/T5782_M12×65_不锈钢</v>
          </cell>
          <cell r="C2924">
            <v>1533.33</v>
          </cell>
        </row>
        <row r="2925">
          <cell r="A2925" t="str">
            <v>AAC1207001</v>
          </cell>
          <cell r="B2925" t="str">
            <v>螺栓_GB/T5782_M12×70_8.8-电镀锌</v>
          </cell>
          <cell r="C2925">
            <v>580.71</v>
          </cell>
        </row>
        <row r="2926">
          <cell r="A2926" t="str">
            <v>AAC1207002</v>
          </cell>
          <cell r="B2926" t="str">
            <v>螺栓_GB/T5782_M12×70_不锈钢</v>
          </cell>
          <cell r="C2926">
            <v>1651.28</v>
          </cell>
        </row>
        <row r="2927">
          <cell r="A2927" t="str">
            <v>AAC1207501</v>
          </cell>
          <cell r="B2927" t="str">
            <v>螺栓_GB/T5782_M12×75_8.8-电镀锌</v>
          </cell>
          <cell r="C2927">
            <v>511.11</v>
          </cell>
        </row>
        <row r="2928">
          <cell r="A2928" t="str">
            <v>AAC1208001</v>
          </cell>
          <cell r="B2928" t="str">
            <v>螺栓_GB/T5782_M12×80_8.8-电镀锌</v>
          </cell>
          <cell r="C2928">
            <v>669.1</v>
          </cell>
        </row>
        <row r="2929">
          <cell r="A2929" t="str">
            <v>AAC1208002</v>
          </cell>
          <cell r="B2929" t="str">
            <v>螺栓_GB/T5782_M12×80_不锈钢</v>
          </cell>
          <cell r="C2929">
            <v>1808.55</v>
          </cell>
        </row>
        <row r="2930">
          <cell r="A2930" t="str">
            <v>AAC1209001</v>
          </cell>
          <cell r="B2930" t="str">
            <v>螺栓_GB/T5782_M12×90_8.8-电镀锌</v>
          </cell>
          <cell r="C2930">
            <v>776.03</v>
          </cell>
        </row>
        <row r="2931">
          <cell r="A2931" t="str">
            <v>AAC1209002</v>
          </cell>
          <cell r="B2931" t="str">
            <v>螺栓_GB/T5782_M12×90_不锈钢</v>
          </cell>
          <cell r="C2931">
            <v>2005.13</v>
          </cell>
        </row>
        <row r="2932">
          <cell r="A2932" t="str">
            <v>AAC1210001</v>
          </cell>
          <cell r="B2932" t="str">
            <v>螺栓_GB/T5782_M12×100_8.8-电镀锌</v>
          </cell>
          <cell r="C2932">
            <v>881.16</v>
          </cell>
        </row>
        <row r="2933">
          <cell r="A2933" t="str">
            <v>AAC1210002</v>
          </cell>
          <cell r="B2933" t="str">
            <v>螺栓_GB/T5782_M12×100_不锈钢</v>
          </cell>
          <cell r="C2933">
            <v>2185.98</v>
          </cell>
        </row>
        <row r="2934">
          <cell r="A2934" t="str">
            <v>AAC1211001</v>
          </cell>
          <cell r="B2934" t="str">
            <v>螺栓_GB/T5782_M12×110_8.8-电镀锌</v>
          </cell>
          <cell r="C2934">
            <v>956.44</v>
          </cell>
        </row>
        <row r="2935">
          <cell r="A2935" t="str">
            <v>AAC1211002</v>
          </cell>
          <cell r="B2935" t="str">
            <v>螺栓_GB/T5782_M12×110_不锈钢</v>
          </cell>
          <cell r="C2935">
            <v>2437.61</v>
          </cell>
        </row>
        <row r="2936">
          <cell r="A2936" t="str">
            <v>AAC1212001</v>
          </cell>
          <cell r="B2936" t="str">
            <v>螺栓_GB/T5782_M12×120_8.8-电镀锌</v>
          </cell>
          <cell r="C2936">
            <v>1043.55</v>
          </cell>
        </row>
        <row r="2937">
          <cell r="A2937" t="str">
            <v>AAC1212002</v>
          </cell>
          <cell r="B2937" t="str">
            <v>螺栓_GB/T5782_M12×120_不锈钢</v>
          </cell>
          <cell r="C2937">
            <v>2815.04</v>
          </cell>
        </row>
        <row r="2938">
          <cell r="A2938" t="str">
            <v>AAC1213001</v>
          </cell>
          <cell r="B2938" t="str">
            <v>螺栓_GB/T5782_M12×130_8.8-电镀锌</v>
          </cell>
          <cell r="C2938">
            <v>1124.67</v>
          </cell>
        </row>
        <row r="2939">
          <cell r="A2939" t="str">
            <v>AAC1215001</v>
          </cell>
          <cell r="B2939" t="str">
            <v>螺栓_GB/T5782_M12×150_8.8-电镀锌</v>
          </cell>
          <cell r="C2939">
            <v>1310.85</v>
          </cell>
        </row>
        <row r="2940">
          <cell r="A2940" t="str">
            <v>AAC1216501</v>
          </cell>
          <cell r="B2940" t="str">
            <v>螺栓_GB/T5782_M12×165_8.8-电镀锌</v>
          </cell>
          <cell r="C2940">
            <v>1308.3499999999999</v>
          </cell>
        </row>
        <row r="2955">
          <cell r="A2955" t="str">
            <v>AAC1406001</v>
          </cell>
          <cell r="B2955" t="str">
            <v>螺栓_GB/T5782_M14×60_8.8-电镀锌</v>
          </cell>
          <cell r="C2955">
            <v>652.87</v>
          </cell>
        </row>
        <row r="2956">
          <cell r="A2956" t="str">
            <v>AAC1406002</v>
          </cell>
          <cell r="B2956" t="str">
            <v>螺栓_GB/T5782_M14×60_不锈钢</v>
          </cell>
          <cell r="C2956">
            <v>2319.66</v>
          </cell>
        </row>
        <row r="2957">
          <cell r="A2957" t="str">
            <v>AAC1406501</v>
          </cell>
          <cell r="B2957" t="str">
            <v>螺栓_GB/T5782_M14×65_8.8-电镀锌</v>
          </cell>
          <cell r="C2957">
            <v>695.78</v>
          </cell>
        </row>
        <row r="2958">
          <cell r="A2958" t="str">
            <v>AAC1406502</v>
          </cell>
          <cell r="B2958" t="str">
            <v>螺栓_GB/T5782_M14×65_不锈钢</v>
          </cell>
          <cell r="C2958">
            <v>2358.9699999999998</v>
          </cell>
        </row>
        <row r="2959">
          <cell r="A2959" t="str">
            <v>AAC1407001</v>
          </cell>
          <cell r="B2959" t="str">
            <v>螺栓_GB/T5782_M14×70_8.8-电镀锌</v>
          </cell>
          <cell r="C2959">
            <v>745.26</v>
          </cell>
        </row>
        <row r="2960">
          <cell r="A2960" t="str">
            <v>AAC1407002</v>
          </cell>
          <cell r="B2960" t="str">
            <v>螺栓_GB/T5782_M14×70_不锈钢</v>
          </cell>
          <cell r="C2960">
            <v>2516.2399999999998</v>
          </cell>
        </row>
        <row r="2961">
          <cell r="A2961" t="str">
            <v>AAC1408001</v>
          </cell>
          <cell r="B2961" t="str">
            <v>螺栓_GB/T5782_M14×80_8.8-电镀锌</v>
          </cell>
          <cell r="C2961">
            <v>841.82</v>
          </cell>
        </row>
        <row r="2962">
          <cell r="A2962" t="str">
            <v>AAC1408002</v>
          </cell>
          <cell r="B2962" t="str">
            <v>螺栓_GB/T5782_M14×80_不锈钢</v>
          </cell>
          <cell r="C2962">
            <v>2783.88</v>
          </cell>
        </row>
        <row r="2963">
          <cell r="A2963" t="str">
            <v>AAC1409001</v>
          </cell>
          <cell r="B2963" t="str">
            <v>螺栓_GB/T5782_M14×90_8.8-电镀锌</v>
          </cell>
          <cell r="C2963">
            <v>962.34</v>
          </cell>
        </row>
        <row r="2964">
          <cell r="A2964" t="str">
            <v>AAC1409002</v>
          </cell>
          <cell r="B2964" t="str">
            <v>螺栓_GB/T5782_M14×90_不锈钢</v>
          </cell>
          <cell r="C2964">
            <v>3022.13</v>
          </cell>
        </row>
        <row r="2965">
          <cell r="A2965" t="str">
            <v>AAC1410001</v>
          </cell>
          <cell r="B2965" t="str">
            <v>螺栓_GB/T5782_M14×100_8.8-电镀锌</v>
          </cell>
          <cell r="C2965">
            <v>1070.9000000000001</v>
          </cell>
        </row>
        <row r="2966">
          <cell r="A2966" t="str">
            <v>AAC1410002</v>
          </cell>
          <cell r="B2966" t="str">
            <v>螺栓_GB/T5782_M14×100_不锈钢</v>
          </cell>
          <cell r="C2966">
            <v>3381.2</v>
          </cell>
        </row>
        <row r="2967">
          <cell r="A2967" t="str">
            <v>AAC1411001</v>
          </cell>
          <cell r="B2967" t="str">
            <v>螺栓_GB/T5782_M14×110_8.8-电镀锌</v>
          </cell>
          <cell r="C2967">
            <v>1179.46</v>
          </cell>
        </row>
        <row r="2968">
          <cell r="A2968" t="str">
            <v>AAC1411002</v>
          </cell>
          <cell r="B2968" t="str">
            <v>螺栓_GB/T5782_M14×110_不锈钢</v>
          </cell>
          <cell r="C2968">
            <v>3695.73</v>
          </cell>
        </row>
        <row r="2969">
          <cell r="A2969" t="str">
            <v>AAC1412001</v>
          </cell>
          <cell r="B2969" t="str">
            <v>螺栓_GB/T5782_M14×120_8.8-电镀锌</v>
          </cell>
          <cell r="C2969">
            <v>1287.7</v>
          </cell>
        </row>
        <row r="2970">
          <cell r="A2970" t="str">
            <v>AAC1412002</v>
          </cell>
          <cell r="B2970" t="str">
            <v>螺栓_GB/T5782_M14×120_不锈钢</v>
          </cell>
          <cell r="C2970">
            <v>4010.26</v>
          </cell>
        </row>
        <row r="2971">
          <cell r="A2971" t="str">
            <v>AAC1413001</v>
          </cell>
          <cell r="B2971" t="str">
            <v>螺栓_GB/T5782_M14×130_8.8-电镀锌</v>
          </cell>
          <cell r="C2971">
            <v>1395.09</v>
          </cell>
        </row>
        <row r="2972">
          <cell r="A2972" t="str">
            <v>AAC1413002</v>
          </cell>
          <cell r="B2972" t="str">
            <v>螺栓_GB/T5782_M14×130_不锈钢</v>
          </cell>
          <cell r="C2972">
            <v>4246.1499999999996</v>
          </cell>
        </row>
        <row r="2973">
          <cell r="A2973" t="str">
            <v>AAC1414001</v>
          </cell>
          <cell r="B2973" t="str">
            <v>螺栓_GB/T5782_M14×140_8.8-电镀锌</v>
          </cell>
          <cell r="C2973">
            <v>1509.63</v>
          </cell>
        </row>
        <row r="2974">
          <cell r="A2974" t="str">
            <v>AAC1414002</v>
          </cell>
          <cell r="B2974" t="str">
            <v>螺栓_GB/T5782_M14×140_不锈钢</v>
          </cell>
          <cell r="C2974">
            <v>4402.26</v>
          </cell>
        </row>
        <row r="2989">
          <cell r="A2989" t="str">
            <v>AAC1606001</v>
          </cell>
          <cell r="B2989" t="str">
            <v>螺栓_GB/T5782_M16×60_8.8-电镀锌</v>
          </cell>
          <cell r="C2989">
            <v>873.82</v>
          </cell>
        </row>
        <row r="2990">
          <cell r="A2990" t="str">
            <v>AAC1606002</v>
          </cell>
          <cell r="B2990" t="str">
            <v>螺栓_GB/T5782_M16×60_不锈钢</v>
          </cell>
          <cell r="C2990">
            <v>2830.77</v>
          </cell>
        </row>
        <row r="2991">
          <cell r="A2991" t="str">
            <v>AAC1606501</v>
          </cell>
          <cell r="B2991" t="str">
            <v>螺栓_GB/T5782_M16×65_8.8-电镀锌</v>
          </cell>
          <cell r="C2991">
            <v>935.94</v>
          </cell>
        </row>
        <row r="2992">
          <cell r="A2992" t="str">
            <v>AAC1606502</v>
          </cell>
          <cell r="B2992" t="str">
            <v>螺栓_GB/T5782_M16×65_不锈钢</v>
          </cell>
          <cell r="C2992">
            <v>3066.67</v>
          </cell>
        </row>
        <row r="2993">
          <cell r="A2993" t="str">
            <v>AAC1607001</v>
          </cell>
          <cell r="B2993" t="str">
            <v>螺栓_GB/T5782_M16×70_8.8-电镀锌</v>
          </cell>
          <cell r="C2993">
            <v>1.28</v>
          </cell>
        </row>
        <row r="2994">
          <cell r="A2994" t="str">
            <v>AAC1607002</v>
          </cell>
          <cell r="B2994" t="str">
            <v>螺栓_GB/T5782_M16×70_不锈钢</v>
          </cell>
          <cell r="C2994">
            <v>3223.93</v>
          </cell>
        </row>
        <row r="2995">
          <cell r="A2995" t="str">
            <v>AAC1607501</v>
          </cell>
          <cell r="B2995" t="str">
            <v>螺栓_GB/T5782_M16×75_8.8-电镀锌</v>
          </cell>
          <cell r="C2995">
            <v>1066.27</v>
          </cell>
        </row>
        <row r="2996">
          <cell r="A2996" t="str">
            <v>AAC1608001</v>
          </cell>
          <cell r="B2996" t="str">
            <v>螺栓_GB/T5782_M16×80_8.8-电镀锌</v>
          </cell>
          <cell r="C2996">
            <v>1126.1099999999999</v>
          </cell>
        </row>
        <row r="2997">
          <cell r="A2997" t="str">
            <v>AAC1608002</v>
          </cell>
          <cell r="B2997" t="str">
            <v>螺栓_GB/T5782_M16×80_不锈钢</v>
          </cell>
          <cell r="C2997">
            <v>4167.5200000000004</v>
          </cell>
        </row>
        <row r="2998">
          <cell r="A2998" t="str">
            <v>AAC1608501</v>
          </cell>
          <cell r="B2998" t="str">
            <v>螺栓_GB/T5782_M16×85_8.8-电镀锌</v>
          </cell>
          <cell r="C2998">
            <v>1208.67</v>
          </cell>
        </row>
        <row r="2999">
          <cell r="A2999" t="str">
            <v>AAC1608502</v>
          </cell>
          <cell r="B2999" t="str">
            <v>螺栓_GB/T5782_M16×85_不锈钢</v>
          </cell>
          <cell r="C2999">
            <v>3852.99</v>
          </cell>
        </row>
        <row r="3000">
          <cell r="A3000" t="str">
            <v>AAC1609001</v>
          </cell>
          <cell r="B3000" t="str">
            <v>螺栓_GB/T5782_M16×90_8.8-电镀锌</v>
          </cell>
          <cell r="C3000">
            <v>1276.8800000000001</v>
          </cell>
        </row>
        <row r="3001">
          <cell r="A3001" t="str">
            <v>AAC1609002</v>
          </cell>
          <cell r="B3001" t="str">
            <v>螺栓_GB/T5782_M16×90_不锈钢</v>
          </cell>
          <cell r="C3001">
            <v>3931.62</v>
          </cell>
        </row>
        <row r="3002">
          <cell r="A3002" t="str">
            <v>AAC1610001</v>
          </cell>
          <cell r="B3002" t="str">
            <v>螺栓_GB/T5782_M16×100_8.8-电镀锌</v>
          </cell>
          <cell r="C3002">
            <v>1425.26</v>
          </cell>
        </row>
        <row r="3003">
          <cell r="A3003" t="str">
            <v>AAC1610002</v>
          </cell>
          <cell r="B3003" t="str">
            <v>螺栓_GB/T5782_M16×100_不锈钢</v>
          </cell>
          <cell r="C3003">
            <v>4167.5200000000004</v>
          </cell>
        </row>
        <row r="3004">
          <cell r="A3004" t="str">
            <v>AAC1611001</v>
          </cell>
          <cell r="B3004" t="str">
            <v>螺栓_GB/T5782_M16×110_8.8-电镀锌</v>
          </cell>
          <cell r="C3004">
            <v>1549.71</v>
          </cell>
        </row>
        <row r="3005">
          <cell r="A3005" t="str">
            <v>AAC1611002</v>
          </cell>
          <cell r="B3005" t="str">
            <v>螺栓_GB/T5782_M16×110_不锈钢</v>
          </cell>
          <cell r="C3005">
            <v>4560.68</v>
          </cell>
        </row>
        <row r="3006">
          <cell r="A3006" t="str">
            <v>AAC1612001</v>
          </cell>
          <cell r="B3006" t="str">
            <v>螺栓_GB/T5782_M16×120_8.8-电镀锌</v>
          </cell>
          <cell r="C3006">
            <v>1680.15</v>
          </cell>
        </row>
        <row r="3007">
          <cell r="A3007" t="str">
            <v>AAC1612002</v>
          </cell>
          <cell r="B3007" t="str">
            <v>螺栓_GB/T5782_M16×120_不锈钢</v>
          </cell>
          <cell r="C3007">
            <v>4875.21</v>
          </cell>
        </row>
        <row r="3008">
          <cell r="A3008" t="str">
            <v>AAC1613001</v>
          </cell>
          <cell r="B3008" t="str">
            <v>螺栓_GB/T5782_M16×130_8.8-电镀锌</v>
          </cell>
          <cell r="C3008">
            <v>1820.85</v>
          </cell>
        </row>
        <row r="3009">
          <cell r="A3009" t="str">
            <v>AAC1613002</v>
          </cell>
          <cell r="B3009" t="str">
            <v>螺栓_GB/T5782_M16×130_不锈钢</v>
          </cell>
          <cell r="C3009">
            <v>5217.3599999999997</v>
          </cell>
        </row>
        <row r="3010">
          <cell r="A3010" t="str">
            <v>AAC1614001</v>
          </cell>
          <cell r="B3010" t="str">
            <v>螺栓_GB/T5782_M16×140_8.8-电镀锌</v>
          </cell>
          <cell r="C3010">
            <v>1951.29</v>
          </cell>
        </row>
        <row r="3011">
          <cell r="A3011" t="str">
            <v>AAC1614002</v>
          </cell>
          <cell r="B3011" t="str">
            <v>螺栓_GB/T5782_M16×140_不锈钢</v>
          </cell>
          <cell r="C3011">
            <v>5580.42</v>
          </cell>
        </row>
        <row r="3012">
          <cell r="A3012" t="str">
            <v>AAC1614501</v>
          </cell>
          <cell r="B3012" t="str">
            <v>螺栓_GB/T5782_M16×145_8.8-电镀锌</v>
          </cell>
          <cell r="C3012">
            <v>1847.86</v>
          </cell>
        </row>
        <row r="3013">
          <cell r="A3013" t="str">
            <v>AAC1615001</v>
          </cell>
          <cell r="B3013" t="str">
            <v>螺栓_GB/T5782_M16×150_8.8-电镀锌</v>
          </cell>
          <cell r="C3013">
            <v>2081.7199999999998</v>
          </cell>
        </row>
        <row r="3014">
          <cell r="A3014" t="str">
            <v>AAC1615002</v>
          </cell>
          <cell r="B3014" t="str">
            <v>螺栓_GB/T5782_M16×150_不锈钢</v>
          </cell>
          <cell r="C3014">
            <v>5943.06</v>
          </cell>
        </row>
        <row r="3015">
          <cell r="A3015" t="str">
            <v>AAC1616001</v>
          </cell>
          <cell r="B3015" t="str">
            <v>螺栓_GB/T5782_M16×160_8.8-电镀锌</v>
          </cell>
          <cell r="C3015">
            <v>2224.12</v>
          </cell>
        </row>
        <row r="3016">
          <cell r="A3016" t="str">
            <v>AAC1617001</v>
          </cell>
          <cell r="B3016" t="str">
            <v>螺栓_GB/T5782_M16×170_8.8-电镀锌</v>
          </cell>
          <cell r="C3016">
            <v>2378.48</v>
          </cell>
        </row>
        <row r="3017">
          <cell r="A3017" t="str">
            <v>AAC1617002</v>
          </cell>
          <cell r="B3017" t="str">
            <v>螺栓_GB/T5782_M16×170_不锈钢</v>
          </cell>
          <cell r="C3017">
            <v>6807.91</v>
          </cell>
        </row>
        <row r="3018">
          <cell r="A3018" t="str">
            <v>AAC1618001</v>
          </cell>
          <cell r="B3018" t="str">
            <v>螺栓_GB/T5782_M16×180_8.8-电镀锌</v>
          </cell>
          <cell r="C3018">
            <v>2508.39</v>
          </cell>
        </row>
        <row r="3019">
          <cell r="A3019" t="str">
            <v>AAC1618002</v>
          </cell>
          <cell r="B3019" t="str">
            <v>螺栓_GB/T5782_M16×180_不锈钢</v>
          </cell>
          <cell r="C3019">
            <v>7470.09</v>
          </cell>
        </row>
        <row r="3020">
          <cell r="A3020" t="str">
            <v>AAC1619001</v>
          </cell>
          <cell r="B3020" t="str">
            <v>螺栓_GB/T5782_M16×190_8.8-电镀锌</v>
          </cell>
          <cell r="C3020">
            <v>2651.42</v>
          </cell>
        </row>
        <row r="3021">
          <cell r="A3021" t="str">
            <v>AAC1620001</v>
          </cell>
          <cell r="B3021" t="str">
            <v>螺栓_GB/T5782_M16×200_8.8-电镀锌</v>
          </cell>
          <cell r="C3021">
            <v>2799.85</v>
          </cell>
        </row>
        <row r="3022">
          <cell r="A3022" t="str">
            <v>AAC1620002</v>
          </cell>
          <cell r="B3022" t="str">
            <v>螺栓_GB/T5782_M16×200_不锈钢</v>
          </cell>
          <cell r="C3022">
            <v>7863.25</v>
          </cell>
        </row>
        <row r="3023">
          <cell r="A3023" t="str">
            <v>AAC1620501</v>
          </cell>
          <cell r="B3023" t="str">
            <v>螺栓_GB/T5782_M16×205_8.8-电镀锌</v>
          </cell>
          <cell r="C3023">
            <v>2659.5</v>
          </cell>
        </row>
        <row r="3024">
          <cell r="A3024" t="str">
            <v>AAC1622001</v>
          </cell>
          <cell r="B3024" t="str">
            <v>螺栓_GB/T5782_M16×220_8.8-电镀锌</v>
          </cell>
          <cell r="C3024">
            <v>3168.54</v>
          </cell>
        </row>
        <row r="3035">
          <cell r="A3035" t="str">
            <v>AAC1806001</v>
          </cell>
          <cell r="B3035" t="str">
            <v>螺栓_GB/T5782_M18×60_8.8-电镀锌</v>
          </cell>
          <cell r="C3035">
            <v>930.22</v>
          </cell>
        </row>
        <row r="3036">
          <cell r="A3036" t="str">
            <v>AAC1806002</v>
          </cell>
          <cell r="B3036" t="str">
            <v>螺栓_GB/T5782_M18×60_不锈钢</v>
          </cell>
          <cell r="C3036">
            <v>4324.79</v>
          </cell>
        </row>
        <row r="3037">
          <cell r="A3037" t="str">
            <v>AAC1806501</v>
          </cell>
          <cell r="B3037" t="str">
            <v>螺栓_GB/T5782_M18×65_8.8-电镀锌</v>
          </cell>
          <cell r="C3037">
            <v>986.06</v>
          </cell>
        </row>
        <row r="3038">
          <cell r="A3038" t="str">
            <v>AAC1806502</v>
          </cell>
          <cell r="B3038" t="str">
            <v>螺栓_GB/T5782_M18×65_不锈钢</v>
          </cell>
          <cell r="C3038">
            <v>4403.42</v>
          </cell>
        </row>
        <row r="3039">
          <cell r="A3039" t="str">
            <v>AAC1807001</v>
          </cell>
          <cell r="B3039" t="str">
            <v>螺栓_GB/T5782_M18×70_8.8-电镀锌</v>
          </cell>
          <cell r="C3039">
            <v>1284.6400000000001</v>
          </cell>
        </row>
        <row r="3040">
          <cell r="A3040" t="str">
            <v>AAC1807002</v>
          </cell>
          <cell r="B3040" t="str">
            <v>螺栓_GB/T5782_M18×70_不锈钢</v>
          </cell>
          <cell r="C3040">
            <v>5504.27</v>
          </cell>
        </row>
        <row r="3041">
          <cell r="A3041" t="str">
            <v>AAC1808001</v>
          </cell>
          <cell r="B3041" t="str">
            <v>螺栓_GB/T5782_M18×80_8.8-电镀锌</v>
          </cell>
          <cell r="C3041">
            <v>1431.51</v>
          </cell>
        </row>
        <row r="3042">
          <cell r="A3042" t="str">
            <v>AAC1808002</v>
          </cell>
          <cell r="B3042" t="str">
            <v>螺栓_GB/T5782_M18×80_不锈钢</v>
          </cell>
          <cell r="C3042">
            <v>5189.74</v>
          </cell>
        </row>
        <row r="3043">
          <cell r="A3043" t="str">
            <v>AAC1809001</v>
          </cell>
          <cell r="B3043" t="str">
            <v>螺栓_GB/T5782_M18×90_8.8-电镀锌</v>
          </cell>
          <cell r="C3043">
            <v>1578.37</v>
          </cell>
        </row>
        <row r="3044">
          <cell r="A3044" t="str">
            <v>AAC1809002</v>
          </cell>
          <cell r="B3044" t="str">
            <v>螺栓_GB/T5782_M18×90_不锈钢</v>
          </cell>
          <cell r="C3044">
            <v>5740.17</v>
          </cell>
        </row>
        <row r="3045">
          <cell r="A3045" t="str">
            <v>AAC1810001</v>
          </cell>
          <cell r="B3045" t="str">
            <v>螺栓_GB/T5782_M18×100_8.8-电镀锌</v>
          </cell>
          <cell r="C3045">
            <v>1761.12</v>
          </cell>
        </row>
        <row r="3046">
          <cell r="A3046" t="str">
            <v>AAC1810002</v>
          </cell>
          <cell r="B3046" t="str">
            <v>螺栓_GB/T5782_M18×100_不锈钢</v>
          </cell>
          <cell r="C3046">
            <v>6211.97</v>
          </cell>
        </row>
        <row r="3047">
          <cell r="A3047" t="str">
            <v>AAC1811001</v>
          </cell>
          <cell r="B3047" t="str">
            <v>螺栓_GB/T5782_M18×110_8.8-电镀锌</v>
          </cell>
          <cell r="C3047">
            <v>1907.98</v>
          </cell>
        </row>
        <row r="3048">
          <cell r="A3048" t="str">
            <v>AAC1811002</v>
          </cell>
          <cell r="B3048" t="str">
            <v>螺栓_GB/T5782_M18×110_不锈钢</v>
          </cell>
          <cell r="C3048">
            <v>6762.39</v>
          </cell>
        </row>
        <row r="3049">
          <cell r="A3049" t="str">
            <v>AAC1812001</v>
          </cell>
          <cell r="B3049" t="str">
            <v>螺栓_GB/T5782_M18×120_8.8-电镀锌</v>
          </cell>
          <cell r="C3049">
            <v>2048.7600000000002</v>
          </cell>
        </row>
        <row r="3050">
          <cell r="A3050" t="str">
            <v>AAC1812002</v>
          </cell>
          <cell r="B3050" t="str">
            <v>螺栓_GB/T5782_M18×120_不锈钢</v>
          </cell>
          <cell r="C3050">
            <v>7234.19</v>
          </cell>
        </row>
        <row r="3051">
          <cell r="A3051" t="str">
            <v>AAC1813001</v>
          </cell>
          <cell r="B3051" t="str">
            <v>螺栓_GB/T5782_M18×130_8.8-电镀锌</v>
          </cell>
          <cell r="C3051">
            <v>2097.59</v>
          </cell>
        </row>
        <row r="3052">
          <cell r="A3052" t="str">
            <v>AAC1813002</v>
          </cell>
          <cell r="B3052" t="str">
            <v>螺栓_GB/T5782_M18×130_不锈钢</v>
          </cell>
          <cell r="C3052">
            <v>7705.98</v>
          </cell>
        </row>
        <row r="3053">
          <cell r="A3053" t="str">
            <v>AAC1814001</v>
          </cell>
          <cell r="B3053" t="str">
            <v>螺栓_GB/T5782_M18×140_8.8-电镀锌</v>
          </cell>
          <cell r="C3053">
            <v>2370.0500000000002</v>
          </cell>
        </row>
        <row r="3054">
          <cell r="A3054" t="str">
            <v>AAC1814002</v>
          </cell>
          <cell r="B3054" t="str">
            <v>螺栓_GB/T5782_M18×140_不锈钢</v>
          </cell>
          <cell r="C3054">
            <v>7345.12</v>
          </cell>
        </row>
        <row r="3055">
          <cell r="A3055" t="str">
            <v>AAC1815001</v>
          </cell>
          <cell r="B3055" t="str">
            <v>螺栓_GB/T5782_M18×150_8.8-电镀锌</v>
          </cell>
          <cell r="C3055">
            <v>2540.84</v>
          </cell>
        </row>
        <row r="3056">
          <cell r="A3056" t="str">
            <v>AAC1815002</v>
          </cell>
          <cell r="B3056" t="str">
            <v>螺栓_GB/T5782_M18×150_不锈钢</v>
          </cell>
          <cell r="C3056">
            <v>7758.78</v>
          </cell>
        </row>
        <row r="3057">
          <cell r="A3057" t="str">
            <v>AAC1816001</v>
          </cell>
          <cell r="B3057" t="str">
            <v>螺栓_GB/T5782_M18×160_8.8-电镀锌</v>
          </cell>
          <cell r="C3057">
            <v>2747.51</v>
          </cell>
        </row>
        <row r="3058">
          <cell r="A3058" t="str">
            <v>AAC1816002</v>
          </cell>
          <cell r="B3058" t="str">
            <v>螺栓_GB/T5782_M18×160_不锈钢</v>
          </cell>
          <cell r="C3058">
            <v>8198.58</v>
          </cell>
        </row>
        <row r="3059">
          <cell r="A3059" t="str">
            <v>AAC1818001</v>
          </cell>
          <cell r="B3059" t="str">
            <v>螺栓_GB/T5782_M18×180_8.8-电镀锌</v>
          </cell>
          <cell r="C3059">
            <v>3083</v>
          </cell>
        </row>
        <row r="3060">
          <cell r="A3060" t="str">
            <v>AAC1818002</v>
          </cell>
          <cell r="B3060" t="str">
            <v>螺栓_GB/T5782_M18×180_不锈钢</v>
          </cell>
          <cell r="C3060">
            <v>9077.77</v>
          </cell>
        </row>
        <row r="3061">
          <cell r="A3061" t="str">
            <v>AAC1819002</v>
          </cell>
          <cell r="B3061" t="str">
            <v>螺栓_GB/T5782_M18×190_不锈钢</v>
          </cell>
          <cell r="C3061">
            <v>9517.58</v>
          </cell>
        </row>
        <row r="3072">
          <cell r="A3072" t="str">
            <v>AAC2006001</v>
          </cell>
          <cell r="B3072" t="str">
            <v>螺栓_GB/T5782_M20×60_8.8-电镀锌</v>
          </cell>
          <cell r="C3072">
            <v>1179.49</v>
          </cell>
        </row>
        <row r="3073">
          <cell r="A3073" t="str">
            <v>AAC2006002</v>
          </cell>
          <cell r="B3073" t="str">
            <v>螺栓_GB/T5782_M20×60_不锈钢</v>
          </cell>
          <cell r="C3073">
            <v>5661.54</v>
          </cell>
        </row>
        <row r="3074">
          <cell r="A3074" t="str">
            <v>AAC2006501</v>
          </cell>
          <cell r="B3074" t="str">
            <v>螺栓_GB/T5782_M20×65_8.8-电镀锌</v>
          </cell>
          <cell r="C3074">
            <v>1220.93</v>
          </cell>
        </row>
        <row r="3075">
          <cell r="A3075" t="str">
            <v>AAC2006502</v>
          </cell>
          <cell r="B3075" t="str">
            <v>螺栓_GB/T5782_M20×65_不锈钢</v>
          </cell>
          <cell r="C3075">
            <v>5347.01</v>
          </cell>
        </row>
        <row r="3076">
          <cell r="A3076" t="str">
            <v>AAC2007001</v>
          </cell>
          <cell r="B3076" t="str">
            <v>螺栓_GB/T5782_M20×70_8.8-电镀锌</v>
          </cell>
          <cell r="C3076">
            <v>1288.33</v>
          </cell>
        </row>
        <row r="3077">
          <cell r="A3077" t="str">
            <v>AAC2007002</v>
          </cell>
          <cell r="B3077" t="str">
            <v>螺栓_GB/T5782_M20×70_不锈钢</v>
          </cell>
          <cell r="C3077">
            <v>5504.27</v>
          </cell>
        </row>
        <row r="3078">
          <cell r="A3078" t="str">
            <v>AAC2007501</v>
          </cell>
          <cell r="B3078" t="str">
            <v>螺栓_GB/T5782_M20×75_8.8-电镀锌</v>
          </cell>
          <cell r="C3078">
            <v>1664.95</v>
          </cell>
        </row>
        <row r="3079">
          <cell r="A3079" t="str">
            <v>AAC2008001</v>
          </cell>
          <cell r="B3079" t="str">
            <v>螺栓_GB/T5782_M20×80_8.8-电镀锌</v>
          </cell>
          <cell r="C3079">
            <v>1743.87</v>
          </cell>
        </row>
        <row r="3080">
          <cell r="A3080" t="str">
            <v>AAC2008002</v>
          </cell>
          <cell r="B3080" t="str">
            <v>螺栓_GB/T5782_M20×80_不锈钢</v>
          </cell>
          <cell r="C3080">
            <v>6369.23</v>
          </cell>
        </row>
        <row r="3081">
          <cell r="A3081" t="str">
            <v>AAC2008501</v>
          </cell>
          <cell r="B3081" t="str">
            <v>螺栓_GB/T5782_M20×85_8.8-电镀锌</v>
          </cell>
          <cell r="C3081">
            <v>1840.78</v>
          </cell>
        </row>
        <row r="3082">
          <cell r="A3082" t="str">
            <v>AAC2008502</v>
          </cell>
          <cell r="B3082" t="str">
            <v>螺栓_GB/T5782_M20×85_不锈钢</v>
          </cell>
          <cell r="C3082">
            <v>6605.13</v>
          </cell>
        </row>
        <row r="3083">
          <cell r="A3083" t="str">
            <v>AAC2009001</v>
          </cell>
          <cell r="B3083" t="str">
            <v>螺栓_GB/T5782_M20×90_8.8-电镀锌</v>
          </cell>
          <cell r="C3083">
            <v>1883.77</v>
          </cell>
        </row>
        <row r="3084">
          <cell r="A3084" t="str">
            <v>AAC2009002</v>
          </cell>
          <cell r="B3084" t="str">
            <v>螺栓_GB/T5782_M20×90_不锈钢</v>
          </cell>
          <cell r="C3084">
            <v>6919.66</v>
          </cell>
        </row>
        <row r="3085">
          <cell r="A3085" t="str">
            <v>AAC2009501</v>
          </cell>
          <cell r="B3085" t="str">
            <v>螺栓_GB/T5782_M20×95_8.8-电镀锌</v>
          </cell>
          <cell r="C3085">
            <v>2010.54</v>
          </cell>
        </row>
        <row r="3086">
          <cell r="A3086" t="str">
            <v>AAC2010001</v>
          </cell>
          <cell r="B3086" t="str">
            <v>螺栓_GB/T5782_M20×100_8.8-电镀锌</v>
          </cell>
          <cell r="C3086">
            <v>2101.42</v>
          </cell>
        </row>
        <row r="3087">
          <cell r="A3087" t="str">
            <v>AAC2010002</v>
          </cell>
          <cell r="B3087" t="str">
            <v>螺栓_GB/T5782_M20×100_不锈钢</v>
          </cell>
          <cell r="C3087">
            <v>7430.77</v>
          </cell>
        </row>
        <row r="3088">
          <cell r="A3088" t="str">
            <v>AAC2011001</v>
          </cell>
          <cell r="B3088" t="str">
            <v>螺栓_GB/T5782_M20×110_8.8-电镀锌</v>
          </cell>
          <cell r="C3088">
            <v>2271.12</v>
          </cell>
        </row>
        <row r="3089">
          <cell r="A3089" t="str">
            <v>AAC2011002</v>
          </cell>
          <cell r="B3089" t="str">
            <v>螺栓_GB/T5782_M20×110_不锈钢</v>
          </cell>
          <cell r="C3089">
            <v>7627.64</v>
          </cell>
        </row>
        <row r="3090">
          <cell r="A3090" t="str">
            <v>AAC2012001</v>
          </cell>
          <cell r="B3090" t="str">
            <v>螺栓_GB/T5782_M20×120_8.8-电镀锌</v>
          </cell>
          <cell r="C3090">
            <v>2440.92</v>
          </cell>
        </row>
        <row r="3091">
          <cell r="A3091" t="str">
            <v>AAC2012002</v>
          </cell>
          <cell r="B3091" t="str">
            <v>螺栓_GB/T5782_M20×120_不锈钢</v>
          </cell>
          <cell r="C3091">
            <v>8187.62</v>
          </cell>
        </row>
        <row r="3092">
          <cell r="A3092" t="str">
            <v>AAC2013001</v>
          </cell>
          <cell r="B3092" t="str">
            <v>螺栓_GB/T5782_M20×130_8.8-电镀锌</v>
          </cell>
          <cell r="C3092">
            <v>2637.97</v>
          </cell>
        </row>
        <row r="3093">
          <cell r="A3093" t="str">
            <v>AAC2013002</v>
          </cell>
          <cell r="B3093" t="str">
            <v>螺栓_GB/T5782_M20×130_不锈钢</v>
          </cell>
          <cell r="C3093">
            <v>8649.57</v>
          </cell>
        </row>
        <row r="3094">
          <cell r="A3094" t="str">
            <v>AAC2013501</v>
          </cell>
          <cell r="B3094" t="str">
            <v>螺栓_GB/T5782_M20×135_8.8-电镀锌</v>
          </cell>
          <cell r="C3094">
            <v>2482.1999999999998</v>
          </cell>
        </row>
        <row r="3095">
          <cell r="A3095" t="str">
            <v>AAC2014001</v>
          </cell>
          <cell r="B3095" t="str">
            <v>螺栓_GB/T5782_M20×140_8.8-电镀锌</v>
          </cell>
          <cell r="C3095">
            <v>2843.66</v>
          </cell>
        </row>
        <row r="3096">
          <cell r="A3096" t="str">
            <v>AAC2014002</v>
          </cell>
          <cell r="B3096" t="str">
            <v>螺栓_GB/T5782_M20×140_不锈钢</v>
          </cell>
          <cell r="C3096">
            <v>9118.67</v>
          </cell>
        </row>
        <row r="3097">
          <cell r="A3097" t="str">
            <v>AAC2015001</v>
          </cell>
          <cell r="B3097" t="str">
            <v>螺栓_GB/T5782_M20×150_8.8-电镀锌</v>
          </cell>
          <cell r="C3097">
            <v>3025.43</v>
          </cell>
        </row>
        <row r="3098">
          <cell r="A3098" t="str">
            <v>AAC2015002</v>
          </cell>
          <cell r="B3098" t="str">
            <v>螺栓_GB/T5782_M20×150_不锈钢</v>
          </cell>
          <cell r="C3098">
            <v>9867.14</v>
          </cell>
        </row>
        <row r="3099">
          <cell r="A3099" t="str">
            <v>AAC2016001</v>
          </cell>
          <cell r="B3099" t="str">
            <v>螺栓_GB/T5782_M20×160_8.8-电镀锌</v>
          </cell>
          <cell r="C3099">
            <v>3231.01</v>
          </cell>
        </row>
        <row r="3100">
          <cell r="A3100" t="str">
            <v>AAC2016002</v>
          </cell>
          <cell r="B3100" t="str">
            <v>螺栓_GB/T5782_M20×160_不锈钢</v>
          </cell>
          <cell r="C3100">
            <v>10554.05</v>
          </cell>
        </row>
        <row r="3101">
          <cell r="A3101" t="str">
            <v>AAC2016003</v>
          </cell>
          <cell r="B3101" t="str">
            <v>螺栓_GB/T5782_M20×160_12.9-电镀锌</v>
          </cell>
          <cell r="C3101">
            <v>8874.31</v>
          </cell>
        </row>
        <row r="3102">
          <cell r="A3102" t="str">
            <v>AAC2018001</v>
          </cell>
          <cell r="B3102" t="str">
            <v>螺栓_GB/T5782_M20×180_8.8-电镀锌</v>
          </cell>
          <cell r="C3102">
            <v>3600.52</v>
          </cell>
        </row>
        <row r="3103">
          <cell r="A3103" t="str">
            <v>AAC2018002</v>
          </cell>
          <cell r="B3103" t="str">
            <v>螺栓_GB/T5782_M20×180_不锈钢</v>
          </cell>
          <cell r="C3103">
            <v>11654.19</v>
          </cell>
        </row>
        <row r="3104">
          <cell r="A3104" t="str">
            <v>AAC2018003</v>
          </cell>
          <cell r="B3104" t="str">
            <v>螺栓_GB/T5782_M20×180_10.9-电镀锌</v>
          </cell>
          <cell r="C3104">
            <v>4568.12</v>
          </cell>
        </row>
        <row r="3105">
          <cell r="A3105" t="str">
            <v>AAC2020001</v>
          </cell>
          <cell r="B3105" t="str">
            <v>螺栓_GB/T5782_M20×200_8.8-电镀锌</v>
          </cell>
          <cell r="C3105">
            <v>4005.81</v>
          </cell>
        </row>
        <row r="3106">
          <cell r="A3106" t="str">
            <v>AAC2020002</v>
          </cell>
          <cell r="B3106" t="str">
            <v>螺栓_GB/T5782_M20×200_不锈钢</v>
          </cell>
          <cell r="C3106">
            <v>12824.75</v>
          </cell>
        </row>
        <row r="3107">
          <cell r="A3107" t="str">
            <v>AAC2023001</v>
          </cell>
          <cell r="B3107" t="str">
            <v>螺栓_GB/T5782_M20×230_8.8-电镀锌</v>
          </cell>
          <cell r="C3107">
            <v>4667.22</v>
          </cell>
        </row>
        <row r="3108">
          <cell r="A3108" t="str">
            <v>AAC2024001</v>
          </cell>
          <cell r="B3108" t="str">
            <v>螺栓_GB/T5782_M20×240_8.8-电镀锌</v>
          </cell>
          <cell r="C3108">
            <v>4948.1899999999996</v>
          </cell>
        </row>
        <row r="3109">
          <cell r="A3109" t="str">
            <v>AAC2030001</v>
          </cell>
          <cell r="B3109" t="str">
            <v>螺栓_GB/T5782_M20×300_8.8-电镀锌</v>
          </cell>
          <cell r="C3109">
            <v>6058.77</v>
          </cell>
        </row>
        <row r="3110">
          <cell r="A3110" t="str">
            <v>AAC2208001</v>
          </cell>
          <cell r="B3110" t="str">
            <v>螺栓_GB/T5782_M22×80_8.8-电镀锌</v>
          </cell>
          <cell r="C3110">
            <v>2252.14</v>
          </cell>
        </row>
        <row r="3111">
          <cell r="A3111" t="str">
            <v>AAC2208002</v>
          </cell>
          <cell r="B3111" t="str">
            <v>螺栓_GB/T5782_M22×80_不锈钢</v>
          </cell>
          <cell r="C3111">
            <v>7724.62</v>
          </cell>
        </row>
        <row r="3116">
          <cell r="A3116" t="str">
            <v>AAC2406001</v>
          </cell>
          <cell r="B3116" t="str">
            <v>螺栓_GB/T5782_M24×60_8.8-电镀锌</v>
          </cell>
          <cell r="C3116">
            <v>2201.71</v>
          </cell>
        </row>
        <row r="3117">
          <cell r="A3117" t="str">
            <v>AAC2406002</v>
          </cell>
          <cell r="B3117" t="str">
            <v>螺栓_GB/T5782_M24×60_不锈钢</v>
          </cell>
          <cell r="C3117">
            <v>7515.97</v>
          </cell>
        </row>
        <row r="3118">
          <cell r="A3118" t="str">
            <v>AAC2406501</v>
          </cell>
          <cell r="B3118" t="str">
            <v>螺栓_GB/T5782_M24×65_8.8-电镀锌</v>
          </cell>
          <cell r="C3118">
            <v>2280.34</v>
          </cell>
        </row>
        <row r="3119">
          <cell r="A3119" t="str">
            <v>AAC2406502</v>
          </cell>
          <cell r="B3119" t="str">
            <v>螺栓_GB/T5782_M24×65_不锈钢</v>
          </cell>
          <cell r="C3119">
            <v>7910.34</v>
          </cell>
        </row>
        <row r="3120">
          <cell r="A3120" t="str">
            <v>AAC2407001</v>
          </cell>
          <cell r="B3120" t="str">
            <v>螺栓_GB/T5782_M24×70_8.8-电镀锌</v>
          </cell>
          <cell r="C3120">
            <v>2358.9699999999998</v>
          </cell>
        </row>
        <row r="3121">
          <cell r="A3121" t="str">
            <v>AAC2407002</v>
          </cell>
          <cell r="B3121" t="str">
            <v>螺栓_GB/T5782_M24×70_不锈钢</v>
          </cell>
          <cell r="C3121">
            <v>8156.72</v>
          </cell>
        </row>
        <row r="3122">
          <cell r="A3122" t="str">
            <v>AAC2408001</v>
          </cell>
          <cell r="B3122" t="str">
            <v>螺栓_GB/T5782_M24×80_8.8-电镀锌</v>
          </cell>
          <cell r="C3122">
            <v>2437.61</v>
          </cell>
        </row>
        <row r="3123">
          <cell r="A3123" t="str">
            <v>AAC2408002</v>
          </cell>
          <cell r="B3123" t="str">
            <v>螺栓_GB/T5782_M24×80_不锈钢</v>
          </cell>
          <cell r="C3123">
            <v>9512.94</v>
          </cell>
        </row>
        <row r="3124">
          <cell r="A3124" t="str">
            <v>AAC2408003</v>
          </cell>
          <cell r="B3124" t="str">
            <v>螺栓_GB/T5782_M24×80_12.9-电镀锌</v>
          </cell>
          <cell r="C3124">
            <v>6065.31</v>
          </cell>
        </row>
        <row r="3125">
          <cell r="A3125" t="str">
            <v>AAC2409001</v>
          </cell>
          <cell r="B3125" t="str">
            <v>螺栓_GB/T5782_M24×90_8.8-电镀锌</v>
          </cell>
          <cell r="C3125">
            <v>3052.51</v>
          </cell>
        </row>
        <row r="3126">
          <cell r="A3126" t="str">
            <v>AAC2409002</v>
          </cell>
          <cell r="B3126" t="str">
            <v>螺栓_GB/T5782_M24×90_不锈钢</v>
          </cell>
          <cell r="C3126">
            <v>10400.14</v>
          </cell>
        </row>
        <row r="3127">
          <cell r="A3127" t="str">
            <v>AAC2410001</v>
          </cell>
          <cell r="B3127" t="str">
            <v>螺栓_GB/T5782_M24×100_8.8-电镀锌</v>
          </cell>
          <cell r="C3127">
            <v>3293.61</v>
          </cell>
        </row>
        <row r="3128">
          <cell r="A3128" t="str">
            <v>AAC2410002</v>
          </cell>
          <cell r="B3128" t="str">
            <v>螺栓_GB/T5782_M24×100_不锈钢</v>
          </cell>
          <cell r="C3128">
            <v>11229.14</v>
          </cell>
        </row>
        <row r="3129">
          <cell r="A3129" t="str">
            <v>AAC2411001</v>
          </cell>
          <cell r="B3129" t="str">
            <v>螺栓_GB/T5782_M24×110_8.8-电镀锌</v>
          </cell>
          <cell r="C3129">
            <v>3594.62</v>
          </cell>
        </row>
        <row r="3130">
          <cell r="A3130" t="str">
            <v>AAC2411002</v>
          </cell>
          <cell r="B3130" t="str">
            <v>螺栓_GB/T5782_M24×110_不锈钢</v>
          </cell>
          <cell r="C3130">
            <v>12083.03</v>
          </cell>
        </row>
        <row r="3131">
          <cell r="A3131" t="str">
            <v>AAC2412001</v>
          </cell>
          <cell r="B3131" t="str">
            <v>螺栓_GB/T5782_M24×120_8.8-电镀锌</v>
          </cell>
          <cell r="C3131">
            <v>3823.76</v>
          </cell>
        </row>
        <row r="3132">
          <cell r="A3132" t="str">
            <v>AAC2412002</v>
          </cell>
          <cell r="B3132" t="str">
            <v>螺栓_GB/T5782_M24×120_不锈钢</v>
          </cell>
          <cell r="C3132">
            <v>13012.82</v>
          </cell>
        </row>
        <row r="3133">
          <cell r="A3133" t="str">
            <v>AAC2413001</v>
          </cell>
          <cell r="B3133" t="str">
            <v>螺栓_GB/T5782_M24×130_8.8-电镀锌</v>
          </cell>
          <cell r="C3133">
            <v>4097.0200000000004</v>
          </cell>
        </row>
        <row r="3134">
          <cell r="A3134" t="str">
            <v>AAC2413002</v>
          </cell>
          <cell r="B3134" t="str">
            <v>螺栓_GB/T5782_M24×130_不锈钢</v>
          </cell>
          <cell r="C3134">
            <v>13779</v>
          </cell>
        </row>
        <row r="3135">
          <cell r="A3135" t="str">
            <v>AAC2413502</v>
          </cell>
          <cell r="B3135" t="str">
            <v>螺栓_GB/T5782_M24×135_不锈钢</v>
          </cell>
          <cell r="C3135">
            <v>15135.34</v>
          </cell>
        </row>
        <row r="3136">
          <cell r="A3136" t="str">
            <v>AAC2414001</v>
          </cell>
          <cell r="B3136" t="str">
            <v>螺栓_GB/T5782_M24×140_8.8-电镀锌</v>
          </cell>
          <cell r="C3136">
            <v>4379.9799999999996</v>
          </cell>
        </row>
        <row r="3137">
          <cell r="A3137" t="str">
            <v>AAC2414002</v>
          </cell>
          <cell r="B3137" t="str">
            <v>螺栓_GB/T5782_M24×140_不锈钢</v>
          </cell>
          <cell r="C3137">
            <v>14695.72</v>
          </cell>
        </row>
        <row r="3138">
          <cell r="A3138" t="str">
            <v>AAC2415001</v>
          </cell>
          <cell r="B3138" t="str">
            <v>螺栓_GB/T5782_M24×150_8.8-电镀锌</v>
          </cell>
          <cell r="C3138">
            <v>4657.07</v>
          </cell>
        </row>
        <row r="3139">
          <cell r="A3139" t="str">
            <v>AAC2415002</v>
          </cell>
          <cell r="B3139" t="str">
            <v>螺栓_GB/T5782_M24×150_不锈钢</v>
          </cell>
          <cell r="C3139">
            <v>15524.72</v>
          </cell>
        </row>
        <row r="3140">
          <cell r="A3140" t="str">
            <v>AAC2415501</v>
          </cell>
          <cell r="B3140" t="str">
            <v>螺栓_GB/T5782_M24×155_8.8-电镀锌</v>
          </cell>
          <cell r="C3140">
            <v>4334.68</v>
          </cell>
        </row>
        <row r="3141">
          <cell r="A3141" t="str">
            <v>AAC2416001</v>
          </cell>
          <cell r="B3141" t="str">
            <v>螺栓_GB/T5782_M24×160_8.8-电镀锌</v>
          </cell>
          <cell r="C3141">
            <v>5897.44</v>
          </cell>
        </row>
        <row r="3142">
          <cell r="A3142" t="str">
            <v>AAC2416002</v>
          </cell>
          <cell r="B3142" t="str">
            <v>螺栓_GB/T5782_M24×160_不锈钢</v>
          </cell>
          <cell r="C3142">
            <v>16529.57</v>
          </cell>
        </row>
        <row r="3143">
          <cell r="A3143" t="str">
            <v>AAC2418001</v>
          </cell>
          <cell r="B3143" t="str">
            <v>螺栓_GB/T5782_M24×180_8.8-电镀锌</v>
          </cell>
          <cell r="C3143">
            <v>5470.07</v>
          </cell>
        </row>
        <row r="3144">
          <cell r="A3144" t="str">
            <v>AAC2418002</v>
          </cell>
          <cell r="B3144" t="str">
            <v>螺栓_GB/T5782_M24×180_不锈钢</v>
          </cell>
          <cell r="C3144">
            <v>18287.95</v>
          </cell>
        </row>
        <row r="3145">
          <cell r="A3145" t="str">
            <v>AAC2420001</v>
          </cell>
          <cell r="B3145" t="str">
            <v>螺栓_GB/T5782_M24×200_8.8-电镀锌</v>
          </cell>
          <cell r="C3145">
            <v>6060.02</v>
          </cell>
        </row>
        <row r="3146">
          <cell r="A3146" t="str">
            <v>AAC2420002</v>
          </cell>
          <cell r="B3146" t="str">
            <v>螺栓_GB/T5782_M24×200_不锈钢</v>
          </cell>
          <cell r="C3146">
            <v>19996.14</v>
          </cell>
        </row>
        <row r="3147">
          <cell r="A3147" t="str">
            <v>AAC2422001</v>
          </cell>
          <cell r="B3147" t="str">
            <v>螺栓_GB/T5782_M24×220_8.8-电镀锌</v>
          </cell>
          <cell r="C3147">
            <v>6695.62</v>
          </cell>
        </row>
        <row r="3148">
          <cell r="A3148" t="str">
            <v>AAC2422002</v>
          </cell>
          <cell r="B3148" t="str">
            <v>螺栓_GB/T5782_M24×220_不锈钢</v>
          </cell>
          <cell r="C3148">
            <v>21679.46</v>
          </cell>
        </row>
        <row r="3149">
          <cell r="A3149" t="str">
            <v>AAC2424001</v>
          </cell>
          <cell r="B3149" t="str">
            <v>螺栓_GB/T5782_M24×240_8.8-电镀锌</v>
          </cell>
          <cell r="C3149">
            <v>7321.46</v>
          </cell>
        </row>
        <row r="3150">
          <cell r="A3150" t="str">
            <v>AAC2424002</v>
          </cell>
          <cell r="B3150" t="str">
            <v>螺栓_GB/T5782_M24×240_不锈钢</v>
          </cell>
          <cell r="C3150">
            <v>23513.31</v>
          </cell>
        </row>
        <row r="3151">
          <cell r="A3151" t="str">
            <v>AAC2430001</v>
          </cell>
          <cell r="B3151" t="str">
            <v>螺栓_GB/T5782_M24×300_8.8-电镀锌</v>
          </cell>
          <cell r="C3151">
            <v>8926.15</v>
          </cell>
        </row>
        <row r="3152">
          <cell r="A3152" t="str">
            <v>AAC3006001</v>
          </cell>
          <cell r="B3152" t="str">
            <v>螺栓_GB/T5782_M30×60_8.8-电镀锌</v>
          </cell>
          <cell r="C3152">
            <v>4663.3</v>
          </cell>
        </row>
        <row r="3153">
          <cell r="A3153" t="str">
            <v>AAC3006002</v>
          </cell>
          <cell r="B3153" t="str">
            <v>螺栓_GB/T5782_M30×60_不锈钢</v>
          </cell>
          <cell r="C3153">
            <v>15276.3</v>
          </cell>
        </row>
        <row r="3154">
          <cell r="A3154" t="str">
            <v>AAC3006501</v>
          </cell>
          <cell r="B3154" t="str">
            <v>螺栓_GB/T5782_M30×65_8.8-电镀锌</v>
          </cell>
          <cell r="C3154">
            <v>4828.37</v>
          </cell>
        </row>
        <row r="3155">
          <cell r="A3155" t="str">
            <v>AAC3006502</v>
          </cell>
          <cell r="B3155" t="str">
            <v>螺栓_GB/T5782_M30×65_不锈钢</v>
          </cell>
          <cell r="C3155">
            <v>15923.1</v>
          </cell>
        </row>
        <row r="3156">
          <cell r="A3156" t="str">
            <v>AAC3007001</v>
          </cell>
          <cell r="B3156" t="str">
            <v>螺栓_GB/T5782_M30×70_8.8-电镀锌</v>
          </cell>
          <cell r="C3156">
            <v>5020.96</v>
          </cell>
        </row>
        <row r="3157">
          <cell r="A3157" t="str">
            <v>AAC3007002</v>
          </cell>
          <cell r="B3157" t="str">
            <v>螺栓_GB/T5782_M30×70_不锈钢</v>
          </cell>
          <cell r="C3157">
            <v>16598.52</v>
          </cell>
        </row>
        <row r="3158">
          <cell r="A3158" t="str">
            <v>AAC3008001</v>
          </cell>
          <cell r="B3158" t="str">
            <v>螺栓_GB/T5782_M30×80_8.8-电镀锌</v>
          </cell>
          <cell r="C3158">
            <v>5474.91</v>
          </cell>
        </row>
        <row r="3159">
          <cell r="A3159" t="str">
            <v>AAC3008002</v>
          </cell>
          <cell r="B3159" t="str">
            <v>螺栓_GB/T5782_M30×80_不锈钢</v>
          </cell>
          <cell r="C3159">
            <v>19068.34</v>
          </cell>
        </row>
        <row r="3160">
          <cell r="A3160" t="str">
            <v>AAC3009001</v>
          </cell>
          <cell r="B3160" t="str">
            <v>螺栓_GB/T5782_M30×90_8.8-电镀锌</v>
          </cell>
          <cell r="C3160">
            <v>5846.32</v>
          </cell>
        </row>
        <row r="3161">
          <cell r="A3161" t="str">
            <v>AAC3009002</v>
          </cell>
          <cell r="B3161" t="str">
            <v>螺栓_GB/T5782_M30×90_不锈钢</v>
          </cell>
          <cell r="C3161">
            <v>20664.759999999998</v>
          </cell>
        </row>
        <row r="3162">
          <cell r="A3162" t="str">
            <v>AAC3010001</v>
          </cell>
          <cell r="B3162" t="str">
            <v>螺栓_GB/T5782_M30×100_8.8-电镀锌</v>
          </cell>
          <cell r="C3162">
            <v>6254.95</v>
          </cell>
        </row>
        <row r="3163">
          <cell r="A3163" t="str">
            <v>AAC3010002</v>
          </cell>
          <cell r="B3163" t="str">
            <v>螺栓_GB/T5782_M30×100_不锈钢</v>
          </cell>
          <cell r="C3163">
            <v>24129.88</v>
          </cell>
        </row>
        <row r="3164">
          <cell r="A3164" t="str">
            <v>AAC3011001</v>
          </cell>
          <cell r="B3164" t="str">
            <v>螺栓_GB/T5782_M30×110_8.8-电镀锌</v>
          </cell>
          <cell r="C3164">
            <v>6648.94</v>
          </cell>
        </row>
        <row r="3165">
          <cell r="A3165" t="str">
            <v>AAC3011002</v>
          </cell>
          <cell r="B3165" t="str">
            <v>螺栓_GB/T5782_M30×110_不锈钢</v>
          </cell>
          <cell r="C3165">
            <v>25362.57</v>
          </cell>
        </row>
        <row r="3166">
          <cell r="A3166" t="str">
            <v>AAC3012001</v>
          </cell>
          <cell r="B3166" t="str">
            <v>螺栓_GB/T5782_M30×120_8.8-电镀锌</v>
          </cell>
          <cell r="C3166">
            <v>6995.14</v>
          </cell>
        </row>
        <row r="3167">
          <cell r="A3167" t="str">
            <v>AAC3012002</v>
          </cell>
          <cell r="B3167" t="str">
            <v>螺栓_GB/T5782_M30×120_不锈钢</v>
          </cell>
          <cell r="C3167">
            <v>27119</v>
          </cell>
        </row>
        <row r="3168">
          <cell r="A3168" t="str">
            <v>AAC3013001</v>
          </cell>
          <cell r="B3168" t="str">
            <v>螺栓_GB/T5782_M30×130_8.8-电镀锌</v>
          </cell>
          <cell r="C3168">
            <v>7347.78</v>
          </cell>
        </row>
        <row r="3169">
          <cell r="A3169" t="str">
            <v>AAC3013002</v>
          </cell>
          <cell r="B3169" t="str">
            <v>螺栓_GB/T5782_M30×130_不锈钢</v>
          </cell>
          <cell r="C3169">
            <v>28352.17</v>
          </cell>
        </row>
        <row r="3170">
          <cell r="A3170" t="str">
            <v>AAC3014001</v>
          </cell>
          <cell r="B3170" t="str">
            <v>螺栓_GB/T5782_M30×140_电镀锌</v>
          </cell>
          <cell r="C3170">
            <v>7765.64</v>
          </cell>
        </row>
        <row r="3171">
          <cell r="A3171" t="str">
            <v>AAC3014002</v>
          </cell>
          <cell r="B3171" t="str">
            <v>螺栓_GB/T5782_M30×140_不锈钢</v>
          </cell>
          <cell r="C3171">
            <v>30047.14</v>
          </cell>
        </row>
        <row r="3172">
          <cell r="A3172" t="str">
            <v>AAC3015001</v>
          </cell>
          <cell r="B3172" t="str">
            <v>螺栓_GB/T5782_M30×150_8.8-电镀锌</v>
          </cell>
          <cell r="C3172">
            <v>8183.72</v>
          </cell>
        </row>
        <row r="3173">
          <cell r="A3173" t="str">
            <v>AAC3015002</v>
          </cell>
          <cell r="B3173" t="str">
            <v>螺栓_GB/T5782_M30×150_不锈钢</v>
          </cell>
          <cell r="C3173">
            <v>31741.71</v>
          </cell>
        </row>
        <row r="3174">
          <cell r="A3174" t="str">
            <v>AAC3016001</v>
          </cell>
          <cell r="B3174" t="str">
            <v>螺栓_GB/T5782_M30×160_8.8-电镀锌</v>
          </cell>
          <cell r="C3174">
            <v>8601.0499999999993</v>
          </cell>
        </row>
        <row r="3175">
          <cell r="A3175" t="str">
            <v>AAC3016002</v>
          </cell>
          <cell r="B3175" t="str">
            <v>螺栓_GB/T5782_M30×160_不锈钢</v>
          </cell>
          <cell r="C3175">
            <v>33468.97</v>
          </cell>
        </row>
        <row r="3176">
          <cell r="A3176" t="str">
            <v>AAC3018001</v>
          </cell>
          <cell r="B3176" t="str">
            <v>螺栓_GB/T5782_M30×180_8.8-电镀锌</v>
          </cell>
          <cell r="C3176">
            <v>9496.59</v>
          </cell>
        </row>
        <row r="3177">
          <cell r="A3177" t="str">
            <v>AAC3018002</v>
          </cell>
          <cell r="B3177" t="str">
            <v>螺栓_GB/T5782_M30×180_不锈钢</v>
          </cell>
          <cell r="C3177">
            <v>36981.06</v>
          </cell>
        </row>
        <row r="3178">
          <cell r="A3178" t="str">
            <v>AAC3020001</v>
          </cell>
          <cell r="B3178" t="str">
            <v>螺栓_GB/T5782_M30×200_8.8-电镀锌</v>
          </cell>
          <cell r="C3178">
            <v>10451.94</v>
          </cell>
        </row>
        <row r="3179">
          <cell r="A3179" t="str">
            <v>AAC3020002</v>
          </cell>
          <cell r="B3179" t="str">
            <v>螺栓_GB/T5782_M30×200_不锈钢</v>
          </cell>
          <cell r="C3179">
            <v>40370.67</v>
          </cell>
        </row>
        <row r="3180">
          <cell r="A3180" t="str">
            <v>AAC3022001</v>
          </cell>
          <cell r="B3180" t="str">
            <v>螺栓_GB/T5782_M30×220_8.8-电镀锌</v>
          </cell>
          <cell r="C3180">
            <v>11455.4</v>
          </cell>
        </row>
        <row r="3181">
          <cell r="A3181" t="str">
            <v>AAC3022002</v>
          </cell>
          <cell r="B3181" t="str">
            <v>螺栓_GB/T5782_M30×220_不锈钢</v>
          </cell>
          <cell r="C3181">
            <v>43689.91</v>
          </cell>
        </row>
        <row r="3182">
          <cell r="A3182" t="str">
            <v>AAC3024001</v>
          </cell>
          <cell r="B3182" t="str">
            <v>螺栓_GB/T5782_M30×240_8.8-电镀锌</v>
          </cell>
          <cell r="C3182">
            <v>12470.55</v>
          </cell>
        </row>
        <row r="3183">
          <cell r="A3183" t="str">
            <v>AAC3024002</v>
          </cell>
          <cell r="B3183" t="str">
            <v>螺栓_GB/T5782_M30×240_不锈钢</v>
          </cell>
          <cell r="C3183">
            <v>46943.76</v>
          </cell>
        </row>
        <row r="3184">
          <cell r="A3184" t="str">
            <v>AAC3026001</v>
          </cell>
          <cell r="B3184" t="str">
            <v>螺栓_GB/T5782_M30×260_8.8-电镀锌</v>
          </cell>
          <cell r="C3184">
            <v>14562.27</v>
          </cell>
        </row>
        <row r="3185">
          <cell r="A3185" t="str">
            <v>AAC3026002</v>
          </cell>
          <cell r="B3185" t="str">
            <v>螺栓_GB/T5782_M30×260_不锈钢</v>
          </cell>
          <cell r="C3185">
            <v>50232.15</v>
          </cell>
        </row>
        <row r="3186">
          <cell r="A3186" t="str">
            <v>AAC3028001</v>
          </cell>
          <cell r="B3186" t="str">
            <v>螺栓_GB/T5782_M30×280_8.8-电镀锌</v>
          </cell>
          <cell r="C3186">
            <v>16414.75</v>
          </cell>
        </row>
        <row r="3187">
          <cell r="A3187" t="str">
            <v>AAC3028002</v>
          </cell>
          <cell r="B3187" t="str">
            <v>螺栓_GB/T5782_M30×280_不锈钢</v>
          </cell>
          <cell r="C3187">
            <v>53523.76</v>
          </cell>
        </row>
        <row r="3188">
          <cell r="A3188" t="str">
            <v>AAC3030001</v>
          </cell>
          <cell r="B3188" t="str">
            <v>螺栓_GB/T5782_M30×300_8.8-电镀锌</v>
          </cell>
          <cell r="C3188">
            <v>16629.53</v>
          </cell>
        </row>
        <row r="3189">
          <cell r="A3189" t="str">
            <v>AAC3030002</v>
          </cell>
          <cell r="B3189" t="str">
            <v>螺栓_GB/T5782_M30×300_不锈钢</v>
          </cell>
          <cell r="C3189">
            <v>57460.51</v>
          </cell>
        </row>
        <row r="3190">
          <cell r="A3190" t="str">
            <v>AAC3032001</v>
          </cell>
          <cell r="B3190" t="str">
            <v>螺栓_GB/T5782_M30×320_8.8-电镀锌</v>
          </cell>
          <cell r="C3190">
            <v>18341.39</v>
          </cell>
        </row>
        <row r="3191">
          <cell r="A3191" t="str">
            <v>AAC3310001</v>
          </cell>
          <cell r="B3191" t="str">
            <v>螺栓_GB/T5782_M33×100_8.8-电镀锌</v>
          </cell>
          <cell r="C3191">
            <v>11263.45</v>
          </cell>
        </row>
        <row r="3192">
          <cell r="A3192" t="str">
            <v>AAC3607001</v>
          </cell>
          <cell r="B3192" t="str">
            <v>螺栓_GB/T5782_M36×70_8.8-电镀锌</v>
          </cell>
          <cell r="C3192">
            <v>9010.2099999999991</v>
          </cell>
        </row>
        <row r="3193">
          <cell r="A3193" t="str">
            <v>AAC3607002</v>
          </cell>
          <cell r="B3193" t="str">
            <v>螺栓_GB/T5782_M36×70_不锈钢</v>
          </cell>
          <cell r="C3193">
            <v>28156.12</v>
          </cell>
        </row>
        <row r="3194">
          <cell r="A3194" t="str">
            <v>AAC3608001</v>
          </cell>
          <cell r="B3194" t="str">
            <v>螺栓_GB/T5782_M36×80_8.8-电镀锌</v>
          </cell>
          <cell r="C3194">
            <v>9766.7900000000009</v>
          </cell>
        </row>
        <row r="3195">
          <cell r="A3195" t="str">
            <v>AAC3608002</v>
          </cell>
          <cell r="B3195" t="str">
            <v>螺栓_GB/T5782_M36×80_不锈钢</v>
          </cell>
          <cell r="C3195">
            <v>32902.730000000003</v>
          </cell>
        </row>
        <row r="3196">
          <cell r="A3196" t="str">
            <v>AAC3609001</v>
          </cell>
          <cell r="B3196" t="str">
            <v>螺栓_GB/T5782_M36×90_8.8-电镀锌</v>
          </cell>
          <cell r="C3196">
            <v>10523.37</v>
          </cell>
        </row>
        <row r="3197">
          <cell r="A3197" t="str">
            <v>AAC3609002</v>
          </cell>
          <cell r="B3197" t="str">
            <v>螺栓_GB/T5782_M36×90_不锈钢</v>
          </cell>
          <cell r="C3197">
            <v>35139.26</v>
          </cell>
        </row>
        <row r="3198">
          <cell r="A3198" t="str">
            <v>AAC3610001</v>
          </cell>
          <cell r="B3198" t="str">
            <v>螺栓_GB/T5782_M36×100_8.8-电镀锌</v>
          </cell>
          <cell r="C3198">
            <v>10979.32</v>
          </cell>
        </row>
        <row r="3199">
          <cell r="A3199" t="str">
            <v>AAC3610002</v>
          </cell>
          <cell r="B3199" t="str">
            <v>螺栓_GB/T5782_M36×100_不锈钢</v>
          </cell>
          <cell r="C3199">
            <v>35272.75</v>
          </cell>
        </row>
        <row r="3200">
          <cell r="A3200" t="str">
            <v>AAC3611001</v>
          </cell>
          <cell r="B3200" t="str">
            <v>螺栓_GB/T5782_M36×110_8.8-电镀锌</v>
          </cell>
          <cell r="C3200">
            <v>11662.47</v>
          </cell>
        </row>
        <row r="3201">
          <cell r="A3201" t="str">
            <v>AAC3611002</v>
          </cell>
          <cell r="B3201" t="str">
            <v>螺栓_GB/T5782_M36×110_不锈钢</v>
          </cell>
          <cell r="C3201">
            <v>37129.19</v>
          </cell>
        </row>
        <row r="3202">
          <cell r="A3202" t="str">
            <v>AAC3612001</v>
          </cell>
          <cell r="B3202" t="str">
            <v>螺栓_GB/T5782_M36×120_8.8-电镀锌</v>
          </cell>
          <cell r="C3202">
            <v>12285.81</v>
          </cell>
        </row>
        <row r="3203">
          <cell r="A3203" t="str">
            <v>AAC3612002</v>
          </cell>
          <cell r="B3203" t="str">
            <v>螺栓_GB/T5782_M36×120_不锈钢</v>
          </cell>
          <cell r="C3203">
            <v>42167.199999999997</v>
          </cell>
        </row>
        <row r="3204">
          <cell r="A3204" t="str">
            <v>AAC3613001</v>
          </cell>
          <cell r="B3204" t="str">
            <v>螺栓_GB/T5782_M36×130_8.8-电镀锌</v>
          </cell>
          <cell r="C3204">
            <v>12968.96</v>
          </cell>
        </row>
        <row r="3205">
          <cell r="A3205" t="str">
            <v>AAC3613002</v>
          </cell>
          <cell r="B3205" t="str">
            <v>螺栓_GB/T5782_M36×130_不锈钢</v>
          </cell>
          <cell r="C3205">
            <v>44403.27</v>
          </cell>
        </row>
        <row r="3206">
          <cell r="A3206" t="str">
            <v>AAC3614001</v>
          </cell>
          <cell r="B3206" t="str">
            <v>螺栓_GB/T5782_M36×140_8.8-电镀锌</v>
          </cell>
          <cell r="C3206">
            <v>13711.92</v>
          </cell>
        </row>
        <row r="3207">
          <cell r="A3207" t="str">
            <v>AAC3614002</v>
          </cell>
          <cell r="B3207" t="str">
            <v>螺栓_GB/T5782_M36×140_不锈钢</v>
          </cell>
          <cell r="C3207">
            <v>46958.64</v>
          </cell>
        </row>
        <row r="3208">
          <cell r="A3208" t="str">
            <v>AAC3615001</v>
          </cell>
          <cell r="B3208" t="str">
            <v>螺栓_GB/T5782_M36×150_8.8-电镀锌</v>
          </cell>
          <cell r="C3208">
            <v>14454.88</v>
          </cell>
        </row>
        <row r="3209">
          <cell r="A3209" t="str">
            <v>AAC3615002</v>
          </cell>
          <cell r="B3209" t="str">
            <v>螺栓_GB/T5782_M36×150_不锈钢</v>
          </cell>
          <cell r="C3209">
            <v>49514.46</v>
          </cell>
        </row>
        <row r="3210">
          <cell r="A3210" t="str">
            <v>AAC3616001</v>
          </cell>
          <cell r="B3210" t="str">
            <v>螺栓_GB/T5782_M36×160_8.8-电镀锌</v>
          </cell>
          <cell r="C3210">
            <v>15197.84</v>
          </cell>
        </row>
        <row r="3211">
          <cell r="A3211" t="str">
            <v>AAC3616002</v>
          </cell>
          <cell r="B3211" t="str">
            <v>螺栓_GB/T5782_M36×160_不锈钢</v>
          </cell>
          <cell r="C3211">
            <v>52069.83</v>
          </cell>
        </row>
        <row r="3212">
          <cell r="A3212" t="str">
            <v>AAC3618001</v>
          </cell>
          <cell r="B3212" t="str">
            <v>螺栓_GB/T5782_M36×180_8.8-电镀锌</v>
          </cell>
          <cell r="C3212">
            <v>16683.759999999998</v>
          </cell>
        </row>
        <row r="3213">
          <cell r="A3213" t="str">
            <v>AAC3618002</v>
          </cell>
          <cell r="B3213" t="str">
            <v>螺栓_GB/T5782_M36×180_不锈钢</v>
          </cell>
          <cell r="C3213">
            <v>57181.02</v>
          </cell>
        </row>
        <row r="3214">
          <cell r="A3214" t="str">
            <v>AAC3619001</v>
          </cell>
          <cell r="B3214" t="str">
            <v>螺栓_GB/T5782_M36×190_8.8-电镀锌</v>
          </cell>
          <cell r="C3214">
            <v>17606.14</v>
          </cell>
        </row>
        <row r="3215">
          <cell r="A3215" t="str">
            <v>AAC3620001</v>
          </cell>
          <cell r="B3215" t="str">
            <v>螺栓_GB/T5782_M36×200_8.8-电镀锌</v>
          </cell>
          <cell r="C3215">
            <v>18468.72</v>
          </cell>
        </row>
        <row r="3216">
          <cell r="A3216" t="str">
            <v>AAC3620002</v>
          </cell>
          <cell r="B3216" t="str">
            <v>螺栓_GB/T5782_M36×200_不锈钢</v>
          </cell>
          <cell r="C3216">
            <v>62292.21</v>
          </cell>
        </row>
        <row r="3217">
          <cell r="A3217" t="str">
            <v>AAC3622001</v>
          </cell>
          <cell r="B3217" t="str">
            <v>螺栓_GB/T5782_M36×220_8.8-电镀锌</v>
          </cell>
          <cell r="C3217">
            <v>20297.54</v>
          </cell>
        </row>
        <row r="3218">
          <cell r="A3218" t="str">
            <v>AAC3622002</v>
          </cell>
          <cell r="B3218" t="str">
            <v>螺栓_GB/T5782_M36×220_不锈钢</v>
          </cell>
          <cell r="C3218">
            <v>67403.399999999994</v>
          </cell>
        </row>
        <row r="3219">
          <cell r="A3219" t="str">
            <v>AAC3624001</v>
          </cell>
          <cell r="B3219" t="str">
            <v>螺栓_GB/T5782_M36×240_8.8-电镀锌</v>
          </cell>
          <cell r="C3219">
            <v>22201.06</v>
          </cell>
        </row>
        <row r="3220">
          <cell r="A3220" t="str">
            <v>AAC3624002</v>
          </cell>
          <cell r="B3220" t="str">
            <v>螺栓_GB/T5782_M36×240_不锈钢</v>
          </cell>
          <cell r="C3220">
            <v>72514.59</v>
          </cell>
        </row>
        <row r="3221">
          <cell r="A3221" t="str">
            <v>AAC3626001</v>
          </cell>
          <cell r="B3221" t="str">
            <v>螺栓_GB/T5782_M36×260_8.8-电镀锌</v>
          </cell>
          <cell r="C3221">
            <v>24285.07</v>
          </cell>
        </row>
        <row r="3222">
          <cell r="A3222" t="str">
            <v>AAC3626002</v>
          </cell>
          <cell r="B3222" t="str">
            <v>螺栓_GB/T5782_M36×260_不锈钢</v>
          </cell>
          <cell r="C3222">
            <v>77625.78</v>
          </cell>
        </row>
        <row r="3223">
          <cell r="A3223" t="str">
            <v>AAC3628001</v>
          </cell>
          <cell r="B3223" t="str">
            <v>螺栓_GB/T5782_M36×280_8.8-电镀锌</v>
          </cell>
          <cell r="C3223">
            <v>26907.360000000001</v>
          </cell>
        </row>
        <row r="3224">
          <cell r="A3224" t="str">
            <v>AAC3628002</v>
          </cell>
          <cell r="B3224" t="str">
            <v>螺栓_GB/T5782_M36×280_不锈钢</v>
          </cell>
          <cell r="C3224">
            <v>82736.61</v>
          </cell>
        </row>
        <row r="3225">
          <cell r="A3225" t="str">
            <v>AAC3630001</v>
          </cell>
          <cell r="B3225" t="str">
            <v>螺栓_GB/T5782_M36×300_8.8-电镀锌</v>
          </cell>
          <cell r="C3225">
            <v>27206.400000000001</v>
          </cell>
        </row>
        <row r="3226">
          <cell r="A3226" t="str">
            <v>AAC3630002</v>
          </cell>
          <cell r="B3226" t="str">
            <v>螺栓_GB/T5782_M36×300_不锈钢</v>
          </cell>
          <cell r="C3226">
            <v>87847.72</v>
          </cell>
        </row>
        <row r="3227">
          <cell r="A3227" t="str">
            <v>AAD0300801</v>
          </cell>
          <cell r="B3227" t="str">
            <v>螺栓_GB/T5783_M3×8_8.8-电镀锌</v>
          </cell>
          <cell r="C3227">
            <v>70.319999999999993</v>
          </cell>
        </row>
        <row r="3228">
          <cell r="A3228" t="str">
            <v>AAD0300802</v>
          </cell>
          <cell r="B3228" t="str">
            <v>螺栓_GB/T5783_M3×8_不锈钢</v>
          </cell>
          <cell r="C3228">
            <v>126.73</v>
          </cell>
        </row>
        <row r="3229">
          <cell r="A3229" t="str">
            <v>AAD0301001</v>
          </cell>
          <cell r="B3229" t="str">
            <v>螺栓_GB/T5783_M3×10_8.8-电镀锌</v>
          </cell>
          <cell r="C3229">
            <v>70.319999999999993</v>
          </cell>
        </row>
        <row r="3230">
          <cell r="A3230" t="str">
            <v>AAD0301002</v>
          </cell>
          <cell r="B3230" t="str">
            <v>螺栓_GB/T5783_M3×10_不锈钢</v>
          </cell>
          <cell r="C3230">
            <v>130.32</v>
          </cell>
        </row>
        <row r="3231">
          <cell r="A3231" t="str">
            <v>AAD0301201</v>
          </cell>
          <cell r="B3231" t="str">
            <v>螺栓_GB/T5783_M3×12_8.8-电镀锌</v>
          </cell>
          <cell r="C3231">
            <v>47.18</v>
          </cell>
        </row>
        <row r="3232">
          <cell r="A3232" t="str">
            <v>AAD0301202</v>
          </cell>
          <cell r="B3232" t="str">
            <v>螺栓_GB/T5783_M3×12_不锈钢</v>
          </cell>
          <cell r="C3232">
            <v>133.91</v>
          </cell>
        </row>
        <row r="3233">
          <cell r="A3233" t="str">
            <v>AAD0301601</v>
          </cell>
          <cell r="B3233" t="str">
            <v>螺栓_GB/T5783_M3×16_8.8-电镀锌</v>
          </cell>
          <cell r="C3233">
            <v>82.04</v>
          </cell>
        </row>
        <row r="3234">
          <cell r="A3234" t="str">
            <v>AAD0301602</v>
          </cell>
          <cell r="B3234" t="str">
            <v>螺栓_GB/T5783_M3×16_不锈钢</v>
          </cell>
          <cell r="C3234">
            <v>137.49</v>
          </cell>
        </row>
        <row r="3235">
          <cell r="A3235" t="str">
            <v>AAD0302001</v>
          </cell>
          <cell r="B3235" t="str">
            <v>螺栓_GB/T5783_M3×20_8.8-电镀锌</v>
          </cell>
          <cell r="C3235">
            <v>62.91</v>
          </cell>
        </row>
        <row r="3236">
          <cell r="A3236" t="str">
            <v>AAD0302002</v>
          </cell>
          <cell r="B3236" t="str">
            <v>螺栓_GB/T5783_M3×20_不锈钢</v>
          </cell>
          <cell r="C3236">
            <v>142.28</v>
          </cell>
        </row>
        <row r="3237">
          <cell r="A3237" t="str">
            <v>AAD0302501</v>
          </cell>
          <cell r="B3237" t="str">
            <v>螺栓_GB/T5783_M3×25_8.8-电镀锌</v>
          </cell>
          <cell r="C3237">
            <v>52.74</v>
          </cell>
        </row>
        <row r="3238">
          <cell r="A3238" t="str">
            <v>AAD0302502</v>
          </cell>
          <cell r="B3238" t="str">
            <v>螺栓_GB/T5783_M3×25_不锈钢</v>
          </cell>
          <cell r="C3238">
            <v>157.82</v>
          </cell>
        </row>
        <row r="3239">
          <cell r="A3239" t="str">
            <v>AAD0303001</v>
          </cell>
          <cell r="B3239" t="str">
            <v>螺栓_GB/T5783_M3×30_8.8-电镀锌</v>
          </cell>
          <cell r="C3239">
            <v>66.84</v>
          </cell>
        </row>
        <row r="3240">
          <cell r="A3240" t="str">
            <v>AAD0303002</v>
          </cell>
          <cell r="B3240" t="str">
            <v>螺栓_GB/T5783_M3×30_不锈钢</v>
          </cell>
          <cell r="C3240">
            <v>170.97</v>
          </cell>
        </row>
        <row r="3241">
          <cell r="A3241" t="str">
            <v>AAD0400801</v>
          </cell>
          <cell r="B3241" t="str">
            <v>螺栓_GB/T5783_M4×8_8.8-电镀锌</v>
          </cell>
          <cell r="C3241">
            <v>35.159999999999997</v>
          </cell>
        </row>
        <row r="3242">
          <cell r="A3242" t="str">
            <v>AAD0400802</v>
          </cell>
          <cell r="B3242" t="str">
            <v>螺栓_GB/T5783_M4×8_不锈钢</v>
          </cell>
          <cell r="C3242">
            <v>74.7</v>
          </cell>
        </row>
        <row r="3243">
          <cell r="A3243" t="str">
            <v>AAD0401001</v>
          </cell>
          <cell r="B3243" t="str">
            <v>螺栓_GB/T5783_M4×10_8.8-电镀锌</v>
          </cell>
          <cell r="C3243">
            <v>41.02</v>
          </cell>
        </row>
        <row r="3244">
          <cell r="A3244" t="str">
            <v>AAD0401002</v>
          </cell>
          <cell r="B3244" t="str">
            <v>螺栓_GB/T5783_M4×10_不锈钢</v>
          </cell>
          <cell r="C3244">
            <v>78.63</v>
          </cell>
        </row>
        <row r="3245">
          <cell r="A3245" t="str">
            <v>AAD0401201</v>
          </cell>
          <cell r="B3245" t="str">
            <v>螺栓_GB/T5783_M4×12_8.8-电镀锌</v>
          </cell>
          <cell r="C3245">
            <v>0.15</v>
          </cell>
        </row>
        <row r="3246">
          <cell r="A3246" t="str">
            <v>AAD0401202</v>
          </cell>
          <cell r="B3246" t="str">
            <v>螺栓_GB/T5783_M4×12_不锈钢</v>
          </cell>
          <cell r="C3246">
            <v>74.7</v>
          </cell>
        </row>
        <row r="3247">
          <cell r="A3247" t="str">
            <v>AAD0401501</v>
          </cell>
          <cell r="B3247" t="str">
            <v>螺栓_GB/T5783_M4×15_8.8-电镀锌</v>
          </cell>
          <cell r="C3247">
            <v>52.74</v>
          </cell>
        </row>
        <row r="3248">
          <cell r="A3248" t="str">
            <v>AAD0401601</v>
          </cell>
          <cell r="B3248" t="str">
            <v>螺栓_GB/T5783_M4×16_8.8-电镀锌</v>
          </cell>
          <cell r="C3248">
            <v>52.74</v>
          </cell>
        </row>
        <row r="3249">
          <cell r="A3249" t="str">
            <v>AAD0401602</v>
          </cell>
          <cell r="B3249" t="str">
            <v>螺栓_GB/T5783_M4×16_不锈钢</v>
          </cell>
          <cell r="C3249">
            <v>78.63</v>
          </cell>
        </row>
        <row r="3250">
          <cell r="A3250" t="str">
            <v>AAD0402001</v>
          </cell>
          <cell r="B3250" t="str">
            <v>螺栓_GB/T5783_M4×20_8.8-电镀锌</v>
          </cell>
          <cell r="C3250">
            <v>62.91</v>
          </cell>
        </row>
        <row r="3251">
          <cell r="A3251" t="str">
            <v>AAD0402002</v>
          </cell>
          <cell r="B3251" t="str">
            <v>螺栓_GB/T5783_M4×20_不锈钢</v>
          </cell>
          <cell r="C3251">
            <v>102.22</v>
          </cell>
        </row>
        <row r="3252">
          <cell r="A3252" t="str">
            <v>AAD0402501</v>
          </cell>
          <cell r="B3252" t="str">
            <v>螺栓_GB/T5783_M4×25_8.8-电镀锌</v>
          </cell>
          <cell r="C3252">
            <v>58.6</v>
          </cell>
        </row>
        <row r="3253">
          <cell r="A3253" t="str">
            <v>AAD0402502</v>
          </cell>
          <cell r="B3253" t="str">
            <v>螺栓_GB/T5783_M4×25_不锈钢</v>
          </cell>
          <cell r="C3253">
            <v>106.15</v>
          </cell>
        </row>
        <row r="3254">
          <cell r="A3254" t="str">
            <v>AAD0403001</v>
          </cell>
          <cell r="B3254" t="str">
            <v>螺栓_GB/T5783_M4×30_8.8-电镀锌</v>
          </cell>
          <cell r="C3254">
            <v>69.2</v>
          </cell>
        </row>
        <row r="3255">
          <cell r="A3255" t="str">
            <v>AAD0403002</v>
          </cell>
          <cell r="B3255" t="str">
            <v>螺栓_GB/T5783_M4×30_不锈钢</v>
          </cell>
          <cell r="C3255">
            <v>141.54</v>
          </cell>
        </row>
        <row r="3256">
          <cell r="A3256" t="str">
            <v>AAD0403501</v>
          </cell>
          <cell r="B3256" t="str">
            <v>螺栓_GB/T5783_M4×35_8.8-电镀锌</v>
          </cell>
          <cell r="C3256">
            <v>70.77</v>
          </cell>
        </row>
        <row r="3257">
          <cell r="A3257" t="str">
            <v>AAD0403502</v>
          </cell>
          <cell r="B3257" t="str">
            <v>螺栓_GB/T5783_M4×35_不锈钢</v>
          </cell>
          <cell r="C3257">
            <v>176.92</v>
          </cell>
        </row>
        <row r="3258">
          <cell r="A3258" t="str">
            <v>AAD0404001</v>
          </cell>
          <cell r="B3258" t="str">
            <v>螺栓_GB/T5783_M4×40_8.8-电镀锌</v>
          </cell>
          <cell r="C3258">
            <v>70.319999999999993</v>
          </cell>
        </row>
        <row r="3259">
          <cell r="A3259" t="str">
            <v>AAD0404002</v>
          </cell>
          <cell r="B3259" t="str">
            <v>螺栓_GB/T5783_M4×40_不锈钢</v>
          </cell>
          <cell r="C3259">
            <v>196.58</v>
          </cell>
        </row>
        <row r="3260">
          <cell r="A3260" t="str">
            <v>AAD0500801</v>
          </cell>
          <cell r="B3260" t="str">
            <v>螺栓_GB/T5783_M5×8_8.8-电镀锌</v>
          </cell>
          <cell r="C3260">
            <v>62.91</v>
          </cell>
        </row>
        <row r="3261">
          <cell r="A3261" t="str">
            <v>AAD0500802</v>
          </cell>
          <cell r="B3261" t="str">
            <v>螺栓_GB/T5783_M5×8_不锈钢</v>
          </cell>
          <cell r="C3261">
            <v>94.36</v>
          </cell>
        </row>
        <row r="3262">
          <cell r="A3262" t="str">
            <v>AAD0501001</v>
          </cell>
          <cell r="B3262" t="str">
            <v>螺栓_GB/T5783_M5×10_8.8-电镀锌</v>
          </cell>
          <cell r="C3262">
            <v>37.72</v>
          </cell>
        </row>
        <row r="3263">
          <cell r="A3263" t="str">
            <v>AAD0501002</v>
          </cell>
          <cell r="B3263" t="str">
            <v>螺栓_GB/T5783_M5×10_不锈钢</v>
          </cell>
          <cell r="C3263">
            <v>106.15</v>
          </cell>
        </row>
        <row r="3264">
          <cell r="A3264" t="str">
            <v>AAD0501201</v>
          </cell>
          <cell r="B3264" t="str">
            <v>螺栓_GB/T5783_M5×12_8.8-电镀锌</v>
          </cell>
          <cell r="C3264">
            <v>0.13</v>
          </cell>
        </row>
        <row r="3265">
          <cell r="A3265" t="str">
            <v>AAD0501202</v>
          </cell>
          <cell r="B3265" t="str">
            <v>螺栓_GB/T5783_M5×12_不锈钢</v>
          </cell>
          <cell r="C3265">
            <v>108.51</v>
          </cell>
        </row>
        <row r="3266">
          <cell r="A3266" t="str">
            <v>AAD0501501</v>
          </cell>
          <cell r="B3266" t="str">
            <v>螺栓_GB/T5783_M5×15_8.8-电镀锌</v>
          </cell>
          <cell r="C3266">
            <v>43.25</v>
          </cell>
        </row>
        <row r="3267">
          <cell r="A3267" t="str">
            <v>AAD0501601</v>
          </cell>
          <cell r="B3267" t="str">
            <v>螺栓_GB/T5783_M5×16_8.8-电镀锌</v>
          </cell>
          <cell r="C3267">
            <v>43.25</v>
          </cell>
        </row>
        <row r="3268">
          <cell r="A3268" t="str">
            <v>AAD0501602</v>
          </cell>
          <cell r="B3268" t="str">
            <v>螺栓_GB/T5783_M5×16_不锈钢</v>
          </cell>
          <cell r="C3268">
            <v>129.74</v>
          </cell>
        </row>
        <row r="3269">
          <cell r="A3269" t="str">
            <v>AAD0502001</v>
          </cell>
          <cell r="B3269" t="str">
            <v>螺栓_GB/T5783_M5×20_8.8-电镀锌</v>
          </cell>
          <cell r="C3269">
            <v>47.08</v>
          </cell>
        </row>
        <row r="3270">
          <cell r="A3270" t="str">
            <v>AAD0502002</v>
          </cell>
          <cell r="B3270" t="str">
            <v>螺栓_GB/T5783_M5×20_不锈钢</v>
          </cell>
          <cell r="C3270">
            <v>129.74</v>
          </cell>
        </row>
        <row r="3271">
          <cell r="A3271" t="str">
            <v>AAD0502501</v>
          </cell>
          <cell r="B3271" t="str">
            <v>螺栓_GB/T5783_M5×25_8.8-电镀锌</v>
          </cell>
          <cell r="C3271">
            <v>66.84</v>
          </cell>
        </row>
        <row r="3272">
          <cell r="A3272" t="str">
            <v>AAD0502502</v>
          </cell>
          <cell r="B3272" t="str">
            <v>螺栓_GB/T5783_M5×25_不锈钢</v>
          </cell>
          <cell r="C3272">
            <v>137.61000000000001</v>
          </cell>
        </row>
        <row r="3273">
          <cell r="A3273" t="str">
            <v>AAD0503001</v>
          </cell>
          <cell r="B3273" t="str">
            <v>螺栓_GB/T5783_M5×30_8.8-电镀锌</v>
          </cell>
          <cell r="C3273">
            <v>66.84</v>
          </cell>
        </row>
        <row r="3274">
          <cell r="A3274" t="str">
            <v>AAD0503002</v>
          </cell>
          <cell r="B3274" t="str">
            <v>螺栓_GB/T5783_M5×30_不锈钢</v>
          </cell>
          <cell r="C3274">
            <v>165.13</v>
          </cell>
        </row>
        <row r="3275">
          <cell r="A3275" t="str">
            <v>AAD0503501</v>
          </cell>
          <cell r="B3275" t="str">
            <v>螺栓_GB/T5783_M5×35_8.8-电镀锌</v>
          </cell>
          <cell r="C3275">
            <v>70.77</v>
          </cell>
        </row>
        <row r="3276">
          <cell r="A3276" t="str">
            <v>AAD0503502</v>
          </cell>
          <cell r="B3276" t="str">
            <v>螺栓_GB/T5783_M5×35_不锈钢</v>
          </cell>
          <cell r="C3276">
            <v>176.92</v>
          </cell>
        </row>
        <row r="3277">
          <cell r="A3277" t="str">
            <v>AAD0504001</v>
          </cell>
          <cell r="B3277" t="str">
            <v>螺栓_GB/T5783_M5×40_8.8-电镀锌</v>
          </cell>
          <cell r="C3277">
            <v>74.7</v>
          </cell>
        </row>
        <row r="3278">
          <cell r="A3278" t="str">
            <v>AAD0504002</v>
          </cell>
          <cell r="B3278" t="str">
            <v>螺栓_GB/T5783_M5×40_不锈钢</v>
          </cell>
          <cell r="C3278">
            <v>212.31</v>
          </cell>
        </row>
        <row r="3279">
          <cell r="A3279" t="str">
            <v>AAD0504501</v>
          </cell>
          <cell r="B3279" t="str">
            <v>螺栓_GB/T5783_M5×45_8.8-电镀锌</v>
          </cell>
          <cell r="C3279">
            <v>78.63</v>
          </cell>
        </row>
        <row r="3280">
          <cell r="A3280" t="str">
            <v>AAD0504502</v>
          </cell>
          <cell r="B3280" t="str">
            <v>螺栓_GB/T5783_M5×45_不锈钢</v>
          </cell>
          <cell r="C3280">
            <v>220.17</v>
          </cell>
        </row>
        <row r="3281">
          <cell r="A3281" t="str">
            <v>AAD0505001</v>
          </cell>
          <cell r="B3281" t="str">
            <v>螺栓_GB/T5783_M5×50_8.8-电镀锌</v>
          </cell>
          <cell r="C3281">
            <v>86.5</v>
          </cell>
        </row>
        <row r="3282">
          <cell r="A3282" t="str">
            <v>AAD0505002</v>
          </cell>
          <cell r="B3282" t="str">
            <v>螺栓_GB/T5783_M5×50_不锈钢</v>
          </cell>
          <cell r="C3282">
            <v>251.62</v>
          </cell>
        </row>
        <row r="3283">
          <cell r="A3283" t="str">
            <v>AAD0601001</v>
          </cell>
          <cell r="B3283" t="str">
            <v>螺栓_GB/T5783_M6×10_8.8-电镀锌</v>
          </cell>
          <cell r="C3283">
            <v>44.89</v>
          </cell>
        </row>
        <row r="3284">
          <cell r="A3284" t="str">
            <v>AAD0601002</v>
          </cell>
          <cell r="B3284" t="str">
            <v>螺栓_GB/T5783_M6×10_不锈钢</v>
          </cell>
          <cell r="C3284">
            <v>102.22</v>
          </cell>
        </row>
        <row r="3285">
          <cell r="A3285" t="str">
            <v>AAD0601201</v>
          </cell>
          <cell r="B3285" t="str">
            <v>螺栓_GB/T5783_M6×12_8.8-电镀锌</v>
          </cell>
          <cell r="C3285">
            <v>62.91</v>
          </cell>
        </row>
        <row r="3286">
          <cell r="A3286" t="str">
            <v>AAD0601202</v>
          </cell>
          <cell r="B3286" t="str">
            <v>螺栓_GB/T5783_M6×12_不锈钢</v>
          </cell>
          <cell r="C3286">
            <v>121.88</v>
          </cell>
        </row>
        <row r="3287">
          <cell r="A3287" t="str">
            <v>AAD0601501</v>
          </cell>
          <cell r="B3287" t="str">
            <v>螺栓_GB/T5783_M6×15_8.8-电镀锌</v>
          </cell>
          <cell r="C3287">
            <v>48.62</v>
          </cell>
        </row>
        <row r="3288">
          <cell r="A3288" t="str">
            <v>AAD0601601</v>
          </cell>
          <cell r="B3288" t="str">
            <v>螺栓_GB/T5783_M6×16_8.8-电镀锌</v>
          </cell>
          <cell r="C3288">
            <v>48.62</v>
          </cell>
        </row>
        <row r="3289">
          <cell r="A3289" t="str">
            <v>AAD0601602</v>
          </cell>
          <cell r="B3289" t="str">
            <v>螺栓_GB/T5783_M6×16_不锈钢</v>
          </cell>
          <cell r="C3289">
            <v>133.68</v>
          </cell>
        </row>
        <row r="3290">
          <cell r="A3290" t="str">
            <v>AAD0602001</v>
          </cell>
          <cell r="B3290" t="str">
            <v>螺栓_GB/T5783_M6×20_8.8-电镀锌</v>
          </cell>
          <cell r="C3290">
            <v>52.05</v>
          </cell>
        </row>
        <row r="3291">
          <cell r="A3291" t="str">
            <v>AAD0602002</v>
          </cell>
          <cell r="B3291" t="str">
            <v>螺栓_GB/T5783_M6×20_不锈钢</v>
          </cell>
          <cell r="C3291">
            <v>157.26</v>
          </cell>
        </row>
        <row r="3292">
          <cell r="A3292" t="str">
            <v>AAD0602501</v>
          </cell>
          <cell r="B3292" t="str">
            <v>螺栓_GB/T5783_M6×25_8.8-电镀锌</v>
          </cell>
          <cell r="C3292">
            <v>78.63</v>
          </cell>
        </row>
        <row r="3293">
          <cell r="A3293" t="str">
            <v>AAD0602502</v>
          </cell>
          <cell r="B3293" t="str">
            <v>螺栓_GB/T5783_M6×25_不锈钢</v>
          </cell>
          <cell r="C3293">
            <v>174.56</v>
          </cell>
        </row>
        <row r="3295">
          <cell r="A3295" t="str">
            <v>AAD0603002</v>
          </cell>
          <cell r="B3295" t="str">
            <v>螺栓_GB/T5783_M6×30_不锈钢</v>
          </cell>
          <cell r="C3295">
            <v>196.58</v>
          </cell>
        </row>
        <row r="3296">
          <cell r="A3296" t="str">
            <v>AAD0603501</v>
          </cell>
          <cell r="B3296" t="str">
            <v>螺栓_GB/T5783_M6×35_8.8-电镀锌</v>
          </cell>
          <cell r="C3296">
            <v>82.56</v>
          </cell>
        </row>
        <row r="3297">
          <cell r="A3297" t="str">
            <v>AAD0603502</v>
          </cell>
          <cell r="B3297" t="str">
            <v>螺栓_GB/T5783_M6×35_不锈钢</v>
          </cell>
          <cell r="C3297">
            <v>220.17</v>
          </cell>
        </row>
        <row r="3298">
          <cell r="A3298" t="str">
            <v>AAD0604001</v>
          </cell>
          <cell r="B3298" t="str">
            <v>螺栓_GB/T5783_M6×40_8.8-电镀锌</v>
          </cell>
          <cell r="C3298">
            <v>82.56</v>
          </cell>
        </row>
        <row r="3299">
          <cell r="A3299" t="str">
            <v>AAD0604002</v>
          </cell>
          <cell r="B3299" t="str">
            <v>螺栓_GB/T5783_M6×40_不锈钢</v>
          </cell>
          <cell r="C3299">
            <v>251.62</v>
          </cell>
        </row>
        <row r="3300">
          <cell r="A3300" t="str">
            <v>AAD0604501</v>
          </cell>
          <cell r="B3300" t="str">
            <v>螺栓_GB/T5783_M6×45_8.8-电镀锌</v>
          </cell>
          <cell r="C3300">
            <v>86.5</v>
          </cell>
        </row>
        <row r="3301">
          <cell r="A3301" t="str">
            <v>AAD0604502</v>
          </cell>
          <cell r="B3301" t="str">
            <v>螺栓_GB/T5783_M6×45_不锈钢</v>
          </cell>
          <cell r="C3301">
            <v>251.62</v>
          </cell>
        </row>
        <row r="3302">
          <cell r="A3302" t="str">
            <v>AAD0605001</v>
          </cell>
          <cell r="B3302" t="str">
            <v>螺栓_GB/T5783_M6×50_8.8-电镀锌</v>
          </cell>
          <cell r="C3302">
            <v>94.36</v>
          </cell>
        </row>
        <row r="3303">
          <cell r="A3303" t="str">
            <v>AAD0605002</v>
          </cell>
          <cell r="B3303" t="str">
            <v>螺栓_GB/T5783_M6×50_不锈钢</v>
          </cell>
          <cell r="C3303">
            <v>294.87</v>
          </cell>
        </row>
        <row r="3304">
          <cell r="A3304" t="str">
            <v>AAD0605501</v>
          </cell>
          <cell r="B3304" t="str">
            <v>螺栓_GB/T5783_M6×55_8.8-电镀锌</v>
          </cell>
          <cell r="C3304">
            <v>111.4</v>
          </cell>
        </row>
        <row r="3305">
          <cell r="A3305" t="str">
            <v>AAD0605502</v>
          </cell>
          <cell r="B3305" t="str">
            <v>螺栓_GB/T5783_M6×55_不锈钢</v>
          </cell>
          <cell r="C3305">
            <v>314.52999999999997</v>
          </cell>
        </row>
        <row r="3306">
          <cell r="A3306" t="str">
            <v>AAD0606001</v>
          </cell>
          <cell r="B3306" t="str">
            <v>螺栓_GB/T5783_M6×60_8.8-电镀锌</v>
          </cell>
          <cell r="C3306">
            <v>177.01</v>
          </cell>
        </row>
        <row r="3307">
          <cell r="A3307" t="str">
            <v>AAD0606002</v>
          </cell>
          <cell r="B3307" t="str">
            <v>螺栓_GB/T5783_M6×60_不锈钢</v>
          </cell>
          <cell r="C3307">
            <v>342.05</v>
          </cell>
        </row>
        <row r="3308">
          <cell r="A3308" t="str">
            <v>AAD0800602</v>
          </cell>
          <cell r="B3308" t="str">
            <v>螺栓_GB/T5783_M8×6_不锈钢</v>
          </cell>
          <cell r="C3308">
            <v>200.51</v>
          </cell>
        </row>
        <row r="3309">
          <cell r="A3309" t="str">
            <v>AAD0801001</v>
          </cell>
          <cell r="B3309" t="str">
            <v>螺栓_GB/T5783_M8×10_8.8-电镀锌</v>
          </cell>
          <cell r="C3309">
            <v>100.28</v>
          </cell>
        </row>
        <row r="3310">
          <cell r="A3310" t="str">
            <v>AAD0801201</v>
          </cell>
          <cell r="B3310" t="str">
            <v>螺栓_GB/T5783_M8×12_8.8-电镀锌</v>
          </cell>
          <cell r="C3310">
            <v>86.5</v>
          </cell>
        </row>
        <row r="3311">
          <cell r="A3311" t="str">
            <v>AAD0801202</v>
          </cell>
          <cell r="B3311" t="str">
            <v>螺栓_GB/T5783_M8×12_不锈钢</v>
          </cell>
          <cell r="C3311">
            <v>247.69</v>
          </cell>
        </row>
        <row r="3312">
          <cell r="A3312" t="str">
            <v>AAD0801401</v>
          </cell>
          <cell r="B3312" t="str">
            <v>螺栓_GB/T5783_M8×14_8.8-电镀锌</v>
          </cell>
          <cell r="C3312">
            <v>104.89</v>
          </cell>
        </row>
        <row r="3313">
          <cell r="A3313" t="str">
            <v>AAD0801501</v>
          </cell>
          <cell r="B3313" t="str">
            <v>螺栓_GB/T5783_M8×15_8.8-电镀锌</v>
          </cell>
          <cell r="C3313">
            <v>104.89</v>
          </cell>
        </row>
        <row r="3314">
          <cell r="A3314" t="str">
            <v>AAD0801601</v>
          </cell>
          <cell r="B3314" t="str">
            <v>螺栓_GB/T5783_M8×16_8.8-电镀锌</v>
          </cell>
          <cell r="C3314">
            <v>94.36</v>
          </cell>
        </row>
        <row r="3315">
          <cell r="A3315" t="str">
            <v>AAD0801602</v>
          </cell>
          <cell r="B3315" t="str">
            <v>螺栓_GB/T5783_M8×16_不锈钢</v>
          </cell>
          <cell r="C3315">
            <v>235.9</v>
          </cell>
        </row>
        <row r="3316">
          <cell r="A3316" t="str">
            <v>AAD0802001</v>
          </cell>
          <cell r="B3316" t="str">
            <v>螺栓_GB/T5783_M8×20_8.8-电镀锌</v>
          </cell>
          <cell r="C3316">
            <v>90.92</v>
          </cell>
        </row>
        <row r="3317">
          <cell r="A3317" t="str">
            <v>AAD0802002</v>
          </cell>
          <cell r="B3317" t="str">
            <v>螺栓_GB/T5783_M8×20_不锈钢</v>
          </cell>
          <cell r="C3317">
            <v>298.8</v>
          </cell>
        </row>
        <row r="3318">
          <cell r="A3318" t="str">
            <v>AAD0802501</v>
          </cell>
          <cell r="B3318" t="str">
            <v>螺栓_GB/T5783_M8×25_8.8-电镀锌</v>
          </cell>
          <cell r="C3318">
            <v>0.1</v>
          </cell>
        </row>
        <row r="3319">
          <cell r="A3319" t="str">
            <v>AAD0802502</v>
          </cell>
          <cell r="B3319" t="str">
            <v>螺栓_GB/T5783_M8×25_不锈钢</v>
          </cell>
          <cell r="C3319">
            <v>338.12</v>
          </cell>
        </row>
        <row r="3320">
          <cell r="A3320" t="str">
            <v>AAD0803001</v>
          </cell>
          <cell r="B3320" t="str">
            <v>螺栓_GB/T5783_M8×30_8.8-电镀锌</v>
          </cell>
          <cell r="C3320">
            <v>0.09</v>
          </cell>
        </row>
        <row r="3321">
          <cell r="A3321" t="str">
            <v>AAD0803002</v>
          </cell>
          <cell r="B3321" t="str">
            <v>螺栓_GB/T5783_M8×30_不锈钢</v>
          </cell>
          <cell r="C3321">
            <v>353.85</v>
          </cell>
        </row>
        <row r="3322">
          <cell r="A3322" t="str">
            <v>AAD0803502</v>
          </cell>
          <cell r="B3322" t="str">
            <v>螺栓_GB/T5783_M8×35_不锈钢</v>
          </cell>
          <cell r="C3322">
            <v>369.57</v>
          </cell>
        </row>
        <row r="3323">
          <cell r="A3323" t="str">
            <v>AAD0804001</v>
          </cell>
          <cell r="B3323" t="str">
            <v>螺栓_GB/T5783_M8×40_8.8-电镀锌</v>
          </cell>
          <cell r="C3323">
            <v>141.54</v>
          </cell>
        </row>
        <row r="3324">
          <cell r="A3324" t="str">
            <v>AAD0804002</v>
          </cell>
          <cell r="B3324" t="str">
            <v>螺栓_GB/T5783_M8×40_不锈钢</v>
          </cell>
          <cell r="C3324">
            <v>479.66</v>
          </cell>
        </row>
        <row r="3325">
          <cell r="A3325" t="str">
            <v>AAD0804501</v>
          </cell>
          <cell r="B3325" t="str">
            <v>螺栓_GB/T5783_M8×45_8.8-电镀锌</v>
          </cell>
          <cell r="C3325">
            <v>157.84</v>
          </cell>
        </row>
        <row r="3326">
          <cell r="A3326" t="str">
            <v>AAD0804502</v>
          </cell>
          <cell r="B3326" t="str">
            <v>螺栓_GB/T5783_M8×45_不锈钢</v>
          </cell>
          <cell r="C3326">
            <v>495.38</v>
          </cell>
        </row>
        <row r="3327">
          <cell r="A3327" t="str">
            <v>AAD0805001</v>
          </cell>
          <cell r="B3327" t="str">
            <v>螺栓_GB/T5783_M8×50_8.8-电镀锌</v>
          </cell>
          <cell r="C3327">
            <v>174.47</v>
          </cell>
        </row>
        <row r="3328">
          <cell r="A3328" t="str">
            <v>AAD0805002</v>
          </cell>
          <cell r="B3328" t="str">
            <v>螺栓_GB/T5783_M8×50_不锈钢</v>
          </cell>
          <cell r="C3328">
            <v>534.70000000000005</v>
          </cell>
        </row>
        <row r="3329">
          <cell r="A3329" t="str">
            <v>AAD0805501</v>
          </cell>
          <cell r="B3329" t="str">
            <v>螺栓_GB/T5783_M8×55_8.8-电镀锌</v>
          </cell>
          <cell r="C3329">
            <v>189.89</v>
          </cell>
        </row>
        <row r="3330">
          <cell r="A3330" t="str">
            <v>AAD0805502</v>
          </cell>
          <cell r="B3330" t="str">
            <v>螺栓_GB/T5783_M8×55_不锈钢</v>
          </cell>
          <cell r="C3330">
            <v>550.42999999999995</v>
          </cell>
        </row>
        <row r="3331">
          <cell r="A3331" t="str">
            <v>AAD0806001</v>
          </cell>
          <cell r="B3331" t="str">
            <v>螺栓_GB/T5783_M8×60_8.8-电镀锌</v>
          </cell>
          <cell r="C3331">
            <v>212.48</v>
          </cell>
        </row>
        <row r="3332">
          <cell r="A3332" t="str">
            <v>AAD0806002</v>
          </cell>
          <cell r="B3332" t="str">
            <v>螺栓_GB/T5783_M8×60_不锈钢</v>
          </cell>
          <cell r="C3332">
            <v>613.33000000000004</v>
          </cell>
        </row>
        <row r="3333">
          <cell r="A3333" t="str">
            <v>AAD0806501</v>
          </cell>
          <cell r="B3333" t="str">
            <v>螺栓_GB/T5783_M8×65_8.8-电镀锌</v>
          </cell>
          <cell r="C3333">
            <v>232.69</v>
          </cell>
        </row>
        <row r="3334">
          <cell r="A3334" t="str">
            <v>AAD0806502</v>
          </cell>
          <cell r="B3334" t="str">
            <v>螺栓_GB/T5783_M8×65_不锈钢</v>
          </cell>
          <cell r="C3334">
            <v>629.05999999999995</v>
          </cell>
        </row>
        <row r="3335">
          <cell r="A3335" t="str">
            <v>AAD0807001</v>
          </cell>
          <cell r="B3335" t="str">
            <v>螺栓_GB/T5783_M8×70_8.8-电镀锌</v>
          </cell>
          <cell r="C3335">
            <v>256.48</v>
          </cell>
        </row>
        <row r="3336">
          <cell r="A3336" t="str">
            <v>AAD0807002</v>
          </cell>
          <cell r="B3336" t="str">
            <v>螺栓_GB/T5783_M8×70_不锈钢</v>
          </cell>
          <cell r="C3336">
            <v>691.97</v>
          </cell>
        </row>
        <row r="3337">
          <cell r="A3337" t="str">
            <v>AAD0808001</v>
          </cell>
          <cell r="B3337" t="str">
            <v>螺栓_GB/T5783_M8×80_8.8-电镀锌</v>
          </cell>
          <cell r="C3337">
            <v>305.26</v>
          </cell>
        </row>
        <row r="3338">
          <cell r="A3338" t="str">
            <v>AAD0808002</v>
          </cell>
          <cell r="B3338" t="str">
            <v>螺栓_GB/T5783_M8×80_不锈钢</v>
          </cell>
          <cell r="C3338">
            <v>786.32</v>
          </cell>
        </row>
        <row r="3339">
          <cell r="A3339" t="str">
            <v>AAD0810001</v>
          </cell>
          <cell r="B3339" t="str">
            <v>螺栓_GB/T5783_M8×100_8.8-电镀锌</v>
          </cell>
          <cell r="C3339">
            <v>493.78</v>
          </cell>
        </row>
        <row r="3340">
          <cell r="A3340" t="str">
            <v>AAD0813003</v>
          </cell>
          <cell r="B3340" t="str">
            <v>螺栓_GB/T5783_M8×130_10.9-电镀锌</v>
          </cell>
          <cell r="C3340">
            <v>988.42</v>
          </cell>
        </row>
        <row r="3341">
          <cell r="A3341" t="str">
            <v>AAD1001201</v>
          </cell>
          <cell r="B3341" t="str">
            <v>螺栓_GB/T5783_M10×12_8.8-电镀锌</v>
          </cell>
          <cell r="C3341">
            <v>125.11</v>
          </cell>
        </row>
        <row r="3342">
          <cell r="A3342" t="str">
            <v>AAD1001501</v>
          </cell>
          <cell r="B3342" t="str">
            <v>螺栓_GB/T5783_M10×15_8.8-电镀锌</v>
          </cell>
          <cell r="C3342">
            <v>114.02</v>
          </cell>
        </row>
        <row r="3343">
          <cell r="A3343" t="str">
            <v>AAD1001502</v>
          </cell>
          <cell r="B3343" t="str">
            <v>螺栓_GB/T5783_M10×15_不锈钢</v>
          </cell>
          <cell r="C3343">
            <v>589.74</v>
          </cell>
        </row>
        <row r="3344">
          <cell r="A3344" t="str">
            <v>AAD1001601</v>
          </cell>
          <cell r="B3344" t="str">
            <v>螺栓_GB/T5783_M10×16_8.8-电镀锌</v>
          </cell>
          <cell r="C3344">
            <v>114.02</v>
          </cell>
        </row>
        <row r="3345">
          <cell r="A3345" t="str">
            <v>AAD1002001</v>
          </cell>
          <cell r="B3345" t="str">
            <v>螺栓_GB/T5783_M10×20_8.8-电镀锌</v>
          </cell>
          <cell r="C3345">
            <v>142.24</v>
          </cell>
        </row>
        <row r="3346">
          <cell r="A3346" t="str">
            <v>AAD1002002</v>
          </cell>
          <cell r="B3346" t="str">
            <v>螺栓_GB/T5783_M10×20_不锈钢</v>
          </cell>
          <cell r="C3346">
            <v>613.33000000000004</v>
          </cell>
        </row>
        <row r="3347">
          <cell r="A3347" t="str">
            <v>AAD1002201</v>
          </cell>
          <cell r="B3347" t="str">
            <v>螺栓_GB/T5783_M10×22_8.8-电镀锌</v>
          </cell>
          <cell r="C3347">
            <v>128.46</v>
          </cell>
        </row>
        <row r="3348">
          <cell r="A3348" t="str">
            <v>AAD1002501</v>
          </cell>
          <cell r="B3348" t="str">
            <v>螺栓_GB/T5783_M10×25_8.8-电镀锌</v>
          </cell>
          <cell r="C3348">
            <v>159.22</v>
          </cell>
        </row>
        <row r="3349">
          <cell r="A3349" t="str">
            <v>AAD1002502</v>
          </cell>
          <cell r="B3349" t="str">
            <v>螺栓_GB/T5783_M10×25_不锈钢</v>
          </cell>
          <cell r="C3349">
            <v>589.74</v>
          </cell>
        </row>
        <row r="3350">
          <cell r="A3350" t="str">
            <v>AAD1002601</v>
          </cell>
          <cell r="B3350" t="str">
            <v>螺栓_GB/T5783_M10×26_8.8-电镀锌</v>
          </cell>
          <cell r="C3350">
            <v>143.49</v>
          </cell>
        </row>
        <row r="3351">
          <cell r="A3351" t="str">
            <v>AAD1002801</v>
          </cell>
          <cell r="B3351" t="str">
            <v>螺栓_GB/T5783_M10×28_8.8-电镀锌</v>
          </cell>
          <cell r="C3351">
            <v>144.71</v>
          </cell>
        </row>
        <row r="3352">
          <cell r="A3352" t="str">
            <v>AAD1003001</v>
          </cell>
          <cell r="B3352" t="str">
            <v>螺栓_GB/T5783_M10×30_8.8-电镀锌</v>
          </cell>
          <cell r="C3352">
            <v>267.35000000000002</v>
          </cell>
        </row>
        <row r="3353">
          <cell r="A3353" t="str">
            <v>AAD1003002</v>
          </cell>
          <cell r="B3353" t="str">
            <v>螺栓_GB/T5783_M10×30_不锈钢</v>
          </cell>
          <cell r="C3353">
            <v>668.38</v>
          </cell>
        </row>
        <row r="3354">
          <cell r="A3354" t="str">
            <v>AAD1003003</v>
          </cell>
          <cell r="B3354" t="str">
            <v>螺栓_GB/T5783_M10×30_10.9-电镀锌</v>
          </cell>
          <cell r="C3354">
            <v>314.52999999999997</v>
          </cell>
        </row>
        <row r="3355">
          <cell r="A3355" t="str">
            <v>AAD1003501</v>
          </cell>
          <cell r="B3355" t="str">
            <v>螺栓_GB/T5783_M10×35_8.8-电镀锌</v>
          </cell>
          <cell r="C3355">
            <v>0.2</v>
          </cell>
        </row>
        <row r="3356">
          <cell r="A3356" t="str">
            <v>AAD1003502</v>
          </cell>
          <cell r="B3356" t="str">
            <v>螺栓_GB/T5783_M10×35_不锈钢</v>
          </cell>
          <cell r="C3356">
            <v>707.69</v>
          </cell>
        </row>
        <row r="3357">
          <cell r="A3357" t="str">
            <v>AAD1004001</v>
          </cell>
          <cell r="B3357" t="str">
            <v>螺栓_GB/T5783_M10×40_8.8-电镀锌</v>
          </cell>
          <cell r="C3357">
            <v>220.34</v>
          </cell>
        </row>
        <row r="3358">
          <cell r="A3358" t="str">
            <v>AAD1004002</v>
          </cell>
          <cell r="B3358" t="str">
            <v>螺栓_GB/T5783_M10×40_不锈钢</v>
          </cell>
          <cell r="C3358">
            <v>786.32</v>
          </cell>
        </row>
        <row r="3359">
          <cell r="A3359" t="str">
            <v>AAD1004501</v>
          </cell>
          <cell r="B3359" t="str">
            <v>螺栓_GB/T5783_M10×45_8.8-电镀锌</v>
          </cell>
          <cell r="C3359">
            <v>245.09</v>
          </cell>
        </row>
        <row r="3360">
          <cell r="A3360" t="str">
            <v>AAD1004502</v>
          </cell>
          <cell r="B3360" t="str">
            <v>螺栓_GB/T5783_M10×45_不锈钢</v>
          </cell>
          <cell r="C3360">
            <v>864.96</v>
          </cell>
        </row>
        <row r="3361">
          <cell r="A3361" t="str">
            <v>AAD1005001</v>
          </cell>
          <cell r="B3361" t="str">
            <v>螺栓_GB/T5783_M10×50_8.8-电镀锌</v>
          </cell>
          <cell r="C3361">
            <v>0.32</v>
          </cell>
        </row>
        <row r="3362">
          <cell r="A3362" t="str">
            <v>AAD1005002</v>
          </cell>
          <cell r="B3362" t="str">
            <v>螺栓_GB/T5783_M10×50_不锈钢</v>
          </cell>
          <cell r="C3362">
            <v>904.27</v>
          </cell>
        </row>
        <row r="3363">
          <cell r="A3363" t="str">
            <v>AAD1005501</v>
          </cell>
          <cell r="B3363" t="str">
            <v>螺栓_GB/T5783_M10×55_8.8-电镀锌</v>
          </cell>
          <cell r="C3363">
            <v>282.64999999999998</v>
          </cell>
        </row>
        <row r="3364">
          <cell r="A3364" t="str">
            <v>AAD1005502</v>
          </cell>
          <cell r="B3364" t="str">
            <v>螺栓_GB/T5783_M10×55_不锈钢</v>
          </cell>
          <cell r="C3364">
            <v>982.91</v>
          </cell>
        </row>
        <row r="3365">
          <cell r="A3365" t="str">
            <v>AAD1006001</v>
          </cell>
          <cell r="B3365" t="str">
            <v>螺栓_GB/T5783_M10×60_8.8-电镀锌</v>
          </cell>
          <cell r="C3365">
            <v>313.39</v>
          </cell>
        </row>
        <row r="3366">
          <cell r="A3366" t="str">
            <v>AAD1006002</v>
          </cell>
          <cell r="B3366" t="str">
            <v>螺栓_GB/T5783_M10×60_不锈钢</v>
          </cell>
          <cell r="C3366">
            <v>1061.54</v>
          </cell>
        </row>
        <row r="3367">
          <cell r="A3367" t="str">
            <v>AAD1006501</v>
          </cell>
          <cell r="B3367" t="str">
            <v>螺栓_GB/T5783_M10×65_8.8-电镀锌</v>
          </cell>
          <cell r="C3367">
            <v>342.93</v>
          </cell>
        </row>
        <row r="3368">
          <cell r="A3368" t="str">
            <v>AAD1006502</v>
          </cell>
          <cell r="B3368" t="str">
            <v>螺栓_GB/T5783_M10×65_不锈钢</v>
          </cell>
          <cell r="C3368">
            <v>1140.17</v>
          </cell>
        </row>
        <row r="3369">
          <cell r="A3369" t="str">
            <v>AAD1007001</v>
          </cell>
          <cell r="B3369" t="str">
            <v>螺栓_GB/T5783_M10×70_8.8-电镀锌</v>
          </cell>
          <cell r="C3369">
            <v>0.44</v>
          </cell>
        </row>
        <row r="3370">
          <cell r="A3370" t="str">
            <v>AAD1007002</v>
          </cell>
          <cell r="B3370" t="str">
            <v>螺栓_GB/T5783_M10×70_不锈钢</v>
          </cell>
          <cell r="C3370">
            <v>1148.03</v>
          </cell>
        </row>
        <row r="3371">
          <cell r="A3371" t="str">
            <v>AAD1008001</v>
          </cell>
          <cell r="B3371" t="str">
            <v>螺栓_GB/T5783_M10×80_8.8-电镀锌</v>
          </cell>
          <cell r="C3371">
            <v>445.32</v>
          </cell>
        </row>
        <row r="3372">
          <cell r="A3372" t="str">
            <v>AAD1008002</v>
          </cell>
          <cell r="B3372" t="str">
            <v>螺栓_GB/T5783_M10×80_不锈钢</v>
          </cell>
          <cell r="C3372">
            <v>1301.3699999999999</v>
          </cell>
        </row>
        <row r="3373">
          <cell r="A3373" t="str">
            <v>AAD1009001</v>
          </cell>
          <cell r="B3373" t="str">
            <v>螺栓_GB/T5783_M10×90_8.8-电镀锌</v>
          </cell>
          <cell r="C3373">
            <v>513.37</v>
          </cell>
        </row>
        <row r="3374">
          <cell r="A3374" t="str">
            <v>AAD1009002</v>
          </cell>
          <cell r="B3374" t="str">
            <v>螺栓_GB/T5783_M10×90_不锈钢</v>
          </cell>
          <cell r="C3374">
            <v>1454.7</v>
          </cell>
        </row>
        <row r="3375">
          <cell r="A3375" t="str">
            <v>AAD1010001</v>
          </cell>
          <cell r="B3375" t="str">
            <v>螺栓_GB/T5783_M10×100_8.8-电镀锌</v>
          </cell>
          <cell r="C3375">
            <v>691.48</v>
          </cell>
        </row>
        <row r="3376">
          <cell r="A3376" t="str">
            <v>AAD1010002</v>
          </cell>
          <cell r="B3376" t="str">
            <v>螺栓_GB/T5783_M10×100_不锈钢</v>
          </cell>
          <cell r="C3376">
            <v>1572.65</v>
          </cell>
        </row>
        <row r="3377">
          <cell r="A3377" t="str">
            <v>AAD1013003</v>
          </cell>
          <cell r="B3377" t="str">
            <v>螺栓_GB/T5783_M10×130_10.9-电镀锌</v>
          </cell>
          <cell r="C3377">
            <v>1415.38</v>
          </cell>
        </row>
        <row r="3378">
          <cell r="A3378" t="str">
            <v>AAD1015003</v>
          </cell>
          <cell r="B3378" t="str">
            <v>螺栓_GB/T5783_M10×150_10.9-电镀锌</v>
          </cell>
          <cell r="C3378">
            <v>1454.7</v>
          </cell>
        </row>
        <row r="3379">
          <cell r="A3379" t="str">
            <v>AAD1016001</v>
          </cell>
          <cell r="B3379" t="str">
            <v>螺栓_GB/T5783_M10×160_8.8-电镀锌</v>
          </cell>
          <cell r="C3379">
            <v>915.66</v>
          </cell>
        </row>
        <row r="3380">
          <cell r="A3380" t="str">
            <v>AAD1016003</v>
          </cell>
          <cell r="B3380" t="str">
            <v>螺栓_GB/T5783_M10×160_10.9-电镀锌</v>
          </cell>
          <cell r="C3380">
            <v>1493.62</v>
          </cell>
        </row>
        <row r="3381">
          <cell r="A3381" t="str">
            <v>AAD1018001</v>
          </cell>
          <cell r="B3381" t="str">
            <v>螺栓_GB/T5783_M10×180_8.8-电镀锌</v>
          </cell>
          <cell r="C3381">
            <v>1454.7</v>
          </cell>
        </row>
        <row r="3382">
          <cell r="A3382" t="str">
            <v>AAD1201501</v>
          </cell>
          <cell r="B3382" t="str">
            <v>螺栓_GB/T5783_M12×15_8.8-电镀锌</v>
          </cell>
          <cell r="C3382">
            <v>182.89</v>
          </cell>
        </row>
        <row r="3383">
          <cell r="A3383" t="str">
            <v>AAD1201601</v>
          </cell>
          <cell r="B3383" t="str">
            <v>螺栓_GB/T5783_M12×16_8.8-电镀锌</v>
          </cell>
          <cell r="C3383">
            <v>226.29</v>
          </cell>
        </row>
        <row r="3384">
          <cell r="A3384" t="str">
            <v>AAD1202001</v>
          </cell>
          <cell r="B3384" t="str">
            <v>螺栓_GB/T5783_M12×20_8.8-电镀锌</v>
          </cell>
          <cell r="C3384">
            <v>245.55</v>
          </cell>
        </row>
        <row r="3385">
          <cell r="A3385" t="str">
            <v>AAD1202002</v>
          </cell>
          <cell r="B3385" t="str">
            <v>螺栓_GB/T5783_M12×20_不锈钢</v>
          </cell>
          <cell r="C3385">
            <v>864.96</v>
          </cell>
        </row>
        <row r="3386">
          <cell r="A3386" t="str">
            <v>AAD1202501</v>
          </cell>
          <cell r="B3386" t="str">
            <v>螺栓_GB/T5783_M12×25_8.8-电镀锌</v>
          </cell>
          <cell r="C3386">
            <v>275.16000000000003</v>
          </cell>
        </row>
        <row r="3387">
          <cell r="A3387" t="str">
            <v>AAD1202502</v>
          </cell>
          <cell r="B3387" t="str">
            <v>螺栓_GB/T5783_M12×25_不锈钢</v>
          </cell>
          <cell r="C3387">
            <v>876.75</v>
          </cell>
        </row>
        <row r="3388">
          <cell r="A3388" t="str">
            <v>AAD1202601</v>
          </cell>
          <cell r="B3388" t="str">
            <v>螺栓_GB/T5783_M12×26_8.8-电镀锌</v>
          </cell>
          <cell r="C3388">
            <v>251.62</v>
          </cell>
        </row>
        <row r="3389">
          <cell r="A3389" t="str">
            <v>AAD1203001</v>
          </cell>
          <cell r="B3389" t="str">
            <v>螺栓_GB/T5783_M12×30_8.8-电镀锌</v>
          </cell>
          <cell r="C3389">
            <v>299.91000000000003</v>
          </cell>
        </row>
        <row r="3390">
          <cell r="A3390" t="str">
            <v>AAD1203002</v>
          </cell>
          <cell r="B3390" t="str">
            <v>螺栓_GB/T5783_M12×30_不锈钢</v>
          </cell>
          <cell r="C3390">
            <v>943.59</v>
          </cell>
        </row>
        <row r="3391">
          <cell r="A3391" t="str">
            <v>AAD1203201</v>
          </cell>
          <cell r="B3391" t="str">
            <v>螺栓_GB/T5783_M12×32_8.8-电镀锌</v>
          </cell>
          <cell r="C3391">
            <v>287.01</v>
          </cell>
        </row>
        <row r="3392">
          <cell r="A3392" t="str">
            <v>AAD1203501</v>
          </cell>
          <cell r="B3392" t="str">
            <v>螺栓_GB/T5783_M12×35_8.8-电镀锌</v>
          </cell>
          <cell r="C3392">
            <v>326.45</v>
          </cell>
        </row>
        <row r="3393">
          <cell r="A3393" t="str">
            <v>AAD1203502</v>
          </cell>
          <cell r="B3393" t="str">
            <v>螺栓_GB/T5783_M12×35_不锈钢</v>
          </cell>
          <cell r="C3393">
            <v>943.59</v>
          </cell>
        </row>
        <row r="3394">
          <cell r="A3394" t="str">
            <v>AAD1204001</v>
          </cell>
          <cell r="B3394" t="str">
            <v>螺栓_GB/T5783_M12×40_8.8-电镀锌</v>
          </cell>
          <cell r="C3394">
            <v>355.38</v>
          </cell>
        </row>
        <row r="3395">
          <cell r="A3395" t="str">
            <v>AAD1204002</v>
          </cell>
          <cell r="B3395" t="str">
            <v>螺栓_GB/T5783_M12×40_不锈钢</v>
          </cell>
          <cell r="C3395">
            <v>1179.49</v>
          </cell>
        </row>
        <row r="3396">
          <cell r="A3396" t="str">
            <v>AAD1204501</v>
          </cell>
          <cell r="B3396" t="str">
            <v>螺栓_GB/T5783_M12×45_8.8-电镀锌</v>
          </cell>
          <cell r="C3396">
            <v>381.32</v>
          </cell>
        </row>
        <row r="3397">
          <cell r="A3397" t="str">
            <v>AAD1204502</v>
          </cell>
          <cell r="B3397" t="str">
            <v>螺栓_GB/T5783_M12×45_不锈钢</v>
          </cell>
          <cell r="C3397">
            <v>1258.1199999999999</v>
          </cell>
        </row>
        <row r="3398">
          <cell r="A3398" t="str">
            <v>AAD1204503</v>
          </cell>
          <cell r="B3398" t="str">
            <v>螺栓_GB/T5783_M12×45_10.9-电镀锌</v>
          </cell>
          <cell r="C3398">
            <v>528.32000000000005</v>
          </cell>
        </row>
        <row r="3399">
          <cell r="A3399" t="str">
            <v>AAD1205001</v>
          </cell>
          <cell r="B3399" t="str">
            <v>螺栓_GB/T5783_M12×50_8.8-电镀锌</v>
          </cell>
          <cell r="C3399">
            <v>416.83</v>
          </cell>
        </row>
        <row r="3400">
          <cell r="A3400" t="str">
            <v>AAD1205002</v>
          </cell>
          <cell r="B3400" t="str">
            <v>螺栓_GB/T5783_M12×50_不锈钢</v>
          </cell>
          <cell r="C3400">
            <v>1336.75</v>
          </cell>
        </row>
        <row r="3401">
          <cell r="A3401" t="str">
            <v>AAD1205501</v>
          </cell>
          <cell r="B3401" t="str">
            <v>螺栓_GB/T5783_M12×55_8.8-电镀锌</v>
          </cell>
          <cell r="C3401">
            <v>448.76</v>
          </cell>
        </row>
        <row r="3402">
          <cell r="A3402" t="str">
            <v>AAD1205502</v>
          </cell>
          <cell r="B3402" t="str">
            <v>螺栓_GB/T5783_M12×55_不锈钢</v>
          </cell>
          <cell r="C3402">
            <v>1376.07</v>
          </cell>
        </row>
        <row r="3403">
          <cell r="A3403" t="str">
            <v>AAD1206001</v>
          </cell>
          <cell r="B3403" t="str">
            <v>螺栓_GB/T5783_M12×60_8.8-电镀锌</v>
          </cell>
          <cell r="C3403">
            <v>0.47</v>
          </cell>
        </row>
        <row r="3404">
          <cell r="A3404" t="str">
            <v>AAD1206002</v>
          </cell>
          <cell r="B3404" t="str">
            <v>螺栓_GB/T5783_M12×60_不锈钢</v>
          </cell>
          <cell r="C3404">
            <v>1474.36</v>
          </cell>
        </row>
        <row r="3405">
          <cell r="A3405" t="str">
            <v>AAD1206003</v>
          </cell>
          <cell r="B3405" t="str">
            <v>螺栓_GB/T5783_M12×60_10.9-电镀锌</v>
          </cell>
          <cell r="C3405">
            <v>786.32</v>
          </cell>
        </row>
        <row r="3406">
          <cell r="A3406" t="str">
            <v>AAD1206501</v>
          </cell>
          <cell r="B3406" t="str">
            <v>螺栓_GB/T5783_M12×65_8.8-电镀锌</v>
          </cell>
          <cell r="C3406">
            <v>532.92999999999995</v>
          </cell>
        </row>
        <row r="3407">
          <cell r="A3407" t="str">
            <v>AAD1206502</v>
          </cell>
          <cell r="B3407" t="str">
            <v>螺栓_GB/T5783_M12×65_不锈钢</v>
          </cell>
          <cell r="C3407">
            <v>1494.02</v>
          </cell>
        </row>
        <row r="3408">
          <cell r="A3408" t="str">
            <v>AAD1207001</v>
          </cell>
          <cell r="B3408" t="str">
            <v>螺栓_GB/T5783_M12×70_8.8-电镀锌</v>
          </cell>
          <cell r="C3408">
            <v>575.03</v>
          </cell>
        </row>
        <row r="3409">
          <cell r="A3409" t="str">
            <v>AAD1207002</v>
          </cell>
          <cell r="B3409" t="str">
            <v>螺栓_GB/T5783_M12×70_不锈钢</v>
          </cell>
          <cell r="C3409">
            <v>1690.6</v>
          </cell>
        </row>
        <row r="3410">
          <cell r="A3410" t="str">
            <v>AAD1207501</v>
          </cell>
          <cell r="B3410" t="str">
            <v>螺栓_GB/T5783_M12×75_8.8-电镀锌</v>
          </cell>
          <cell r="C3410">
            <v>579.02</v>
          </cell>
        </row>
        <row r="3411">
          <cell r="A3411" t="str">
            <v>AAD1208001</v>
          </cell>
          <cell r="B3411" t="str">
            <v>螺栓_GB/T5783_M12×80_8.8-电镀锌</v>
          </cell>
          <cell r="C3411">
            <v>661.6</v>
          </cell>
        </row>
        <row r="3412">
          <cell r="A3412" t="str">
            <v>AAD1208002</v>
          </cell>
          <cell r="B3412" t="str">
            <v>螺栓_GB/T5783_M12×80_不锈钢</v>
          </cell>
          <cell r="C3412">
            <v>1808.55</v>
          </cell>
        </row>
        <row r="3413">
          <cell r="A3413" t="str">
            <v>AAD1208003</v>
          </cell>
          <cell r="B3413" t="str">
            <v>螺栓_GB/T5783_M12×80_10.9-电镀锌</v>
          </cell>
          <cell r="C3413">
            <v>986.23</v>
          </cell>
        </row>
        <row r="3414">
          <cell r="A3414" t="str">
            <v>AAD1208501</v>
          </cell>
          <cell r="B3414" t="str">
            <v>螺栓_GB/T5783_M12×85_8.8-电镀锌</v>
          </cell>
          <cell r="C3414">
            <v>715.1</v>
          </cell>
        </row>
        <row r="3415">
          <cell r="A3415" t="str">
            <v>AAD1209001</v>
          </cell>
          <cell r="B3415" t="str">
            <v>螺栓_GB/T5783_M12×90_8.8-电镀锌</v>
          </cell>
          <cell r="C3415">
            <v>766.71</v>
          </cell>
        </row>
        <row r="3416">
          <cell r="A3416" t="str">
            <v>AAD1209002</v>
          </cell>
          <cell r="B3416" t="str">
            <v>螺栓_GB/T5783_M12×90_不锈钢</v>
          </cell>
          <cell r="C3416">
            <v>2005.13</v>
          </cell>
        </row>
        <row r="3417">
          <cell r="A3417" t="str">
            <v>AAD1210001</v>
          </cell>
          <cell r="B3417" t="str">
            <v>螺栓_GB/T5783_M12×100_8.8-电镀锌</v>
          </cell>
          <cell r="C3417">
            <v>870.03</v>
          </cell>
        </row>
        <row r="3418">
          <cell r="A3418" t="str">
            <v>AAD1210002</v>
          </cell>
          <cell r="B3418" t="str">
            <v>螺栓_GB/T5783_M12×100_不锈钢</v>
          </cell>
          <cell r="C3418">
            <v>2201.71</v>
          </cell>
        </row>
        <row r="3419">
          <cell r="A3419" t="str">
            <v>AAD1211001</v>
          </cell>
          <cell r="B3419" t="str">
            <v>螺栓_GB/T5783_M12×110_8.8-电镀锌</v>
          </cell>
          <cell r="C3419">
            <v>943.45</v>
          </cell>
        </row>
        <row r="3420">
          <cell r="A3420" t="str">
            <v>AAD1211002</v>
          </cell>
          <cell r="B3420" t="str">
            <v>螺栓_GB/T5783_M12×110_不锈钢</v>
          </cell>
          <cell r="C3420">
            <v>2437.61</v>
          </cell>
        </row>
        <row r="3421">
          <cell r="A3421" t="str">
            <v>AAD1212001</v>
          </cell>
          <cell r="B3421" t="str">
            <v>螺栓_GB/T5783_M12×120_8.8-电镀锌</v>
          </cell>
          <cell r="C3421">
            <v>1131.21</v>
          </cell>
        </row>
        <row r="3422">
          <cell r="A3422" t="str">
            <v>AAD1212002</v>
          </cell>
          <cell r="B3422" t="str">
            <v>螺栓_GB/T5783_M12×120_不锈钢</v>
          </cell>
          <cell r="C3422">
            <v>2815.04</v>
          </cell>
        </row>
        <row r="3423">
          <cell r="A3423" t="str">
            <v>AAD1214001</v>
          </cell>
          <cell r="B3423" t="str">
            <v>螺栓_GB/T5783_M12×140_8.8-电镀锌</v>
          </cell>
          <cell r="C3423">
            <v>1319.52</v>
          </cell>
        </row>
        <row r="3424">
          <cell r="A3424" t="str">
            <v>AAD1215001</v>
          </cell>
          <cell r="B3424" t="str">
            <v>螺栓_GB/T5783_M12×150_8.8-电镀锌</v>
          </cell>
          <cell r="C3424">
            <v>1179.49</v>
          </cell>
        </row>
        <row r="3425">
          <cell r="A3425" t="str">
            <v>AAD1216001</v>
          </cell>
          <cell r="B3425" t="str">
            <v>螺栓_GB/T5783_M12×160_8.8-电镀锌</v>
          </cell>
          <cell r="C3425">
            <v>1481.13</v>
          </cell>
        </row>
        <row r="3426">
          <cell r="A3426" t="str">
            <v>AAD1403001</v>
          </cell>
          <cell r="B3426" t="str">
            <v>螺栓_GB/T5783_M14×30_8.8-电镀锌</v>
          </cell>
          <cell r="C3426">
            <v>416.13</v>
          </cell>
        </row>
        <row r="3427">
          <cell r="A3427" t="str">
            <v>AAD1403002</v>
          </cell>
          <cell r="B3427" t="str">
            <v>螺栓_GB/T5783_M14×30_不锈钢</v>
          </cell>
          <cell r="C3427">
            <v>1572.65</v>
          </cell>
        </row>
        <row r="3428">
          <cell r="A3428" t="str">
            <v>AAD1403501</v>
          </cell>
          <cell r="B3428" t="str">
            <v>螺栓_GB/T5783_M14×35_8.8-电镀锌</v>
          </cell>
          <cell r="C3428">
            <v>448.27</v>
          </cell>
        </row>
        <row r="3429">
          <cell r="A3429" t="str">
            <v>AAD1403502</v>
          </cell>
          <cell r="B3429" t="str">
            <v>螺栓_GB/T5783_M14×35_不锈钢</v>
          </cell>
          <cell r="C3429">
            <v>1690.6</v>
          </cell>
        </row>
        <row r="3430">
          <cell r="A3430" t="str">
            <v>AAD1404001</v>
          </cell>
          <cell r="B3430" t="str">
            <v>螺栓_GB/T5783_M14×40_8.8-电镀锌</v>
          </cell>
          <cell r="C3430">
            <v>486.38</v>
          </cell>
        </row>
        <row r="3431">
          <cell r="A3431" t="str">
            <v>AAD1404002</v>
          </cell>
          <cell r="B3431" t="str">
            <v>螺栓_GB/T5783_M14×40_不锈钢</v>
          </cell>
          <cell r="C3431">
            <v>1745.64</v>
          </cell>
        </row>
        <row r="3432">
          <cell r="A3432" t="str">
            <v>AAD1404201</v>
          </cell>
          <cell r="B3432" t="str">
            <v>螺栓_GB/T5783_M14×42_8.8-电镀锌</v>
          </cell>
          <cell r="C3432">
            <v>519.82000000000005</v>
          </cell>
        </row>
        <row r="3433">
          <cell r="A3433" t="str">
            <v>AAD1404501</v>
          </cell>
          <cell r="B3433" t="str">
            <v>螺栓_GB/T5783_M14×45_8.8-电镀锌</v>
          </cell>
          <cell r="C3433">
            <v>519.80999999999995</v>
          </cell>
        </row>
        <row r="3434">
          <cell r="A3434" t="str">
            <v>AAD1404502</v>
          </cell>
          <cell r="B3434" t="str">
            <v>螺栓_GB/T5783_M14×45_不锈钢</v>
          </cell>
          <cell r="C3434">
            <v>1847.86</v>
          </cell>
        </row>
        <row r="3435">
          <cell r="A3435" t="str">
            <v>AAD1405001</v>
          </cell>
          <cell r="B3435" t="str">
            <v>螺栓_GB/T5783_M14×50_8.8-电镀锌</v>
          </cell>
          <cell r="C3435">
            <v>556.19000000000005</v>
          </cell>
        </row>
        <row r="3436">
          <cell r="A3436" t="str">
            <v>AAD1405002</v>
          </cell>
          <cell r="B3436" t="str">
            <v>螺栓_GB/T5783_M14×50_不锈钢</v>
          </cell>
          <cell r="C3436">
            <v>1926.5</v>
          </cell>
        </row>
        <row r="3437">
          <cell r="A3437" t="str">
            <v>AAD1405501</v>
          </cell>
          <cell r="B3437" t="str">
            <v>螺栓_GB/T5783_M14×55_8.8-电镀锌</v>
          </cell>
          <cell r="C3437">
            <v>594.29999999999995</v>
          </cell>
        </row>
        <row r="3438">
          <cell r="A3438" t="str">
            <v>AAD1405502</v>
          </cell>
          <cell r="B3438" t="str">
            <v>螺栓_GB/T5783_M14×55_不锈钢</v>
          </cell>
          <cell r="C3438">
            <v>1855.78</v>
          </cell>
        </row>
        <row r="3439">
          <cell r="A3439" t="str">
            <v>AAD1406001</v>
          </cell>
          <cell r="B3439" t="str">
            <v>螺栓_GB/T5783_M14×60_8.8-电镀锌</v>
          </cell>
          <cell r="C3439">
            <v>643.78</v>
          </cell>
        </row>
        <row r="3440">
          <cell r="A3440" t="str">
            <v>AAD1406002</v>
          </cell>
          <cell r="B3440" t="str">
            <v>螺栓_GB/T5783_M14×60_不锈钢</v>
          </cell>
          <cell r="C3440">
            <v>2016.09</v>
          </cell>
        </row>
        <row r="3441">
          <cell r="A3441" t="str">
            <v>AAD1406501</v>
          </cell>
          <cell r="B3441" t="str">
            <v>螺栓_GB/T5783_M14×65_8.8-电镀锌</v>
          </cell>
          <cell r="C3441">
            <v>685.47</v>
          </cell>
        </row>
        <row r="3442">
          <cell r="A3442" t="str">
            <v>AAD1406502</v>
          </cell>
          <cell r="B3442" t="str">
            <v>螺栓_GB/T5783_M14×65_不锈钢</v>
          </cell>
          <cell r="C3442">
            <v>2097.65</v>
          </cell>
        </row>
        <row r="3443">
          <cell r="A3443" t="str">
            <v>AAD1407001</v>
          </cell>
          <cell r="B3443" t="str">
            <v>螺栓_GB/T5783_M14×70_8.8-电镀锌</v>
          </cell>
          <cell r="C3443">
            <v>733.76</v>
          </cell>
        </row>
        <row r="3444">
          <cell r="A3444" t="str">
            <v>AAD1407002</v>
          </cell>
          <cell r="B3444" t="str">
            <v>螺栓_GB/T5783_M14×70_不锈钢</v>
          </cell>
          <cell r="C3444">
            <v>2179.23</v>
          </cell>
        </row>
        <row r="3445">
          <cell r="A3445" t="str">
            <v>AAD1408001</v>
          </cell>
          <cell r="B3445" t="str">
            <v>螺栓_GB/T5783_M14×80_8.8-电镀锌</v>
          </cell>
          <cell r="C3445">
            <v>822.71</v>
          </cell>
        </row>
        <row r="3446">
          <cell r="A3446" t="str">
            <v>AAD1408002</v>
          </cell>
          <cell r="B3446" t="str">
            <v>螺栓_GB/T5783_M14×80_不锈钢</v>
          </cell>
          <cell r="C3446">
            <v>2395.9299999999998</v>
          </cell>
        </row>
        <row r="3447">
          <cell r="A3447" t="str">
            <v>AAD1409001</v>
          </cell>
          <cell r="B3447" t="str">
            <v>螺栓_GB/T5783_M14×90_8.8-电镀锌</v>
          </cell>
          <cell r="C3447">
            <v>1033.8399999999999</v>
          </cell>
        </row>
        <row r="3448">
          <cell r="A3448" t="str">
            <v>AAD1409002</v>
          </cell>
          <cell r="B3448" t="str">
            <v>螺栓_GB/T5783_M14×90_不锈钢</v>
          </cell>
          <cell r="C3448">
            <v>2630.09</v>
          </cell>
        </row>
        <row r="3449">
          <cell r="A3449" t="str">
            <v>AAD1410001</v>
          </cell>
          <cell r="B3449" t="str">
            <v>螺栓_GB/T5783_M14×100_8.8-电镀锌</v>
          </cell>
          <cell r="C3449">
            <v>1202.96</v>
          </cell>
        </row>
        <row r="3450">
          <cell r="A3450" t="str">
            <v>AAD1410002</v>
          </cell>
          <cell r="B3450" t="str">
            <v>螺栓_GB/T5783_M14×100_不锈钢</v>
          </cell>
          <cell r="C3450">
            <v>2914.15</v>
          </cell>
        </row>
        <row r="3451">
          <cell r="A3451" t="str">
            <v>AAD1411001</v>
          </cell>
          <cell r="B3451" t="str">
            <v>螺栓_GB/T5783_M14×110_8.8-电镀锌</v>
          </cell>
          <cell r="C3451">
            <v>1327.17</v>
          </cell>
        </row>
        <row r="3452">
          <cell r="A3452" t="str">
            <v>AAD1411002</v>
          </cell>
          <cell r="B3452" t="str">
            <v>螺栓_GB/T5783_M14×110_不锈钢</v>
          </cell>
          <cell r="C3452">
            <v>3219.73</v>
          </cell>
        </row>
        <row r="3453">
          <cell r="A3453" t="str">
            <v>AAD1412001</v>
          </cell>
          <cell r="B3453" t="str">
            <v>螺栓_GB/T5783_M14×120_8.8-电镀锌</v>
          </cell>
          <cell r="C3453">
            <v>1451.3</v>
          </cell>
        </row>
        <row r="3454">
          <cell r="A3454" t="str">
            <v>AAD1412002</v>
          </cell>
          <cell r="B3454" t="str">
            <v>螺栓_GB/T5783_M14×120_不锈钢</v>
          </cell>
          <cell r="C3454">
            <v>3464.04</v>
          </cell>
        </row>
        <row r="3455">
          <cell r="A3455" t="str">
            <v>AAD1413001</v>
          </cell>
          <cell r="B3455" t="str">
            <v>螺栓_GB/T5783_M14×130_8.8-电镀锌</v>
          </cell>
          <cell r="C3455">
            <v>1575.5</v>
          </cell>
        </row>
        <row r="3456">
          <cell r="A3456" t="str">
            <v>AAD1413002</v>
          </cell>
          <cell r="B3456" t="str">
            <v>螺栓_GB/T5783_M14×130_不锈钢</v>
          </cell>
          <cell r="C3456">
            <v>4571.4399999999996</v>
          </cell>
        </row>
        <row r="3457">
          <cell r="A3457" t="str">
            <v>AAD1414001</v>
          </cell>
          <cell r="B3457" t="str">
            <v>螺栓_GB/T5783_M14×140_8.8-电镀锌</v>
          </cell>
          <cell r="C3457">
            <v>1707.26</v>
          </cell>
        </row>
        <row r="3458">
          <cell r="A3458" t="str">
            <v>AAD1414002</v>
          </cell>
          <cell r="B3458" t="str">
            <v>螺栓_GB/T5783_M14×140_不锈钢</v>
          </cell>
          <cell r="C3458">
            <v>3885.27</v>
          </cell>
        </row>
        <row r="3459">
          <cell r="A3459" t="str">
            <v>AAD1425001</v>
          </cell>
          <cell r="B3459" t="str">
            <v>螺栓_GB/T5783_M14×250_8.8-电镀锌</v>
          </cell>
          <cell r="C3459">
            <v>4372.72</v>
          </cell>
        </row>
        <row r="3460">
          <cell r="A3460" t="str">
            <v>AAD1602501</v>
          </cell>
          <cell r="B3460" t="str">
            <v>螺栓_GB/T5783_M16×25_8.8-电镀锌</v>
          </cell>
          <cell r="C3460">
            <v>544.53</v>
          </cell>
        </row>
        <row r="3461">
          <cell r="A3461" t="str">
            <v>AAD1603001</v>
          </cell>
          <cell r="B3461" t="str">
            <v>螺栓_GB/T5783_M16×30_8.8-电镀锌</v>
          </cell>
          <cell r="C3461">
            <v>586.70000000000005</v>
          </cell>
        </row>
        <row r="3462">
          <cell r="A3462" t="str">
            <v>AAD1603501</v>
          </cell>
          <cell r="B3462" t="str">
            <v>螺栓_GB/T5783_M16×35_8.8-电镀锌</v>
          </cell>
          <cell r="C3462">
            <v>629.05999999999995</v>
          </cell>
        </row>
        <row r="3463">
          <cell r="A3463" t="str">
            <v>AAD1603502</v>
          </cell>
          <cell r="B3463" t="str">
            <v>螺栓_GB/T5783_M16×35_不锈钢</v>
          </cell>
          <cell r="C3463">
            <v>2476.92</v>
          </cell>
        </row>
        <row r="3464">
          <cell r="A3464" t="str">
            <v>AAD1604001</v>
          </cell>
          <cell r="B3464" t="str">
            <v>螺栓_GB/T5783_M16×40_8.8-电镀锌</v>
          </cell>
          <cell r="C3464">
            <v>667.69</v>
          </cell>
        </row>
        <row r="3465">
          <cell r="A3465" t="str">
            <v>AAD1604002</v>
          </cell>
          <cell r="B3465" t="str">
            <v>螺栓_GB/T5783_M16×40_不锈钢</v>
          </cell>
          <cell r="C3465">
            <v>2248.89</v>
          </cell>
        </row>
        <row r="3466">
          <cell r="A3466" t="str">
            <v>AAD1604501</v>
          </cell>
          <cell r="B3466" t="str">
            <v>螺栓_GB/T5783_M16×45_8.8-电镀锌</v>
          </cell>
          <cell r="C3466">
            <v>711.76</v>
          </cell>
        </row>
        <row r="3467">
          <cell r="A3467" t="str">
            <v>AAD1604502</v>
          </cell>
          <cell r="B3467" t="str">
            <v>螺栓_GB/T5783_M16×45_不锈钢</v>
          </cell>
          <cell r="C3467">
            <v>2421.88</v>
          </cell>
        </row>
        <row r="3468">
          <cell r="A3468" t="str">
            <v>AAD1604503</v>
          </cell>
          <cell r="B3468" t="str">
            <v>螺栓_GB/T5783_M16×45_10.9-电镀锌</v>
          </cell>
          <cell r="C3468">
            <v>1050.72</v>
          </cell>
        </row>
        <row r="3469">
          <cell r="A3469" t="str">
            <v>AAD1605001</v>
          </cell>
          <cell r="B3469" t="str">
            <v>螺栓_GB/T5783_M16×50_8.8-电镀锌</v>
          </cell>
          <cell r="C3469">
            <v>766.67</v>
          </cell>
        </row>
        <row r="3470">
          <cell r="A3470" t="str">
            <v>AAD1605002</v>
          </cell>
          <cell r="B3470" t="str">
            <v>螺栓_GB/T5783_M16×50_不锈钢</v>
          </cell>
          <cell r="C3470">
            <v>2516.2399999999998</v>
          </cell>
        </row>
        <row r="3471">
          <cell r="A3471" t="str">
            <v>AAD1605501</v>
          </cell>
          <cell r="B3471" t="str">
            <v>螺栓_GB/T5783_M16×55_8.8-电镀锌</v>
          </cell>
          <cell r="C3471">
            <v>815.45</v>
          </cell>
        </row>
        <row r="3472">
          <cell r="A3472" t="str">
            <v>AAD1605502</v>
          </cell>
          <cell r="B3472" t="str">
            <v>螺栓_GB/T5783_M16×55_不锈钢</v>
          </cell>
          <cell r="C3472">
            <v>2752.14</v>
          </cell>
        </row>
        <row r="3473">
          <cell r="A3473" t="str">
            <v>AAD1605503</v>
          </cell>
          <cell r="B3473" t="str">
            <v>螺栓_GB/T5783_M16×55_10.9-电镀锌</v>
          </cell>
          <cell r="C3473">
            <v>1173.0999999999999</v>
          </cell>
        </row>
        <row r="3474">
          <cell r="A3474" t="str">
            <v>AAD1606001</v>
          </cell>
          <cell r="B3474" t="str">
            <v>螺栓_GB/T5783_M16×60_8.8-电镀锌</v>
          </cell>
          <cell r="C3474">
            <v>870.31</v>
          </cell>
        </row>
        <row r="3475">
          <cell r="A3475" t="str">
            <v>AAD1606002</v>
          </cell>
          <cell r="B3475" t="str">
            <v>螺栓_GB/T5783_M16×60_不锈钢</v>
          </cell>
          <cell r="C3475">
            <v>2909.4</v>
          </cell>
        </row>
        <row r="3476">
          <cell r="A3476" t="str">
            <v>AAD1606501</v>
          </cell>
          <cell r="B3476" t="str">
            <v>螺栓_GB/T5783_M16×65_8.8-电镀锌</v>
          </cell>
          <cell r="C3476">
            <v>931.16</v>
          </cell>
        </row>
        <row r="3477">
          <cell r="A3477" t="str">
            <v>AAD1606502</v>
          </cell>
          <cell r="B3477" t="str">
            <v>螺栓_GB/T5783_M16×65_不锈钢</v>
          </cell>
          <cell r="C3477">
            <v>3066.67</v>
          </cell>
        </row>
        <row r="3478">
          <cell r="A3478" t="str">
            <v>AAD1607001</v>
          </cell>
          <cell r="B3478" t="str">
            <v>螺栓_GB/T5783_M16×70_8.8-电镀锌</v>
          </cell>
          <cell r="C3478">
            <v>986.02</v>
          </cell>
        </row>
        <row r="3479">
          <cell r="A3479" t="str">
            <v>AAD1607002</v>
          </cell>
          <cell r="B3479" t="str">
            <v>螺栓_GB/T5783_M16×70_不锈钢</v>
          </cell>
          <cell r="C3479">
            <v>3223.93</v>
          </cell>
        </row>
        <row r="3480">
          <cell r="A3480" t="str">
            <v>AAD1608001</v>
          </cell>
          <cell r="B3480" t="str">
            <v>螺栓_GB/T5783_M16×80_8.8-电镀锌</v>
          </cell>
          <cell r="C3480">
            <v>1117.28</v>
          </cell>
        </row>
        <row r="3481">
          <cell r="A3481" t="str">
            <v>AAD1608002</v>
          </cell>
          <cell r="B3481" t="str">
            <v>螺栓_GB/T5783_M16×80_不锈钢</v>
          </cell>
          <cell r="C3481">
            <v>4214.7</v>
          </cell>
        </row>
        <row r="3482">
          <cell r="A3482" t="str">
            <v>AAD1609001</v>
          </cell>
          <cell r="B3482" t="str">
            <v>螺栓_GB/T5783_M16×90_8.8-电镀锌</v>
          </cell>
          <cell r="C3482">
            <v>1265.18</v>
          </cell>
        </row>
        <row r="3483">
          <cell r="A3483" t="str">
            <v>AAD1609002</v>
          </cell>
          <cell r="B3483" t="str">
            <v>螺栓_GB/T5783_M16×90_不锈钢</v>
          </cell>
          <cell r="C3483">
            <v>3852.99</v>
          </cell>
        </row>
        <row r="3484">
          <cell r="A3484" t="str">
            <v>AAD1610001</v>
          </cell>
          <cell r="B3484" t="str">
            <v>螺栓_GB/T5783_M16×100_8.8-电镀锌</v>
          </cell>
          <cell r="C3484">
            <v>1410.8</v>
          </cell>
        </row>
        <row r="3485">
          <cell r="A3485" t="str">
            <v>AAD1610002</v>
          </cell>
          <cell r="B3485" t="str">
            <v>螺栓_GB/T5783_M16×100_不锈钢</v>
          </cell>
          <cell r="C3485">
            <v>4167.5200000000004</v>
          </cell>
        </row>
        <row r="3486">
          <cell r="A3486" t="str">
            <v>AAD1611001</v>
          </cell>
          <cell r="B3486" t="str">
            <v>螺栓_GB/T5783_M16×110_8.8-电镀锌</v>
          </cell>
          <cell r="C3486">
            <v>1666.05</v>
          </cell>
        </row>
        <row r="3487">
          <cell r="A3487" t="str">
            <v>AAD1611002</v>
          </cell>
          <cell r="B3487" t="str">
            <v>螺栓_GB/T5783_M16×110_不锈钢</v>
          </cell>
          <cell r="C3487">
            <v>5347.01</v>
          </cell>
        </row>
        <row r="3488">
          <cell r="A3488" t="str">
            <v>AAD1612001</v>
          </cell>
          <cell r="B3488" t="str">
            <v>螺栓_GB/T5783_M16×120_8.8-电镀锌</v>
          </cell>
          <cell r="C3488">
            <v>1821.65</v>
          </cell>
        </row>
        <row r="3489">
          <cell r="A3489" t="str">
            <v>AAD1612002</v>
          </cell>
          <cell r="B3489" t="str">
            <v>螺栓_GB/T5783_M16×120_不锈钢</v>
          </cell>
          <cell r="C3489">
            <v>4875.21</v>
          </cell>
        </row>
        <row r="3490">
          <cell r="A3490" t="str">
            <v>AAD1613001</v>
          </cell>
          <cell r="B3490" t="str">
            <v>螺栓_GB/T5783_M16×130_8.8-电镀锌</v>
          </cell>
          <cell r="C3490">
            <v>1975.13</v>
          </cell>
        </row>
        <row r="3491">
          <cell r="A3491" t="str">
            <v>AAD1613002</v>
          </cell>
          <cell r="B3491" t="str">
            <v>螺栓_GB/T5783_M16×130_不锈钢</v>
          </cell>
          <cell r="C3491">
            <v>5189.74</v>
          </cell>
        </row>
        <row r="3492">
          <cell r="A3492" t="str">
            <v>AAD1614001</v>
          </cell>
          <cell r="B3492" t="str">
            <v>螺栓_GB/T5783_M16×140_8.8-电镀锌</v>
          </cell>
          <cell r="C3492">
            <v>2115.4299999999998</v>
          </cell>
        </row>
        <row r="3493">
          <cell r="A3493" t="str">
            <v>AAD1614002</v>
          </cell>
          <cell r="B3493" t="str">
            <v>螺栓_GB/T5783_M16×140_不锈钢</v>
          </cell>
          <cell r="C3493">
            <v>5268.38</v>
          </cell>
        </row>
        <row r="3494">
          <cell r="A3494" t="str">
            <v>AAD1614003</v>
          </cell>
          <cell r="B3494" t="str">
            <v>螺栓_GB/T5783_M16×140_10.9-电镀锌</v>
          </cell>
          <cell r="C3494">
            <v>2792.68</v>
          </cell>
        </row>
        <row r="3495">
          <cell r="A3495" t="str">
            <v>AAD1615001</v>
          </cell>
          <cell r="B3495" t="str">
            <v>螺栓_GB/T5783_M16×150_8.8-电镀锌</v>
          </cell>
          <cell r="C3495">
            <v>2255.73</v>
          </cell>
        </row>
        <row r="3496">
          <cell r="A3496" t="str">
            <v>AAD1615002</v>
          </cell>
          <cell r="B3496" t="str">
            <v>螺栓_GB/T5783_M16×150_不锈钢</v>
          </cell>
          <cell r="C3496">
            <v>5897.44</v>
          </cell>
        </row>
        <row r="3497">
          <cell r="A3497" t="str">
            <v>AAD1616001</v>
          </cell>
          <cell r="B3497" t="str">
            <v>螺栓_GB/T5783_M16×160_8.8-电镀锌</v>
          </cell>
          <cell r="C3497">
            <v>2409.31</v>
          </cell>
        </row>
        <row r="3498">
          <cell r="A3498" t="str">
            <v>AAD1616002</v>
          </cell>
          <cell r="B3498" t="str">
            <v>螺栓_GB/T5783_M16×160_不锈钢</v>
          </cell>
          <cell r="C3498">
            <v>6447.86</v>
          </cell>
        </row>
        <row r="3499">
          <cell r="A3499" t="str">
            <v>AAD1618001</v>
          </cell>
          <cell r="B3499" t="str">
            <v>螺栓_GB/T5783_M16×180_8.8-电镀锌</v>
          </cell>
          <cell r="C3499">
            <v>2716.39</v>
          </cell>
        </row>
        <row r="3500">
          <cell r="A3500" t="str">
            <v>AAD1619501</v>
          </cell>
          <cell r="B3500" t="str">
            <v>螺栓_GB/T5783_M16×195_8.8-电镀锌</v>
          </cell>
          <cell r="C3500">
            <v>2813.67</v>
          </cell>
        </row>
        <row r="3501">
          <cell r="A3501" t="str">
            <v>AAD1620001</v>
          </cell>
          <cell r="B3501" t="str">
            <v>螺栓_GB/T5783_M16×200_8.8-电镀锌</v>
          </cell>
          <cell r="C3501">
            <v>3030.1</v>
          </cell>
        </row>
        <row r="3502">
          <cell r="A3502" t="str">
            <v>AAD1625001</v>
          </cell>
          <cell r="B3502" t="str">
            <v>螺栓_GB/T5783_M16×250_8.8-电镀锌</v>
          </cell>
          <cell r="C3502">
            <v>3990.98</v>
          </cell>
        </row>
        <row r="3503">
          <cell r="A3503" t="str">
            <v>AAD1628001</v>
          </cell>
          <cell r="B3503" t="str">
            <v>螺栓_GB/T5783_M16×280_8.8-电镀锌</v>
          </cell>
          <cell r="C3503">
            <v>8681.36</v>
          </cell>
        </row>
        <row r="3504">
          <cell r="A3504" t="str">
            <v>AAD1802501</v>
          </cell>
          <cell r="B3504" t="str">
            <v>螺栓_GB/T5783_M18×25_8.8-电镀锌</v>
          </cell>
          <cell r="C3504">
            <v>764.09</v>
          </cell>
        </row>
        <row r="3505">
          <cell r="A3505" t="str">
            <v>AAD1803501</v>
          </cell>
          <cell r="B3505" t="str">
            <v>螺栓_GB/T5783_M18×35_8.8-电镀锌</v>
          </cell>
          <cell r="C3505">
            <v>853.03</v>
          </cell>
        </row>
        <row r="3506">
          <cell r="A3506" t="str">
            <v>AAD1803502</v>
          </cell>
          <cell r="B3506" t="str">
            <v>螺栓_GB/T5783_M18×35_不锈钢</v>
          </cell>
          <cell r="C3506">
            <v>3302.56</v>
          </cell>
        </row>
        <row r="3507">
          <cell r="A3507" t="str">
            <v>AAD1804001</v>
          </cell>
          <cell r="B3507" t="str">
            <v>螺栓_GB/T5783_M18×40_8.8-电镀锌</v>
          </cell>
          <cell r="C3507">
            <v>909.49</v>
          </cell>
        </row>
        <row r="3508">
          <cell r="A3508" t="str">
            <v>AAD1804002</v>
          </cell>
          <cell r="B3508" t="str">
            <v>螺栓_GB/T5783_M18×40_不锈钢</v>
          </cell>
          <cell r="C3508">
            <v>3459.83</v>
          </cell>
        </row>
        <row r="3509">
          <cell r="A3509" t="str">
            <v>AAD1804501</v>
          </cell>
          <cell r="B3509" t="str">
            <v>螺栓_GB/T5783_M18×45_8.8-电镀锌</v>
          </cell>
          <cell r="C3509">
            <v>966.06</v>
          </cell>
        </row>
        <row r="3510">
          <cell r="A3510" t="str">
            <v>AAD1804502</v>
          </cell>
          <cell r="B3510" t="str">
            <v>螺栓_GB/T5783_M18×45_不锈钢</v>
          </cell>
          <cell r="C3510">
            <v>3695.73</v>
          </cell>
        </row>
        <row r="3511">
          <cell r="A3511" t="str">
            <v>AAD1805001</v>
          </cell>
          <cell r="B3511" t="str">
            <v>螺栓_GB/T5783_M18×50_8.8-电镀锌_套</v>
          </cell>
          <cell r="C3511">
            <v>1016.64</v>
          </cell>
        </row>
        <row r="3512">
          <cell r="A3512" t="str">
            <v>AAD1805002</v>
          </cell>
          <cell r="B3512" t="str">
            <v>螺栓_GB/T5783_M18×50_不锈钢</v>
          </cell>
          <cell r="C3512">
            <v>3199.45</v>
          </cell>
        </row>
        <row r="3513">
          <cell r="A3513" t="str">
            <v>AAD1805501</v>
          </cell>
          <cell r="B3513" t="str">
            <v>螺栓_GB/T5783_M18×55_8.8-电镀锌</v>
          </cell>
          <cell r="C3513">
            <v>1079.19</v>
          </cell>
        </row>
        <row r="3514">
          <cell r="A3514" t="str">
            <v>AAD1805502</v>
          </cell>
          <cell r="B3514" t="str">
            <v>螺栓_GB/T5783_M18×55_不锈钢</v>
          </cell>
          <cell r="C3514">
            <v>4167.5200000000004</v>
          </cell>
        </row>
        <row r="3515">
          <cell r="A3515" t="str">
            <v>AAD1806001</v>
          </cell>
          <cell r="B3515" t="str">
            <v>螺栓_GB/T5783_M18×60_8.8-电镀锌</v>
          </cell>
          <cell r="C3515">
            <v>1141.6300000000001</v>
          </cell>
        </row>
        <row r="3516">
          <cell r="A3516" t="str">
            <v>AAD1806002</v>
          </cell>
          <cell r="B3516" t="str">
            <v>螺栓_GB/T5783_M18×60_不锈钢</v>
          </cell>
          <cell r="C3516">
            <v>3599.58</v>
          </cell>
        </row>
        <row r="3517">
          <cell r="A3517" t="str">
            <v>AAD1806501</v>
          </cell>
          <cell r="B3517" t="str">
            <v>螺栓_GB/T5783_M18×65_8.8-电镀锌</v>
          </cell>
          <cell r="C3517">
            <v>1210.1600000000001</v>
          </cell>
        </row>
        <row r="3518">
          <cell r="A3518" t="str">
            <v>AAD1806502</v>
          </cell>
          <cell r="B3518" t="str">
            <v>螺栓_GB/T5783_M18×65_不锈钢</v>
          </cell>
          <cell r="C3518">
            <v>4560.68</v>
          </cell>
        </row>
        <row r="3519">
          <cell r="A3519" t="str">
            <v>AAD1807001</v>
          </cell>
          <cell r="B3519" t="str">
            <v>螺栓_GB/T5783_M18×70_8.8-电镀锌</v>
          </cell>
          <cell r="C3519">
            <v>1278.69</v>
          </cell>
        </row>
        <row r="3520">
          <cell r="A3520" t="str">
            <v>AAD1807002</v>
          </cell>
          <cell r="B3520" t="str">
            <v>螺栓_GB/T5783_M18×70_不锈钢</v>
          </cell>
          <cell r="C3520">
            <v>5504.27</v>
          </cell>
        </row>
        <row r="3521">
          <cell r="A3521" t="str">
            <v>AAD1808001</v>
          </cell>
          <cell r="B3521" t="str">
            <v>螺栓_GB/T5783_M18×80_8.8-电镀锌</v>
          </cell>
          <cell r="C3521">
            <v>1421.72</v>
          </cell>
        </row>
        <row r="3522">
          <cell r="A3522" t="str">
            <v>AAD1808002</v>
          </cell>
          <cell r="B3522" t="str">
            <v>螺栓_GB/T5783_M18×80_不锈钢</v>
          </cell>
          <cell r="C3522">
            <v>5268.38</v>
          </cell>
        </row>
        <row r="3523">
          <cell r="A3523" t="str">
            <v>AAD1809001</v>
          </cell>
          <cell r="B3523" t="str">
            <v>螺栓_GB/T5783_M18×90_8.8-电镀锌</v>
          </cell>
          <cell r="C3523">
            <v>1564.65</v>
          </cell>
        </row>
        <row r="3524">
          <cell r="A3524" t="str">
            <v>AAD1809002</v>
          </cell>
          <cell r="B3524" t="str">
            <v>螺栓_GB/T5783_M18×90_不锈钢</v>
          </cell>
          <cell r="C3524">
            <v>5504.27</v>
          </cell>
        </row>
        <row r="3525">
          <cell r="A3525" t="str">
            <v>AAD1810001</v>
          </cell>
          <cell r="B3525" t="str">
            <v>螺栓_GB/T5783_M18×100_8.8-电镀锌</v>
          </cell>
          <cell r="C3525">
            <v>1743.58</v>
          </cell>
        </row>
        <row r="3526">
          <cell r="A3526" t="str">
            <v>AAD1810002</v>
          </cell>
          <cell r="B3526" t="str">
            <v>螺栓_GB/T5783_M18×100_不锈钢</v>
          </cell>
          <cell r="C3526">
            <v>6211.97</v>
          </cell>
        </row>
        <row r="3527">
          <cell r="A3527" t="str">
            <v>AAD1811001</v>
          </cell>
          <cell r="B3527" t="str">
            <v>螺栓_GB/T5783_M18×110_8.8-电镀锌</v>
          </cell>
          <cell r="C3527">
            <v>2068.59</v>
          </cell>
        </row>
        <row r="3528">
          <cell r="A3528" t="str">
            <v>AAD1811002</v>
          </cell>
          <cell r="B3528" t="str">
            <v>螺栓_GB/T5783_M18×110_不锈钢</v>
          </cell>
          <cell r="C3528">
            <v>6605.13</v>
          </cell>
        </row>
        <row r="3529">
          <cell r="A3529" t="str">
            <v>AAD1812001</v>
          </cell>
          <cell r="B3529" t="str">
            <v>螺栓_GB/T5783_M18×120_8.8-电镀锌</v>
          </cell>
          <cell r="C3529">
            <v>2218.94</v>
          </cell>
        </row>
        <row r="3530">
          <cell r="A3530" t="str">
            <v>AAD1812002</v>
          </cell>
          <cell r="B3530" t="str">
            <v>螺栓_GB/T5783_M18×120_不锈钢</v>
          </cell>
          <cell r="C3530">
            <v>7312.82</v>
          </cell>
        </row>
        <row r="3531">
          <cell r="A3531" t="str">
            <v>AAD1813001</v>
          </cell>
          <cell r="B3531" t="str">
            <v>螺栓_GB/T5783_M18×130_8.8-电镀锌</v>
          </cell>
          <cell r="C3531">
            <v>2269.5</v>
          </cell>
        </row>
        <row r="3532">
          <cell r="A3532" t="str">
            <v>AAD1813002</v>
          </cell>
          <cell r="B3532" t="str">
            <v>螺栓_GB/T5783_M18×130_不锈钢</v>
          </cell>
          <cell r="C3532">
            <v>7548.72</v>
          </cell>
        </row>
        <row r="3533">
          <cell r="A3533" t="str">
            <v>AAD1814001</v>
          </cell>
          <cell r="B3533" t="str">
            <v>螺栓_GB/T5783_M18×140_8.8-电镀锌</v>
          </cell>
          <cell r="C3533">
            <v>2566.04</v>
          </cell>
        </row>
        <row r="3534">
          <cell r="A3534" t="str">
            <v>AAD1814002</v>
          </cell>
          <cell r="B3534" t="str">
            <v>螺栓_GB/T5783_M18×140_不锈钢</v>
          </cell>
          <cell r="C3534">
            <v>8256.41</v>
          </cell>
        </row>
        <row r="3535">
          <cell r="A3535" t="str">
            <v>AAD1815001</v>
          </cell>
          <cell r="B3535" t="str">
            <v>螺栓_GB/T5783_M18×150_8.8-电镀锌</v>
          </cell>
          <cell r="C3535">
            <v>2749.51</v>
          </cell>
        </row>
        <row r="3536">
          <cell r="A3536" t="str">
            <v>AAD1815002</v>
          </cell>
          <cell r="B3536" t="str">
            <v>螺栓_GB/T5783_M18×150_不锈钢</v>
          </cell>
          <cell r="C3536">
            <v>8649.57</v>
          </cell>
        </row>
        <row r="3537">
          <cell r="A3537" t="str">
            <v>AAD1816001</v>
          </cell>
          <cell r="B3537" t="str">
            <v>螺栓_GB/T5783_M18×160_8.8-电镀锌</v>
          </cell>
          <cell r="C3537">
            <v>2972.95</v>
          </cell>
        </row>
        <row r="3538">
          <cell r="A3538" t="str">
            <v>AAD1816002</v>
          </cell>
          <cell r="B3538" t="str">
            <v>螺栓_GB/T5783_M18×160_不锈钢</v>
          </cell>
          <cell r="C3538">
            <v>9200</v>
          </cell>
        </row>
        <row r="3539">
          <cell r="A3539" t="str">
            <v>AAD1818001</v>
          </cell>
          <cell r="B3539" t="str">
            <v>螺栓_GB/T5783_M18×180_8.8-电镀锌</v>
          </cell>
          <cell r="C3539">
            <v>3333.35</v>
          </cell>
        </row>
        <row r="3540">
          <cell r="A3540" t="str">
            <v>AAD1818002</v>
          </cell>
          <cell r="B3540" t="str">
            <v>螺栓_GB/T5783_M18×180_不锈钢</v>
          </cell>
          <cell r="C3540">
            <v>9435.9</v>
          </cell>
        </row>
        <row r="3541">
          <cell r="A3541" t="str">
            <v>AAD2003001</v>
          </cell>
          <cell r="B3541" t="str">
            <v>螺栓_GB/T5783_M20×30_8.8-电镀锌</v>
          </cell>
          <cell r="C3541">
            <v>1056.92</v>
          </cell>
        </row>
        <row r="3542">
          <cell r="A3542" t="str">
            <v>AAD2003002</v>
          </cell>
          <cell r="B3542" t="str">
            <v>螺栓_GB/T5783_M20×30_不锈钢</v>
          </cell>
          <cell r="C3542">
            <v>3215.68</v>
          </cell>
        </row>
        <row r="3543">
          <cell r="A3543" t="str">
            <v>AAD2003501</v>
          </cell>
          <cell r="B3543" t="str">
            <v>螺栓_GB/T5783_M20×35_8.8-电镀锌</v>
          </cell>
          <cell r="C3543">
            <v>1121.7</v>
          </cell>
        </row>
        <row r="3544">
          <cell r="A3544" t="str">
            <v>AAD2003502</v>
          </cell>
          <cell r="B3544" t="str">
            <v>螺栓_GB/T5783_M20×35_不锈钢</v>
          </cell>
          <cell r="C3544">
            <v>3538.46</v>
          </cell>
        </row>
        <row r="3545">
          <cell r="A3545" t="str">
            <v>AAD2004001</v>
          </cell>
          <cell r="B3545" t="str">
            <v>螺栓_GB/T5783_M20×40_8.8-电镀锌</v>
          </cell>
          <cell r="C3545">
            <v>1180.49</v>
          </cell>
        </row>
        <row r="3546">
          <cell r="A3546" t="str">
            <v>AAD2004002</v>
          </cell>
          <cell r="B3546" t="str">
            <v>螺栓_GB/T5783_M20×40_不锈钢</v>
          </cell>
          <cell r="C3546">
            <v>3931.62</v>
          </cell>
        </row>
        <row r="3547">
          <cell r="A3547" t="str">
            <v>AAD2004501</v>
          </cell>
          <cell r="B3547" t="str">
            <v>螺栓_GB/T5783_M20×45_8.8-电镀锌</v>
          </cell>
          <cell r="C3547">
            <v>1227.33</v>
          </cell>
        </row>
        <row r="3548">
          <cell r="A3548" t="str">
            <v>AAD2004502</v>
          </cell>
          <cell r="B3548" t="str">
            <v>螺栓_GB/T5783_M20×45_不锈钢</v>
          </cell>
          <cell r="C3548">
            <v>3931.62</v>
          </cell>
        </row>
        <row r="3549">
          <cell r="A3549" t="str">
            <v>AAD2005001</v>
          </cell>
          <cell r="B3549" t="str">
            <v>螺栓_GB/T5783_M20×50_8.8-电镀锌</v>
          </cell>
          <cell r="C3549">
            <v>1286.1300000000001</v>
          </cell>
        </row>
        <row r="3550">
          <cell r="A3550" t="str">
            <v>AAD2005002</v>
          </cell>
          <cell r="B3550" t="str">
            <v>螺栓_GB/T5783_M20×50_不锈钢</v>
          </cell>
          <cell r="C3550">
            <v>4717.95</v>
          </cell>
        </row>
        <row r="3551">
          <cell r="A3551" t="str">
            <v>AAD2005501</v>
          </cell>
          <cell r="B3551" t="str">
            <v>螺栓_GB/T5783_M20×55_8.8-电镀锌</v>
          </cell>
          <cell r="C3551">
            <v>1356.89</v>
          </cell>
        </row>
        <row r="3552">
          <cell r="A3552" t="str">
            <v>AAD2005502</v>
          </cell>
          <cell r="B3552" t="str">
            <v>螺栓_GB/T5783_M20×55_不锈钢</v>
          </cell>
          <cell r="C3552">
            <v>4796.58</v>
          </cell>
        </row>
        <row r="3553">
          <cell r="A3553" t="str">
            <v>AAD2006001</v>
          </cell>
          <cell r="B3553" t="str">
            <v>螺栓_GB/T5783_M20×60_8.8-电镀锌</v>
          </cell>
          <cell r="C3553">
            <v>1421.67</v>
          </cell>
        </row>
        <row r="3554">
          <cell r="A3554" t="str">
            <v>AAD2006002</v>
          </cell>
          <cell r="B3554" t="str">
            <v>螺栓_GB/T5783_M20×60_不锈钢</v>
          </cell>
          <cell r="C3554">
            <v>5661.54</v>
          </cell>
        </row>
        <row r="3555">
          <cell r="A3555" t="str">
            <v>AAD2006501</v>
          </cell>
          <cell r="B3555" t="str">
            <v>螺栓_GB/T5783_M20×65_8.8-电镀锌</v>
          </cell>
          <cell r="C3555">
            <v>1498.41</v>
          </cell>
        </row>
        <row r="3556">
          <cell r="A3556" t="str">
            <v>AAD2006502</v>
          </cell>
          <cell r="B3556" t="str">
            <v>螺栓_GB/T5783_M20×65_不锈钢</v>
          </cell>
          <cell r="C3556">
            <v>5111.1099999999997</v>
          </cell>
        </row>
        <row r="3557">
          <cell r="A3557" t="str">
            <v>AAD2007001</v>
          </cell>
          <cell r="B3557" t="str">
            <v>螺栓_GB/T5783_M20×70_8.8-电镀锌</v>
          </cell>
          <cell r="C3557">
            <v>1581.13</v>
          </cell>
        </row>
        <row r="3558">
          <cell r="A3558" t="str">
            <v>AAD2007002</v>
          </cell>
          <cell r="B3558" t="str">
            <v>螺栓_GB/T5783_M20×70_不锈钢</v>
          </cell>
          <cell r="C3558">
            <v>5661.54</v>
          </cell>
        </row>
        <row r="3559">
          <cell r="A3559" t="str">
            <v>AAD2007501</v>
          </cell>
          <cell r="B3559" t="str">
            <v>螺栓_GB/T5783_M20×75_8.8-电镀锌</v>
          </cell>
          <cell r="C3559">
            <v>1658.04</v>
          </cell>
        </row>
        <row r="3560">
          <cell r="A3560" t="str">
            <v>AAD2008001</v>
          </cell>
          <cell r="B3560" t="str">
            <v>螺栓_GB/T5783_M20×80_8.8-电镀锌</v>
          </cell>
          <cell r="C3560">
            <v>1734.62</v>
          </cell>
        </row>
        <row r="3561">
          <cell r="A3561" t="str">
            <v>AAD2008002</v>
          </cell>
          <cell r="B3561" t="str">
            <v>螺栓_GB/T5783_M20×80_不锈钢</v>
          </cell>
          <cell r="C3561">
            <v>6290.6</v>
          </cell>
        </row>
        <row r="3562">
          <cell r="A3562" t="str">
            <v>AAD2008501</v>
          </cell>
          <cell r="B3562" t="str">
            <v>螺栓_GB/T5783_M20×85_8.8-电镀锌</v>
          </cell>
          <cell r="C3562">
            <v>1829.3</v>
          </cell>
        </row>
        <row r="3563">
          <cell r="A3563" t="str">
            <v>AAD2009001</v>
          </cell>
          <cell r="B3563" t="str">
            <v>螺栓_GB/T5783_M20×90_8.8-电镀锌</v>
          </cell>
          <cell r="C3563">
            <v>1870.16</v>
          </cell>
        </row>
        <row r="3564">
          <cell r="A3564" t="str">
            <v>AAD2009002</v>
          </cell>
          <cell r="B3564" t="str">
            <v>螺栓_GB/T5783_M20×90_不锈钢</v>
          </cell>
          <cell r="C3564">
            <v>6841.03</v>
          </cell>
        </row>
        <row r="3565">
          <cell r="A3565" t="str">
            <v>AAD2010001</v>
          </cell>
          <cell r="B3565" t="str">
            <v>螺栓_GB/T5783_M20×100_8.8-电镀锌</v>
          </cell>
          <cell r="C3565">
            <v>2083.4499999999998</v>
          </cell>
        </row>
        <row r="3566">
          <cell r="A3566" t="str">
            <v>AAD2010002</v>
          </cell>
          <cell r="B3566" t="str">
            <v>螺栓_GB/T5783_M20×100_不锈钢</v>
          </cell>
          <cell r="C3566">
            <v>7470.09</v>
          </cell>
        </row>
        <row r="3567">
          <cell r="A3567" t="str">
            <v>AAD2010501</v>
          </cell>
          <cell r="B3567" t="str">
            <v>螺栓_GB/T5783_M20×105_8.8-电镀锌</v>
          </cell>
          <cell r="C3567">
            <v>2227.4899999999998</v>
          </cell>
        </row>
        <row r="3568">
          <cell r="A3568" t="str">
            <v>AAD2011001</v>
          </cell>
          <cell r="B3568" t="str">
            <v>螺栓_GB/T5783_M20×110_8.8-电镀锌</v>
          </cell>
          <cell r="C3568">
            <v>2249</v>
          </cell>
        </row>
        <row r="3569">
          <cell r="A3569" t="str">
            <v>AAD2011002</v>
          </cell>
          <cell r="B3569" t="str">
            <v>螺栓_GB/T5783_M20×110_不锈钢</v>
          </cell>
          <cell r="C3569">
            <v>7312.82</v>
          </cell>
        </row>
        <row r="3570">
          <cell r="A3570" t="str">
            <v>AAD2012001</v>
          </cell>
          <cell r="B3570" t="str">
            <v>螺栓_GB/T5783_M20×120_8.8-电镀锌</v>
          </cell>
          <cell r="C3570">
            <v>2414.4499999999998</v>
          </cell>
        </row>
        <row r="3571">
          <cell r="A3571" t="str">
            <v>AAD2012002</v>
          </cell>
          <cell r="B3571" t="str">
            <v>螺栓_GB/T5783_M20×120_不锈钢</v>
          </cell>
          <cell r="C3571">
            <v>8256.41</v>
          </cell>
        </row>
        <row r="3572">
          <cell r="A3572" t="str">
            <v>AAD2013001</v>
          </cell>
          <cell r="B3572" t="str">
            <v>螺栓_GB/T5783_M20×130_8.8-电镀锌</v>
          </cell>
          <cell r="C3572">
            <v>2859.66</v>
          </cell>
        </row>
        <row r="3573">
          <cell r="A3573" t="str">
            <v>AAD2013002</v>
          </cell>
          <cell r="B3573" t="str">
            <v>螺栓_GB/T5783_M20×130_不锈钢</v>
          </cell>
          <cell r="C3573">
            <v>9278.6299999999992</v>
          </cell>
        </row>
        <row r="3574">
          <cell r="A3574" t="str">
            <v>AAD2014001</v>
          </cell>
          <cell r="B3574" t="str">
            <v>螺栓_GB/T5783_M20×140_8.8-电镀锌</v>
          </cell>
          <cell r="C3574">
            <v>3080.93</v>
          </cell>
        </row>
        <row r="3575">
          <cell r="A3575" t="str">
            <v>AAD2014002</v>
          </cell>
          <cell r="B3575" t="str">
            <v>螺栓_GB/T5783_M20×140_不锈钢</v>
          </cell>
          <cell r="C3575">
            <v>12176.82</v>
          </cell>
        </row>
        <row r="3576">
          <cell r="A3576" t="str">
            <v>AAD2015001</v>
          </cell>
          <cell r="B3576" t="str">
            <v>螺栓_GB/T5783_M20×150_8.8-电镀锌</v>
          </cell>
          <cell r="C3576">
            <v>3275.61</v>
          </cell>
        </row>
        <row r="3577">
          <cell r="A3577" t="str">
            <v>AAD2015002</v>
          </cell>
          <cell r="B3577" t="str">
            <v>螺栓_GB/T5783_M20×150_不锈钢</v>
          </cell>
          <cell r="C3577">
            <v>10222.219999999999</v>
          </cell>
        </row>
        <row r="3578">
          <cell r="A3578" t="str">
            <v>AAD2016001</v>
          </cell>
          <cell r="B3578" t="str">
            <v>螺栓_GB/T5783_M20×160_8.8-电镀锌</v>
          </cell>
          <cell r="C3578">
            <v>3496.88</v>
          </cell>
        </row>
        <row r="3579">
          <cell r="A3579" t="str">
            <v>AAD2016002</v>
          </cell>
          <cell r="B3579" t="str">
            <v>螺栓_GB/T5783_M20×160_不锈钢</v>
          </cell>
          <cell r="C3579">
            <v>11008.55</v>
          </cell>
        </row>
        <row r="3580">
          <cell r="A3580" t="str">
            <v>AAD2016003</v>
          </cell>
          <cell r="B3580" t="str">
            <v>螺栓_GB/T5783_M20×160_10.9-电镀锌</v>
          </cell>
          <cell r="C3580">
            <v>5504.27</v>
          </cell>
        </row>
        <row r="3581">
          <cell r="A3581" t="str">
            <v>AAD2018001</v>
          </cell>
          <cell r="B3581" t="str">
            <v>螺栓_GB/T5783_M20×180_8.8-电镀锌</v>
          </cell>
          <cell r="C3581">
            <v>3893</v>
          </cell>
        </row>
        <row r="3582">
          <cell r="A3582" t="str">
            <v>AAD2018002</v>
          </cell>
          <cell r="B3582" t="str">
            <v>螺栓_GB/T5783_M20×180_不锈钢</v>
          </cell>
          <cell r="C3582">
            <v>11794.87</v>
          </cell>
        </row>
        <row r="3583">
          <cell r="A3583" t="str">
            <v>AAD2020001</v>
          </cell>
          <cell r="B3583" t="str">
            <v>螺栓_GB/T5783_M20×200_8.8-电镀锌</v>
          </cell>
          <cell r="C3583">
            <v>4328.8900000000003</v>
          </cell>
        </row>
        <row r="3584">
          <cell r="A3584" t="str">
            <v>AAD2020002</v>
          </cell>
          <cell r="B3584" t="str">
            <v>螺栓_GB/T5783_M20×200_不锈钢</v>
          </cell>
          <cell r="C3584">
            <v>11794.87</v>
          </cell>
        </row>
        <row r="3585">
          <cell r="A3585" t="str">
            <v>AAD2023001</v>
          </cell>
          <cell r="B3585" t="str">
            <v>螺栓_GB/T5783_M20×230_8.8-电镀锌</v>
          </cell>
          <cell r="C3585">
            <v>5085.72</v>
          </cell>
        </row>
        <row r="3586">
          <cell r="A3586" t="str">
            <v>AAD2025001</v>
          </cell>
          <cell r="B3586" t="str">
            <v>螺栓_GB/T5783_M20×250_8.8-电镀锌</v>
          </cell>
          <cell r="C3586">
            <v>5555.05</v>
          </cell>
        </row>
        <row r="3587">
          <cell r="A3587" t="str">
            <v>AAD2208001</v>
          </cell>
          <cell r="B3587" t="str">
            <v>螺栓_GB/T5783_M22×80_8.8-电镀锌</v>
          </cell>
          <cell r="C3587">
            <v>2315.19</v>
          </cell>
        </row>
        <row r="3588">
          <cell r="A3588" t="str">
            <v>AAD2211001</v>
          </cell>
          <cell r="B3588" t="str">
            <v>螺栓_GB/T5783_M22×110_8.8-电镀锌</v>
          </cell>
          <cell r="C3588">
            <v>3012.24</v>
          </cell>
        </row>
        <row r="3589">
          <cell r="A3589" t="str">
            <v>AAD2212001</v>
          </cell>
          <cell r="B3589" t="str">
            <v>螺栓_GB/T5783_M22×120_8.8-电镀锌</v>
          </cell>
          <cell r="C3589">
            <v>3218.57</v>
          </cell>
        </row>
        <row r="3590">
          <cell r="A3590" t="str">
            <v>AAD2213001</v>
          </cell>
          <cell r="B3590" t="str">
            <v>螺栓_GB/T5783_M22×130_8.8-电镀锌</v>
          </cell>
          <cell r="C3590">
            <v>3794.49</v>
          </cell>
        </row>
        <row r="3591">
          <cell r="A3591" t="str">
            <v>AAD2215001</v>
          </cell>
          <cell r="B3591" t="str">
            <v>螺栓_GB/T5783_M22×150_8.8-电镀锌</v>
          </cell>
          <cell r="C3591">
            <v>4386.68</v>
          </cell>
        </row>
        <row r="3592">
          <cell r="A3592" t="str">
            <v>AAD2405001</v>
          </cell>
          <cell r="B3592" t="str">
            <v>螺栓_GB/T5783_M24×50_8.8-电镀锌</v>
          </cell>
          <cell r="C3592">
            <v>2201.5</v>
          </cell>
        </row>
        <row r="3593">
          <cell r="A3593" t="str">
            <v>AAD2405002</v>
          </cell>
          <cell r="B3593" t="str">
            <v>螺栓_GB/T5783_M24×50_不锈钢</v>
          </cell>
          <cell r="C3593">
            <v>7863.25</v>
          </cell>
        </row>
        <row r="3594">
          <cell r="A3594" t="str">
            <v>AAD2405501</v>
          </cell>
          <cell r="B3594" t="str">
            <v>螺栓_GB/T5783_M24×55_8.8-电镀锌</v>
          </cell>
          <cell r="C3594">
            <v>2295.09</v>
          </cell>
        </row>
        <row r="3595">
          <cell r="A3595" t="str">
            <v>AAD2405502</v>
          </cell>
          <cell r="B3595" t="str">
            <v>螺栓_GB/T5783_M24×55_不锈钢</v>
          </cell>
          <cell r="C3595">
            <v>8256.41</v>
          </cell>
        </row>
        <row r="3596">
          <cell r="A3596" t="str">
            <v>AAD2406001</v>
          </cell>
          <cell r="B3596" t="str">
            <v>螺栓_GB/T5783_M24×60_8.8-电镀锌</v>
          </cell>
          <cell r="C3596">
            <v>2376.62</v>
          </cell>
        </row>
        <row r="3597">
          <cell r="A3597" t="str">
            <v>AAD2406002</v>
          </cell>
          <cell r="B3597" t="str">
            <v>螺栓_GB/T5783_M24×60_不锈钢</v>
          </cell>
          <cell r="C3597">
            <v>7863.25</v>
          </cell>
        </row>
        <row r="3598">
          <cell r="A3598" t="str">
            <v>AAD2406501</v>
          </cell>
          <cell r="B3598" t="str">
            <v>螺栓_GB/T5783_M24×65_8.8-电镀锌</v>
          </cell>
          <cell r="C3598">
            <v>2488.16</v>
          </cell>
        </row>
        <row r="3599">
          <cell r="A3599" t="str">
            <v>AAD2406502</v>
          </cell>
          <cell r="B3599" t="str">
            <v>螺栓_GB/T5783_M24×65_不锈钢</v>
          </cell>
          <cell r="C3599">
            <v>8649.57</v>
          </cell>
        </row>
        <row r="3600">
          <cell r="A3600" t="str">
            <v>AAD2407001</v>
          </cell>
          <cell r="B3600" t="str">
            <v>螺栓_GB/T5783_M24×70_8.8-电镀锌</v>
          </cell>
          <cell r="C3600">
            <v>2581.64</v>
          </cell>
        </row>
        <row r="3601">
          <cell r="A3601" t="str">
            <v>AAD2407002</v>
          </cell>
          <cell r="B3601" t="str">
            <v>螺栓_GB/T5783_M24×70_不锈钢</v>
          </cell>
          <cell r="C3601">
            <v>9435.9</v>
          </cell>
        </row>
        <row r="3602">
          <cell r="A3602" t="str">
            <v>AAD2407003</v>
          </cell>
          <cell r="B3602" t="str">
            <v>螺栓_GB/T5783_M24×70_10.9-电镀锌</v>
          </cell>
          <cell r="C3602">
            <v>3931.62</v>
          </cell>
        </row>
        <row r="3603">
          <cell r="A3603" t="str">
            <v>AAD2408001</v>
          </cell>
          <cell r="B3603" t="str">
            <v>螺栓_GB/T5783_M24×80_8.8-电镀锌</v>
          </cell>
          <cell r="C3603">
            <v>2804.61</v>
          </cell>
        </row>
        <row r="3604">
          <cell r="A3604" t="str">
            <v>AAD2408002</v>
          </cell>
          <cell r="B3604" t="str">
            <v>螺栓_GB/T5783_M24×80_不锈钢</v>
          </cell>
          <cell r="C3604">
            <v>10434.530000000001</v>
          </cell>
        </row>
        <row r="3605">
          <cell r="A3605" t="str">
            <v>AAD2409001</v>
          </cell>
          <cell r="B3605" t="str">
            <v>螺栓_GB/T5783_M24×90_8.8-电镀锌</v>
          </cell>
          <cell r="C3605">
            <v>3039.54</v>
          </cell>
        </row>
        <row r="3606">
          <cell r="A3606" t="str">
            <v>AAD2409002</v>
          </cell>
          <cell r="B3606" t="str">
            <v>螺栓_GB/T5783_M24×90_不锈钢</v>
          </cell>
          <cell r="C3606">
            <v>11008.55</v>
          </cell>
        </row>
        <row r="3607">
          <cell r="A3607" t="str">
            <v>AAD2410001</v>
          </cell>
          <cell r="B3607" t="str">
            <v>螺栓_GB/T5783_M24×100_8.8-电镀锌</v>
          </cell>
          <cell r="C3607">
            <v>3274.47</v>
          </cell>
        </row>
        <row r="3608">
          <cell r="A3608" t="str">
            <v>AAD2410002</v>
          </cell>
          <cell r="B3608" t="str">
            <v>螺栓_GB/T5783_M24×100_不锈钢</v>
          </cell>
          <cell r="C3608">
            <v>11794.87</v>
          </cell>
        </row>
        <row r="3609">
          <cell r="A3609" t="str">
            <v>AAD2411001</v>
          </cell>
          <cell r="B3609" t="str">
            <v>螺栓_GB/T5783_M24×110_8.8-电镀锌</v>
          </cell>
          <cell r="C3609">
            <v>3569.21</v>
          </cell>
        </row>
        <row r="3610">
          <cell r="A3610" t="str">
            <v>AAD2411002</v>
          </cell>
          <cell r="B3610" t="str">
            <v>螺栓_GB/T5783_M24×110_不锈钢</v>
          </cell>
          <cell r="C3610">
            <v>12581.2</v>
          </cell>
        </row>
        <row r="3611">
          <cell r="A3611" t="str">
            <v>AAD2412001</v>
          </cell>
          <cell r="B3611" t="str">
            <v>螺栓_GB/T5783_M24×120_8.8-电镀锌</v>
          </cell>
          <cell r="C3611">
            <v>4157.01</v>
          </cell>
        </row>
        <row r="3612">
          <cell r="A3612" t="str">
            <v>AAD2412002</v>
          </cell>
          <cell r="B3612" t="str">
            <v>螺栓_GB/T5783_M24×120_不锈钢</v>
          </cell>
          <cell r="C3612">
            <v>13367.52</v>
          </cell>
        </row>
        <row r="3613">
          <cell r="A3613" t="str">
            <v>AAD2413001</v>
          </cell>
          <cell r="B3613" t="str">
            <v>螺栓_GB/T5783_M24×130_8.8-电镀锌</v>
          </cell>
          <cell r="C3613">
            <v>4454.41</v>
          </cell>
        </row>
        <row r="3614">
          <cell r="A3614" t="str">
            <v>AAD2413002</v>
          </cell>
          <cell r="B3614" t="str">
            <v>螺栓_GB/T5783_M24×130_不锈钢</v>
          </cell>
          <cell r="C3614">
            <v>14153.85</v>
          </cell>
        </row>
        <row r="3615">
          <cell r="A3615" t="str">
            <v>AAD2414001</v>
          </cell>
          <cell r="B3615" t="str">
            <v>螺栓_GB/T5783_M24×140_8.8-电镀锌</v>
          </cell>
          <cell r="C3615">
            <v>4758.45</v>
          </cell>
        </row>
        <row r="3616">
          <cell r="A3616" t="str">
            <v>AAD2414002</v>
          </cell>
          <cell r="B3616" t="str">
            <v>螺栓_GB/T5783_M24×140_不锈钢</v>
          </cell>
          <cell r="C3616">
            <v>14940.17</v>
          </cell>
        </row>
        <row r="3617">
          <cell r="A3617" t="str">
            <v>AAD2415001</v>
          </cell>
          <cell r="B3617" t="str">
            <v>螺栓_GB/T5783_M24×150_8.8-电镀锌</v>
          </cell>
          <cell r="C3617">
            <v>5055.74</v>
          </cell>
        </row>
        <row r="3618">
          <cell r="A3618" t="str">
            <v>AAD2415002</v>
          </cell>
          <cell r="B3618" t="str">
            <v>螺栓_GB/T5783_M24×150_不锈钢</v>
          </cell>
          <cell r="C3618">
            <v>15726.5</v>
          </cell>
        </row>
        <row r="3619">
          <cell r="A3619" t="str">
            <v>AAD2416001</v>
          </cell>
          <cell r="B3619" t="str">
            <v>螺栓_GB/T5783_M24×160_8.8-电镀锌</v>
          </cell>
          <cell r="C3619">
            <v>5346.49</v>
          </cell>
        </row>
        <row r="3620">
          <cell r="A3620" t="str">
            <v>AAD2416002</v>
          </cell>
          <cell r="B3620" t="str">
            <v>螺栓_GB/T5783_M24×160_不锈钢</v>
          </cell>
          <cell r="C3620">
            <v>16512.82</v>
          </cell>
        </row>
        <row r="3621">
          <cell r="A3621" t="str">
            <v>AAD2417502</v>
          </cell>
          <cell r="B3621" t="str">
            <v>螺栓_GB/T5783_M24×175_不锈钢</v>
          </cell>
          <cell r="C3621">
            <v>22756.01</v>
          </cell>
        </row>
        <row r="3622">
          <cell r="A3622" t="str">
            <v>AAD2418001</v>
          </cell>
          <cell r="B3622" t="str">
            <v>螺栓_GB/T5783_M24×180_8.8-电镀锌</v>
          </cell>
          <cell r="C3622">
            <v>5927.99</v>
          </cell>
        </row>
        <row r="3623">
          <cell r="A3623" t="str">
            <v>AAD2418002</v>
          </cell>
          <cell r="B3623" t="str">
            <v>螺栓_GB/T5783_M24×180_不锈钢</v>
          </cell>
          <cell r="C3623">
            <v>18085.47</v>
          </cell>
        </row>
        <row r="3624">
          <cell r="A3624" t="str">
            <v>AAD2420001</v>
          </cell>
          <cell r="B3624" t="str">
            <v>螺栓_GB/T5783_M24×200_8.8-电镀锌</v>
          </cell>
          <cell r="C3624">
            <v>6562.66</v>
          </cell>
        </row>
        <row r="3625">
          <cell r="A3625" t="str">
            <v>AAD2420002</v>
          </cell>
          <cell r="B3625" t="str">
            <v>螺栓_GB/T5783_M24×200_不锈钢</v>
          </cell>
          <cell r="C3625">
            <v>18871.79</v>
          </cell>
        </row>
        <row r="3626">
          <cell r="A3626" t="str">
            <v>AAD2422001</v>
          </cell>
          <cell r="B3626" t="str">
            <v>螺栓_GB/T5783_M24×220_8.8-电镀锌</v>
          </cell>
          <cell r="C3626">
            <v>7257.24</v>
          </cell>
        </row>
        <row r="3627">
          <cell r="A3627" t="str">
            <v>AAD2422002</v>
          </cell>
          <cell r="B3627" t="str">
            <v>螺栓_GB/T5783_M24×220_不锈钢</v>
          </cell>
          <cell r="C3627">
            <v>24605.18</v>
          </cell>
        </row>
        <row r="3628">
          <cell r="A3628" t="str">
            <v>AAD2425001</v>
          </cell>
          <cell r="B3628" t="str">
            <v>螺栓_GB/T5783_M24×250_8.8-电镀锌</v>
          </cell>
          <cell r="C3628">
            <v>8299.08</v>
          </cell>
        </row>
        <row r="3629">
          <cell r="A3629" t="str">
            <v>AAD2426001</v>
          </cell>
          <cell r="B3629" t="str">
            <v>螺栓_GB/T5783_M24×260_8.8-电镀锌</v>
          </cell>
          <cell r="C3629">
            <v>8596.5300000000007</v>
          </cell>
        </row>
        <row r="3630">
          <cell r="A3630" t="str">
            <v>AAD3006001</v>
          </cell>
          <cell r="B3630" t="str">
            <v>螺栓_GB/T5783_M30×60_8.8-电镀锌</v>
          </cell>
          <cell r="C3630">
            <v>4616.7700000000004</v>
          </cell>
        </row>
        <row r="3631">
          <cell r="A3631" t="str">
            <v>AAD3006002</v>
          </cell>
          <cell r="B3631" t="str">
            <v>螺栓_GB/T5783_M30×60_不锈钢</v>
          </cell>
          <cell r="C3631">
            <v>15264.67</v>
          </cell>
        </row>
        <row r="3632">
          <cell r="A3632" t="str">
            <v>AAD3006501</v>
          </cell>
          <cell r="B3632" t="str">
            <v>螺栓_GB/T5783_M30×65_8.8-电镀锌</v>
          </cell>
          <cell r="C3632">
            <v>4785.3</v>
          </cell>
        </row>
        <row r="3633">
          <cell r="A3633" t="str">
            <v>AAD3006502</v>
          </cell>
          <cell r="B3633" t="str">
            <v>螺栓_GB/T5783_M30×65_不锈钢</v>
          </cell>
          <cell r="C3633">
            <v>15910.97</v>
          </cell>
        </row>
        <row r="3634">
          <cell r="A3634" t="str">
            <v>AAD3007001</v>
          </cell>
          <cell r="B3634" t="str">
            <v>螺栓_GB/T5783_M30×70_8.8-电镀锌</v>
          </cell>
          <cell r="C3634">
            <v>4977.75</v>
          </cell>
        </row>
        <row r="3635">
          <cell r="A3635" t="str">
            <v>AAD3007002</v>
          </cell>
          <cell r="B3635" t="str">
            <v>螺栓_GB/T5783_M30×70_不锈钢</v>
          </cell>
          <cell r="C3635">
            <v>16585.88</v>
          </cell>
        </row>
        <row r="3636">
          <cell r="A3636" t="str">
            <v>AAD3008001</v>
          </cell>
          <cell r="B3636" t="str">
            <v>螺栓_GB/T5783_M30×80_8.8-电镀锌</v>
          </cell>
          <cell r="C3636">
            <v>5422.46</v>
          </cell>
        </row>
        <row r="3637">
          <cell r="A3637" t="str">
            <v>AAD3008002</v>
          </cell>
          <cell r="B3637" t="str">
            <v>螺栓_GB/T5783_M30×80_不锈钢</v>
          </cell>
          <cell r="C3637">
            <v>17907.09</v>
          </cell>
        </row>
        <row r="3638">
          <cell r="A3638" t="str">
            <v>AAD3009001</v>
          </cell>
          <cell r="B3638" t="str">
            <v>螺栓_GB/T5783_M30×90_8.8-电镀锌</v>
          </cell>
          <cell r="C3638">
            <v>5795.4</v>
          </cell>
        </row>
        <row r="3639">
          <cell r="A3639" t="str">
            <v>AAD3009002</v>
          </cell>
          <cell r="B3639" t="str">
            <v>螺栓_GB/T5783_M30×90_不锈钢</v>
          </cell>
          <cell r="C3639">
            <v>20888.89</v>
          </cell>
        </row>
        <row r="3640">
          <cell r="A3640" t="str">
            <v>AAD3010001</v>
          </cell>
          <cell r="B3640" t="str">
            <v>螺栓_GB/T5783_M30×100_8.8-电镀锌</v>
          </cell>
          <cell r="C3640">
            <v>6240.11</v>
          </cell>
        </row>
        <row r="3641">
          <cell r="A3641" t="str">
            <v>AAD3010002</v>
          </cell>
          <cell r="B3641" t="str">
            <v>螺栓_GB/T5783_M30×100_不锈钢</v>
          </cell>
          <cell r="C3641">
            <v>24129.88</v>
          </cell>
        </row>
        <row r="3642">
          <cell r="A3642" t="str">
            <v>AAD3011001</v>
          </cell>
          <cell r="B3642" t="str">
            <v>螺栓_GB/T5783_M30×110_8.8-电镀锌</v>
          </cell>
          <cell r="C3642">
            <v>6625.02</v>
          </cell>
        </row>
        <row r="3643">
          <cell r="A3643" t="str">
            <v>AAD3011002</v>
          </cell>
          <cell r="B3643" t="str">
            <v>螺栓_GB/T5783_M30×110_不锈钢</v>
          </cell>
          <cell r="C3643">
            <v>25362.57</v>
          </cell>
        </row>
        <row r="3644">
          <cell r="A3644" t="str">
            <v>AAD3012001</v>
          </cell>
          <cell r="B3644" t="str">
            <v>螺栓_GB/T5783_M30×120_8.8-电镀锌</v>
          </cell>
          <cell r="C3644">
            <v>6962.18</v>
          </cell>
        </row>
        <row r="3645">
          <cell r="A3645" t="str">
            <v>AAD3012002</v>
          </cell>
          <cell r="B3645" t="str">
            <v>螺栓_GB/T5783_M30×120_不锈钢</v>
          </cell>
          <cell r="C3645">
            <v>27119</v>
          </cell>
        </row>
        <row r="3646">
          <cell r="A3646" t="str">
            <v>AAD3013001</v>
          </cell>
          <cell r="B3646" t="str">
            <v>螺栓_GB/T5783_M30×130_8.8-电镀锌</v>
          </cell>
          <cell r="C3646">
            <v>7311.2</v>
          </cell>
        </row>
        <row r="3647">
          <cell r="A3647" t="str">
            <v>AAD3013002</v>
          </cell>
          <cell r="B3647" t="str">
            <v>螺栓_GB/T5783_M30×130_不锈钢</v>
          </cell>
          <cell r="C3647">
            <v>28352.17</v>
          </cell>
        </row>
        <row r="3648">
          <cell r="A3648" t="str">
            <v>AAD3014001</v>
          </cell>
          <cell r="B3648" t="str">
            <v>螺栓_GB/T5783_M30×140_8.8-电镀锌</v>
          </cell>
          <cell r="C3648">
            <v>7720.03</v>
          </cell>
        </row>
        <row r="3649">
          <cell r="A3649" t="str">
            <v>AAD3014002</v>
          </cell>
          <cell r="B3649" t="str">
            <v>螺栓_GB/T5783_M30×140_不锈钢</v>
          </cell>
          <cell r="C3649">
            <v>30047.14</v>
          </cell>
        </row>
        <row r="3650">
          <cell r="A3650" t="str">
            <v>AAD3015001</v>
          </cell>
          <cell r="B3650" t="str">
            <v>螺栓_GB/T5783_M30×150_8.8-电镀锌</v>
          </cell>
          <cell r="C3650">
            <v>8128.85</v>
          </cell>
        </row>
        <row r="3651">
          <cell r="A3651" t="str">
            <v>AAD3015002</v>
          </cell>
          <cell r="B3651" t="str">
            <v>螺栓_GB/T5783_M30×150_不锈钢</v>
          </cell>
          <cell r="C3651">
            <v>31741.71</v>
          </cell>
        </row>
        <row r="3652">
          <cell r="A3652" t="str">
            <v>AAD3016001</v>
          </cell>
          <cell r="B3652" t="str">
            <v>螺栓_GB/T5783_M30×160_8.8-电镀锌</v>
          </cell>
          <cell r="C3652">
            <v>8537.68</v>
          </cell>
        </row>
        <row r="3653">
          <cell r="A3653" t="str">
            <v>AAD3016002</v>
          </cell>
          <cell r="B3653" t="str">
            <v>螺栓_GB/T5783_M30×160_不锈钢</v>
          </cell>
          <cell r="C3653">
            <v>33468.97</v>
          </cell>
        </row>
        <row r="3654">
          <cell r="A3654" t="str">
            <v>AAD3018001</v>
          </cell>
          <cell r="B3654" t="str">
            <v>螺栓_GB/T5783_M30×180_8.8-电镀锌</v>
          </cell>
          <cell r="C3654">
            <v>9414.7199999999993</v>
          </cell>
        </row>
        <row r="3655">
          <cell r="A3655" t="str">
            <v>AAD3018002</v>
          </cell>
          <cell r="B3655" t="str">
            <v>螺栓_GB/T5783_M30×180_不锈钢</v>
          </cell>
          <cell r="C3655">
            <v>36981.06</v>
          </cell>
        </row>
        <row r="3656">
          <cell r="A3656" t="str">
            <v>AAD3020001</v>
          </cell>
          <cell r="B3656" t="str">
            <v>螺栓_GB/T5783_M30×200_8.8-电镀锌</v>
          </cell>
          <cell r="C3656">
            <v>10351.99</v>
          </cell>
        </row>
        <row r="3657">
          <cell r="A3657" t="str">
            <v>AAD3020002</v>
          </cell>
          <cell r="B3657" t="str">
            <v>螺栓_GB/T5783_M30×200_不锈钢</v>
          </cell>
          <cell r="C3657">
            <v>40370.67</v>
          </cell>
        </row>
        <row r="3658">
          <cell r="A3658" t="str">
            <v>AAD3022001</v>
          </cell>
          <cell r="B3658" t="str">
            <v>螺栓_GB/T5783_M30×220_8.8-电镀锌</v>
          </cell>
          <cell r="C3658">
            <v>9247.39</v>
          </cell>
        </row>
        <row r="3659">
          <cell r="A3659" t="str">
            <v>AAD3022002</v>
          </cell>
          <cell r="B3659" t="str">
            <v>螺栓_GB/T5783_M30×220_不锈钢</v>
          </cell>
          <cell r="C3659">
            <v>43689.91</v>
          </cell>
        </row>
        <row r="3660">
          <cell r="A3660" t="str">
            <v>AAD3024001</v>
          </cell>
          <cell r="B3660" t="str">
            <v>螺栓_GB/T5783_M30×240_8.8-电镀锌</v>
          </cell>
          <cell r="C3660">
            <v>11008.55</v>
          </cell>
        </row>
        <row r="3661">
          <cell r="A3661" t="str">
            <v>AAD3024002</v>
          </cell>
          <cell r="B3661" t="str">
            <v>螺栓_GB/T5783_M30×240_不锈钢</v>
          </cell>
          <cell r="C3661">
            <v>46943.76</v>
          </cell>
        </row>
        <row r="3662">
          <cell r="A3662" t="str">
            <v>AAD3026001</v>
          </cell>
          <cell r="B3662" t="str">
            <v>螺栓_GB/T5783_M30×260_8.8-电镀锌</v>
          </cell>
          <cell r="C3662">
            <v>13367.52</v>
          </cell>
        </row>
        <row r="3663">
          <cell r="A3663" t="str">
            <v>AAD3026002</v>
          </cell>
          <cell r="B3663" t="str">
            <v>螺栓_GB/T5783_M30×260_不锈钢</v>
          </cell>
          <cell r="C3663">
            <v>50232.15</v>
          </cell>
        </row>
        <row r="3664">
          <cell r="A3664" t="str">
            <v>AAD3028001</v>
          </cell>
          <cell r="B3664" t="str">
            <v>螺栓_GB/T5783_M30×280_8.8-电镀锌</v>
          </cell>
          <cell r="C3664">
            <v>14940.17</v>
          </cell>
        </row>
        <row r="3665">
          <cell r="A3665" t="str">
            <v>AAD3028002</v>
          </cell>
          <cell r="B3665" t="str">
            <v>螺栓_GB/T5783_M30×280_不锈钢</v>
          </cell>
          <cell r="C3665">
            <v>51154.59</v>
          </cell>
        </row>
        <row r="3666">
          <cell r="A3666" t="str">
            <v>AAD3030001</v>
          </cell>
          <cell r="B3666" t="str">
            <v>螺栓_GB/T5783_M30×300_8.8-电镀锌</v>
          </cell>
          <cell r="C3666">
            <v>30428.43</v>
          </cell>
        </row>
        <row r="3667">
          <cell r="A3667" t="str">
            <v>AAD3030002</v>
          </cell>
          <cell r="B3667" t="str">
            <v>螺栓_GB/T5783_M30×300_不锈钢</v>
          </cell>
          <cell r="C3667">
            <v>54369.84</v>
          </cell>
        </row>
        <row r="3668">
          <cell r="A3668" t="str">
            <v>AAD3607001</v>
          </cell>
          <cell r="B3668" t="str">
            <v>螺栓_GB/T5783_M36×70_8.8-电镀锌</v>
          </cell>
          <cell r="C3668">
            <v>8793.5</v>
          </cell>
        </row>
        <row r="3669">
          <cell r="A3669" t="str">
            <v>AAD3607002</v>
          </cell>
          <cell r="B3669" t="str">
            <v>螺栓_GB/T5783_M36×70_不锈钢</v>
          </cell>
          <cell r="C3669">
            <v>28156.12</v>
          </cell>
        </row>
        <row r="3670">
          <cell r="A3670" t="str">
            <v>AAD3608001</v>
          </cell>
          <cell r="B3670" t="str">
            <v>螺栓_GB/T5783_M36×80_8.8-电镀锌</v>
          </cell>
          <cell r="C3670">
            <v>9524.02</v>
          </cell>
        </row>
        <row r="3671">
          <cell r="A3671" t="str">
            <v>AAD3608002</v>
          </cell>
          <cell r="B3671" t="str">
            <v>螺栓_GB/T5783_M36×80_不锈钢</v>
          </cell>
          <cell r="C3671">
            <v>32902.730000000003</v>
          </cell>
        </row>
        <row r="3672">
          <cell r="A3672" t="str">
            <v>AAD3609001</v>
          </cell>
          <cell r="B3672" t="str">
            <v>螺栓_GB/T5783_M36×90_8.8-电镀锌</v>
          </cell>
          <cell r="C3672">
            <v>10254.43</v>
          </cell>
        </row>
        <row r="3673">
          <cell r="A3673" t="str">
            <v>AAD3609002</v>
          </cell>
          <cell r="B3673" t="str">
            <v>螺栓_GB/T5783_M36×90_不锈钢</v>
          </cell>
          <cell r="C3673">
            <v>33532.29</v>
          </cell>
        </row>
        <row r="3674">
          <cell r="A3674" t="str">
            <v>AAD3610001</v>
          </cell>
          <cell r="B3674" t="str">
            <v>螺栓_GB/T5783_M36×100_8.8-电镀锌</v>
          </cell>
          <cell r="C3674">
            <v>10984.63</v>
          </cell>
        </row>
        <row r="3675">
          <cell r="A3675" t="str">
            <v>AAD3610002</v>
          </cell>
          <cell r="B3675" t="str">
            <v>螺栓_GB/T5783_M36×100_不锈钢</v>
          </cell>
          <cell r="C3675">
            <v>35272.74</v>
          </cell>
        </row>
        <row r="3676">
          <cell r="A3676" t="str">
            <v>AAD3611001</v>
          </cell>
          <cell r="B3676" t="str">
            <v>螺栓_GB/T5783_M36×110_8.8-电镀锌</v>
          </cell>
          <cell r="C3676">
            <v>11656.09</v>
          </cell>
        </row>
        <row r="3677">
          <cell r="A3677" t="str">
            <v>AAD3611002</v>
          </cell>
          <cell r="B3677" t="str">
            <v>螺栓_GB/T5783_M36×110_不锈钢</v>
          </cell>
          <cell r="C3677">
            <v>37129.19</v>
          </cell>
        </row>
        <row r="3678">
          <cell r="A3678" t="str">
            <v>AAD3612001</v>
          </cell>
          <cell r="B3678" t="str">
            <v>螺栓_GB/T5783_M36×120_8.8-电镀锌</v>
          </cell>
          <cell r="C3678">
            <v>12266.67</v>
          </cell>
        </row>
        <row r="3679">
          <cell r="A3679" t="str">
            <v>AAD3612002</v>
          </cell>
          <cell r="B3679" t="str">
            <v>螺栓_GB/T5783_M36×120_不锈钢</v>
          </cell>
          <cell r="C3679">
            <v>42167.199999999997</v>
          </cell>
        </row>
        <row r="3680">
          <cell r="A3680" t="str">
            <v>AAD3613001</v>
          </cell>
          <cell r="B3680" t="str">
            <v>螺栓_GB/T5783_M36×130_8.8-电镀锌</v>
          </cell>
          <cell r="C3680">
            <v>12937.06</v>
          </cell>
        </row>
        <row r="3681">
          <cell r="A3681" t="str">
            <v>AAD3613002</v>
          </cell>
          <cell r="B3681" t="str">
            <v>螺栓_GB/T5783_M36×130_不锈钢</v>
          </cell>
          <cell r="C3681">
            <v>44403.27</v>
          </cell>
        </row>
        <row r="3682">
          <cell r="A3682" t="str">
            <v>AAD3614001</v>
          </cell>
          <cell r="B3682" t="str">
            <v>螺栓_GB/T5783_M36×140_8.8-电镀锌</v>
          </cell>
          <cell r="C3682">
            <v>13667.26</v>
          </cell>
        </row>
        <row r="3683">
          <cell r="A3683" t="str">
            <v>AAD3614002</v>
          </cell>
          <cell r="B3683" t="str">
            <v>螺栓_GB/T5783_M36×140_不锈钢</v>
          </cell>
          <cell r="C3683">
            <v>46958.64</v>
          </cell>
        </row>
        <row r="3684">
          <cell r="A3684" t="str">
            <v>AAD3615001</v>
          </cell>
          <cell r="B3684" t="str">
            <v>螺栓_GB/T5783_M36×150_8.8-电镀锌</v>
          </cell>
          <cell r="C3684">
            <v>14398.53</v>
          </cell>
        </row>
        <row r="3685">
          <cell r="A3685" t="str">
            <v>AAD3615002</v>
          </cell>
          <cell r="B3685" t="str">
            <v>螺栓_GB/T5783_M36×150_不锈钢</v>
          </cell>
          <cell r="C3685">
            <v>49514.46</v>
          </cell>
        </row>
        <row r="3686">
          <cell r="A3686" t="str">
            <v>AAD3616001</v>
          </cell>
          <cell r="B3686" t="str">
            <v>螺栓_GB/T5783_M36×160_8.8-电镀锌</v>
          </cell>
          <cell r="C3686">
            <v>15128.73</v>
          </cell>
        </row>
        <row r="3687">
          <cell r="A3687" t="str">
            <v>AAD3616002</v>
          </cell>
          <cell r="B3687" t="str">
            <v>螺栓_GB/T5783_M36×160_不锈钢</v>
          </cell>
          <cell r="C3687">
            <v>52069.83</v>
          </cell>
        </row>
        <row r="3688">
          <cell r="A3688" t="str">
            <v>AAD3618001</v>
          </cell>
          <cell r="B3688" t="str">
            <v>螺栓_GB/T5783_M36×180_8.8-电镀锌</v>
          </cell>
          <cell r="C3688">
            <v>16590.189999999999</v>
          </cell>
        </row>
        <row r="3689">
          <cell r="A3689" t="str">
            <v>AAD3618002</v>
          </cell>
          <cell r="B3689" t="str">
            <v>螺栓_GB/T5783_M36×180_不锈钢</v>
          </cell>
          <cell r="C3689">
            <v>57181.02</v>
          </cell>
        </row>
        <row r="3690">
          <cell r="A3690" t="str">
            <v>AAD3620001</v>
          </cell>
          <cell r="B3690" t="str">
            <v>螺栓_GB/T5783_M36×200_8.8-电镀锌</v>
          </cell>
          <cell r="C3690">
            <v>18349.63</v>
          </cell>
        </row>
        <row r="3691">
          <cell r="A3691" t="str">
            <v>AAD3620002</v>
          </cell>
          <cell r="B3691" t="str">
            <v>螺栓_GB/T5783_M36×200_不锈钢</v>
          </cell>
          <cell r="C3691">
            <v>62292.21</v>
          </cell>
        </row>
        <row r="3692">
          <cell r="A3692" t="str">
            <v>AAD3622001</v>
          </cell>
          <cell r="B3692" t="str">
            <v>螺栓_GB/T5783_M36×220_8.8-电镀锌</v>
          </cell>
          <cell r="C3692">
            <v>19068.38</v>
          </cell>
        </row>
        <row r="3693">
          <cell r="A3693" t="str">
            <v>AAD3622002</v>
          </cell>
          <cell r="B3693" t="str">
            <v>螺栓_GB/T5783_M36×220_不锈钢</v>
          </cell>
          <cell r="C3693">
            <v>67403.399999999994</v>
          </cell>
        </row>
        <row r="3694">
          <cell r="A3694" t="str">
            <v>AAD3624001</v>
          </cell>
          <cell r="B3694" t="str">
            <v>螺栓_GB/T5783_M36×240_8.8-电镀锌</v>
          </cell>
          <cell r="C3694">
            <v>20837.61</v>
          </cell>
        </row>
        <row r="3695">
          <cell r="A3695" t="str">
            <v>AAD3624002</v>
          </cell>
          <cell r="B3695" t="str">
            <v>螺栓_GB/T5783_M36×240_不锈钢</v>
          </cell>
          <cell r="C3695">
            <v>72514.59</v>
          </cell>
        </row>
        <row r="3696">
          <cell r="A3696" t="str">
            <v>AAD3625001</v>
          </cell>
          <cell r="B3696" t="str">
            <v>螺栓_GB/T5783_M36×250_8.8-电镀锌</v>
          </cell>
          <cell r="C3696">
            <v>25456.26</v>
          </cell>
        </row>
        <row r="3697">
          <cell r="A3697" t="str">
            <v>AAD3626001</v>
          </cell>
          <cell r="B3697" t="str">
            <v>螺栓_GB/T5783_M36×260_8.8-电镀锌</v>
          </cell>
          <cell r="C3697">
            <v>22803.42</v>
          </cell>
        </row>
        <row r="3698">
          <cell r="A3698" t="str">
            <v>AAD3626002</v>
          </cell>
          <cell r="B3698" t="str">
            <v>螺栓_GB/T5783_M36×260_不锈钢</v>
          </cell>
          <cell r="C3698">
            <v>77625.78</v>
          </cell>
        </row>
        <row r="3699">
          <cell r="A3699" t="str">
            <v>AAD3628001</v>
          </cell>
          <cell r="B3699" t="str">
            <v>螺栓_GB/T5783_M36×280_8.8-电镀锌</v>
          </cell>
          <cell r="C3699">
            <v>25555.56</v>
          </cell>
        </row>
        <row r="3700">
          <cell r="A3700" t="str">
            <v>AAD3628002</v>
          </cell>
          <cell r="B3700" t="str">
            <v>螺栓_GB/T5783_M36×280_不锈钢</v>
          </cell>
          <cell r="C3700">
            <v>82736.070000000007</v>
          </cell>
        </row>
        <row r="3701">
          <cell r="A3701" t="str">
            <v>AAD3630001</v>
          </cell>
          <cell r="B3701" t="str">
            <v>螺栓_GB/T5783_M36×300_8.8-电镀锌</v>
          </cell>
          <cell r="C3701">
            <v>36365.68</v>
          </cell>
        </row>
        <row r="3702">
          <cell r="A3702" t="str">
            <v>AAD3630002</v>
          </cell>
          <cell r="B3702" t="str">
            <v>螺栓_GB/T5783_M36×300_不锈钢</v>
          </cell>
          <cell r="C3702">
            <v>87847.72</v>
          </cell>
        </row>
        <row r="3703">
          <cell r="A3703" t="str">
            <v>AAD3640001</v>
          </cell>
          <cell r="B3703" t="str">
            <v>螺栓_GB/T5783_M36×400_8.8-电镀锌</v>
          </cell>
          <cell r="C3703">
            <v>44232.54</v>
          </cell>
        </row>
        <row r="3704">
          <cell r="A3704" t="str">
            <v>AAD3645001</v>
          </cell>
          <cell r="B3704" t="str">
            <v>螺栓_GB/T5783_M36×450_8.8-电镀锌</v>
          </cell>
          <cell r="C3704">
            <v>50169.8</v>
          </cell>
        </row>
        <row r="3705">
          <cell r="A3705" t="str">
            <v>AAD3650001</v>
          </cell>
          <cell r="B3705" t="str">
            <v>螺栓_GB/T5783_M36×500_8.8-电镀锌</v>
          </cell>
          <cell r="C3705">
            <v>54177.440000000002</v>
          </cell>
        </row>
        <row r="3706">
          <cell r="A3706" t="str">
            <v>AAO0051001</v>
          </cell>
          <cell r="B3706" t="str">
            <v>内六角螺钉_GB/T70.1_M5×10_8.8-氧化</v>
          </cell>
          <cell r="C3706">
            <v>47.18</v>
          </cell>
        </row>
        <row r="3707">
          <cell r="A3707" t="str">
            <v>AAO0051601</v>
          </cell>
          <cell r="B3707" t="str">
            <v>内六角螺钉_GB/T70.1_M5×16_8.8-氧化</v>
          </cell>
          <cell r="C3707">
            <v>55.04</v>
          </cell>
        </row>
        <row r="3708">
          <cell r="A3708" t="str">
            <v>AAO00801001</v>
          </cell>
          <cell r="B3708" t="str">
            <v>内六角螺钉_GB/T70.1_M8×10_8.8-氧化</v>
          </cell>
          <cell r="C3708">
            <v>74.7</v>
          </cell>
        </row>
        <row r="3709">
          <cell r="A3709" t="str">
            <v>AAO0081601</v>
          </cell>
          <cell r="B3709" t="str">
            <v>内六角螺钉_GB/T70.1_M8×16_8.8-氧化</v>
          </cell>
          <cell r="C3709">
            <v>70.77</v>
          </cell>
        </row>
        <row r="3710">
          <cell r="A3710" t="str">
            <v>AAO0100211</v>
          </cell>
          <cell r="B3710" t="str">
            <v>内六角螺钉_GB/T70.1_M1.6×2.5_8.8-电镀锌</v>
          </cell>
          <cell r="C3710">
            <v>440.87</v>
          </cell>
        </row>
        <row r="3711">
          <cell r="A3711" t="str">
            <v>AAO0100212</v>
          </cell>
          <cell r="B3711" t="str">
            <v>内六角螺钉_GB/T70.1_M1.6×2.5_不锈钢</v>
          </cell>
          <cell r="C3711">
            <v>235.9</v>
          </cell>
        </row>
        <row r="3712">
          <cell r="A3712" t="str">
            <v>AAO0100311</v>
          </cell>
          <cell r="B3712" t="str">
            <v>内六角螺钉_GB/T70.1_M1.6×3_8.8-电镀锌</v>
          </cell>
          <cell r="C3712">
            <v>367.39</v>
          </cell>
        </row>
        <row r="3713">
          <cell r="A3713" t="str">
            <v>AAO0100312</v>
          </cell>
          <cell r="B3713" t="str">
            <v>内六角螺钉_GB/T70.1_M1.6×3_不锈钢</v>
          </cell>
          <cell r="C3713">
            <v>235.9</v>
          </cell>
        </row>
        <row r="3714">
          <cell r="A3714" t="str">
            <v>AAO0100411</v>
          </cell>
          <cell r="B3714" t="str">
            <v>内六角螺钉_GB/T70.1_M1.6×4_8.8-电镀锌</v>
          </cell>
          <cell r="C3714">
            <v>293.92</v>
          </cell>
        </row>
        <row r="3715">
          <cell r="A3715" t="str">
            <v>AAO0100412</v>
          </cell>
          <cell r="B3715" t="str">
            <v>内六角螺钉_GB/T70.1_M1.6×4_不锈钢</v>
          </cell>
          <cell r="C3715">
            <v>235.9</v>
          </cell>
        </row>
        <row r="3716">
          <cell r="A3716" t="str">
            <v>AAO0100511</v>
          </cell>
          <cell r="B3716" t="str">
            <v>内六角螺钉_GB/T70.1_M1.6×5_8.8-电镀锌</v>
          </cell>
          <cell r="C3716">
            <v>315.95999999999998</v>
          </cell>
        </row>
        <row r="3717">
          <cell r="A3717" t="str">
            <v>AAO0100512</v>
          </cell>
          <cell r="B3717" t="str">
            <v>内六角螺钉_GB/T70.1_M1.6×5_不锈钢</v>
          </cell>
          <cell r="C3717">
            <v>235.9</v>
          </cell>
        </row>
        <row r="3718">
          <cell r="A3718" t="str">
            <v>AAO0100611</v>
          </cell>
          <cell r="B3718" t="str">
            <v>内六角螺钉_GB/T70.1_M1.6×6_8.8-电镀锌</v>
          </cell>
          <cell r="C3718">
            <v>315.95999999999998</v>
          </cell>
        </row>
        <row r="3719">
          <cell r="A3719" t="str">
            <v>AAO0100612</v>
          </cell>
          <cell r="B3719" t="str">
            <v>内六角螺钉_GB/T70.1_M1.6×6_不锈钢</v>
          </cell>
          <cell r="C3719">
            <v>235.9</v>
          </cell>
        </row>
        <row r="3720">
          <cell r="A3720" t="str">
            <v>AAO0100613</v>
          </cell>
          <cell r="B3720" t="str">
            <v>内六角螺钉_GB/T70.1_M20×70L_12.9-氧化</v>
          </cell>
          <cell r="C3720">
            <v>3302.56</v>
          </cell>
        </row>
        <row r="3721">
          <cell r="A3721" t="str">
            <v>AAO0100811</v>
          </cell>
          <cell r="B3721" t="str">
            <v>内六角螺钉_GB/T70.1_M1.6×8_8.8-电镀锌</v>
          </cell>
          <cell r="C3721">
            <v>396.79</v>
          </cell>
        </row>
        <row r="3722">
          <cell r="A3722" t="str">
            <v>AAO0100812</v>
          </cell>
          <cell r="B3722" t="str">
            <v>内六角螺钉_GB/T70.1_M1.6×8_不锈钢</v>
          </cell>
          <cell r="C3722">
            <v>235.9</v>
          </cell>
        </row>
        <row r="3723">
          <cell r="A3723" t="str">
            <v>AAO0101011</v>
          </cell>
          <cell r="B3723" t="str">
            <v>内六角螺钉_GB/T70.1_M1.6×10_8.8-电镀锌</v>
          </cell>
          <cell r="C3723">
            <v>396.79</v>
          </cell>
        </row>
        <row r="3724">
          <cell r="A3724" t="str">
            <v>AAO0101012</v>
          </cell>
          <cell r="B3724" t="str">
            <v>内六角螺钉_GB/T70.1_M1.6×10_不锈钢</v>
          </cell>
          <cell r="C3724">
            <v>237.53</v>
          </cell>
        </row>
        <row r="3725">
          <cell r="A3725" t="str">
            <v>AAO0101211</v>
          </cell>
          <cell r="B3725" t="str">
            <v>内六角螺钉_GB/T70.1_M1.6×12_8.8-电镀锌</v>
          </cell>
          <cell r="C3725">
            <v>396.79</v>
          </cell>
        </row>
        <row r="3726">
          <cell r="A3726" t="str">
            <v>AAO0101212</v>
          </cell>
          <cell r="B3726" t="str">
            <v>内六角螺钉_GB/T70.1_M1.6×12_不锈钢</v>
          </cell>
          <cell r="C3726">
            <v>240.71</v>
          </cell>
        </row>
        <row r="3727">
          <cell r="A3727" t="str">
            <v>AAO0101501</v>
          </cell>
          <cell r="B3727" t="str">
            <v>内六角螺钉_GB/T70.1_M10×15_不锈钢</v>
          </cell>
          <cell r="C3727">
            <v>518.97</v>
          </cell>
        </row>
        <row r="3728">
          <cell r="A3728" t="str">
            <v>AAO0101611</v>
          </cell>
          <cell r="B3728" t="str">
            <v>内六角螺钉_GB/T70.1_M1.6×16_8.8-电镀锌</v>
          </cell>
          <cell r="C3728">
            <v>235.9</v>
          </cell>
        </row>
        <row r="3729">
          <cell r="A3729" t="str">
            <v>AAO0101612</v>
          </cell>
          <cell r="B3729" t="str">
            <v>内六角螺钉_GB/T70.1_M1.6×16_不锈钢</v>
          </cell>
          <cell r="C3729">
            <v>247.09</v>
          </cell>
        </row>
        <row r="3730">
          <cell r="A3730" t="str">
            <v>AAO0200301</v>
          </cell>
          <cell r="B3730" t="str">
            <v>内六角螺钉_GB/T70.1_M2×3_8.8-电镀锌</v>
          </cell>
          <cell r="C3730">
            <v>124.91</v>
          </cell>
        </row>
        <row r="3731">
          <cell r="A3731" t="str">
            <v>AAO0200302</v>
          </cell>
          <cell r="B3731" t="str">
            <v>内六角螺钉_GB/T70.1_M2×3_不锈钢</v>
          </cell>
          <cell r="C3731">
            <v>78.63</v>
          </cell>
        </row>
        <row r="3732">
          <cell r="A3732" t="str">
            <v>AAO0200401</v>
          </cell>
          <cell r="B3732" t="str">
            <v>内六角螺钉_GB/T70.1_M2×4_8.8-电镀锌</v>
          </cell>
          <cell r="C3732">
            <v>124.91</v>
          </cell>
        </row>
        <row r="3733">
          <cell r="A3733" t="str">
            <v>AAO0200402</v>
          </cell>
          <cell r="B3733" t="str">
            <v>内六角螺钉_GB/T70.1_M2×4_不锈钢</v>
          </cell>
          <cell r="C3733">
            <v>183.32</v>
          </cell>
        </row>
        <row r="3734">
          <cell r="A3734" t="str">
            <v>AAO0200411</v>
          </cell>
          <cell r="B3734" t="str">
            <v>内六角螺钉_GB/T70.1_M2.5×4_8.8-电镀锌</v>
          </cell>
          <cell r="C3734">
            <v>124.91</v>
          </cell>
        </row>
        <row r="3735">
          <cell r="A3735" t="str">
            <v>AAO0200412</v>
          </cell>
          <cell r="B3735" t="str">
            <v>内六角螺钉_GB/T70.1_M2.5×4_不锈钢</v>
          </cell>
          <cell r="C3735">
            <v>183.32</v>
          </cell>
        </row>
        <row r="3736">
          <cell r="A3736" t="str">
            <v>AAO0200501</v>
          </cell>
          <cell r="B3736" t="str">
            <v>内六角螺钉_GB/T70.1_M2×5_8.8-电镀锌</v>
          </cell>
          <cell r="C3736">
            <v>124.91</v>
          </cell>
        </row>
        <row r="3737">
          <cell r="A3737" t="str">
            <v>AAO0200502</v>
          </cell>
          <cell r="B3737" t="str">
            <v>螺钉_GB/T70.1_M2×5_不锈钢</v>
          </cell>
          <cell r="C3737">
            <v>183.32</v>
          </cell>
        </row>
        <row r="3738">
          <cell r="A3738" t="str">
            <v>AAO0200511</v>
          </cell>
          <cell r="B3738" t="str">
            <v>内六角螺钉_GB/T70.1_M2.5×5_8.8-电镀锌</v>
          </cell>
          <cell r="C3738">
            <v>124.91</v>
          </cell>
        </row>
        <row r="3739">
          <cell r="A3739" t="str">
            <v>AAO0200512</v>
          </cell>
          <cell r="B3739" t="str">
            <v>内六角螺钉_GB/T70.1_M2.5×5_不锈钢</v>
          </cell>
          <cell r="C3739">
            <v>183.32</v>
          </cell>
        </row>
        <row r="3740">
          <cell r="A3740" t="str">
            <v>AAO0200601</v>
          </cell>
          <cell r="B3740" t="str">
            <v>内六角螺钉_GB/T70.1_M2×6_8.8-电镀锌</v>
          </cell>
          <cell r="C3740">
            <v>124.91</v>
          </cell>
        </row>
        <row r="3741">
          <cell r="A3741" t="str">
            <v>AAO0200602</v>
          </cell>
          <cell r="B3741" t="str">
            <v>内六角螺钉_GB/T70.1_M2×6_不锈钢</v>
          </cell>
          <cell r="C3741">
            <v>183.32</v>
          </cell>
        </row>
        <row r="3742">
          <cell r="A3742" t="str">
            <v>AAO0200611</v>
          </cell>
          <cell r="B3742" t="str">
            <v>内六角螺钉_GB/T70.1_M2.5×6_8.8-电镀锌</v>
          </cell>
          <cell r="C3742">
            <v>124.91</v>
          </cell>
        </row>
        <row r="3743">
          <cell r="A3743" t="str">
            <v>AAO0200612</v>
          </cell>
          <cell r="B3743" t="str">
            <v>内六角螺钉_GB/T70.1_M2.5×6_不锈钢</v>
          </cell>
          <cell r="C3743">
            <v>183.32</v>
          </cell>
        </row>
        <row r="3744">
          <cell r="A3744" t="str">
            <v>AAO0200801</v>
          </cell>
          <cell r="B3744" t="str">
            <v>内六角螺钉_GB/T70.1_M2×8_8.8-电镀锌</v>
          </cell>
          <cell r="C3744">
            <v>124.91</v>
          </cell>
        </row>
        <row r="3745">
          <cell r="A3745" t="str">
            <v>AAO0200802</v>
          </cell>
          <cell r="B3745" t="str">
            <v>内六角螺钉_GB/T70.1_M2×8_不锈钢</v>
          </cell>
          <cell r="C3745">
            <v>183.32</v>
          </cell>
        </row>
        <row r="3746">
          <cell r="A3746" t="str">
            <v>AAO0200811</v>
          </cell>
          <cell r="B3746" t="str">
            <v>内六角螺钉_GB/T70.1_M2.5×8_8.8-电镀锌</v>
          </cell>
          <cell r="C3746">
            <v>124.91</v>
          </cell>
        </row>
        <row r="3747">
          <cell r="A3747" t="str">
            <v>AAO0200812</v>
          </cell>
          <cell r="B3747" t="str">
            <v>内六角螺钉_GB/T70.1_M2.5×8_不锈钢</v>
          </cell>
          <cell r="C3747">
            <v>183.32</v>
          </cell>
        </row>
        <row r="3748">
          <cell r="A3748" t="str">
            <v>AAO0201001</v>
          </cell>
          <cell r="B3748" t="str">
            <v>内六角螺钉_GB/T70.1_M2×10_8.8-电镀锌</v>
          </cell>
          <cell r="C3748">
            <v>124.91</v>
          </cell>
        </row>
        <row r="3749">
          <cell r="A3749" t="str">
            <v>AAO0201002</v>
          </cell>
          <cell r="B3749" t="str">
            <v>内六角螺钉_GB/T70.1_M2×10_不锈钢</v>
          </cell>
          <cell r="C3749">
            <v>223.18</v>
          </cell>
        </row>
        <row r="3750">
          <cell r="A3750" t="str">
            <v>AAO0201011</v>
          </cell>
          <cell r="B3750" t="str">
            <v>内六角螺钉_GB/T70.1_M2.5×10_8.8-电镀锌</v>
          </cell>
          <cell r="C3750">
            <v>124.91</v>
          </cell>
        </row>
        <row r="3751">
          <cell r="A3751" t="str">
            <v>AAO0201012</v>
          </cell>
          <cell r="B3751" t="str">
            <v>内六角螺钉_GB/T70.1_M2.5×10_不锈钢</v>
          </cell>
          <cell r="C3751">
            <v>228.75</v>
          </cell>
        </row>
        <row r="3752">
          <cell r="A3752" t="str">
            <v>AAO0201201</v>
          </cell>
          <cell r="B3752" t="str">
            <v>内六角螺钉_GB/T70.1_M2×12_8.8-电镀锌</v>
          </cell>
          <cell r="C3752">
            <v>132.26</v>
          </cell>
        </row>
        <row r="3753">
          <cell r="A3753" t="str">
            <v>AAO0201202</v>
          </cell>
          <cell r="B3753" t="str">
            <v>内六角螺钉_GB/T70.1_M2×12_不锈钢</v>
          </cell>
          <cell r="C3753">
            <v>225.57</v>
          </cell>
        </row>
        <row r="3754">
          <cell r="A3754" t="str">
            <v>AAO0201211</v>
          </cell>
          <cell r="B3754" t="str">
            <v>内六角螺钉_GB/T70.1_M2.5×12_8.8-电镀锌</v>
          </cell>
          <cell r="C3754">
            <v>132.26</v>
          </cell>
        </row>
        <row r="3755">
          <cell r="A3755" t="str">
            <v>AAO0201212</v>
          </cell>
          <cell r="B3755" t="str">
            <v>内六角螺钉_GB/T70.1_M2.5×12_不锈钢</v>
          </cell>
          <cell r="C3755">
            <v>229.56</v>
          </cell>
        </row>
        <row r="3756">
          <cell r="A3756" t="str">
            <v>AAO0201601</v>
          </cell>
          <cell r="B3756" t="str">
            <v>内六角螺钉_GB/T70.1_M2×16_8.8-电镀锌</v>
          </cell>
          <cell r="C3756">
            <v>161.65</v>
          </cell>
        </row>
        <row r="3757">
          <cell r="A3757" t="str">
            <v>AAO0201602</v>
          </cell>
          <cell r="B3757" t="str">
            <v>内六角螺钉_GB/T70.1_M2×16_不锈钢</v>
          </cell>
          <cell r="C3757">
            <v>231.15</v>
          </cell>
        </row>
        <row r="3758">
          <cell r="A3758" t="str">
            <v>AAO0201611</v>
          </cell>
          <cell r="B3758" t="str">
            <v>内六角螺钉_GB/T70.1_M2.5×16_8.8-电镀锌</v>
          </cell>
          <cell r="C3758">
            <v>161.65</v>
          </cell>
        </row>
        <row r="3759">
          <cell r="A3759" t="str">
            <v>AAO0201612</v>
          </cell>
          <cell r="B3759" t="str">
            <v>内六角螺钉_GB/T70.1_M2.5×16_不锈钢</v>
          </cell>
          <cell r="C3759">
            <v>236.72</v>
          </cell>
        </row>
        <row r="3760">
          <cell r="A3760" t="str">
            <v>AAO0202001</v>
          </cell>
          <cell r="B3760" t="str">
            <v>内六角螺钉_GB/T70.1_M2×20_8.8-电镀锌</v>
          </cell>
          <cell r="C3760">
            <v>183.7</v>
          </cell>
        </row>
        <row r="3761">
          <cell r="A3761" t="str">
            <v>AAO0202002</v>
          </cell>
          <cell r="B3761" t="str">
            <v>内六角螺钉_GB/T70.1_M2×20_不锈钢</v>
          </cell>
          <cell r="C3761">
            <v>239.12</v>
          </cell>
        </row>
        <row r="3762">
          <cell r="A3762" t="str">
            <v>AAO0202011</v>
          </cell>
          <cell r="B3762" t="str">
            <v>内六角螺钉_GB/T70.1_M2.5×20_8.8-电镀锌</v>
          </cell>
          <cell r="C3762">
            <v>183.7</v>
          </cell>
        </row>
        <row r="3763">
          <cell r="A3763" t="str">
            <v>AAO0202012</v>
          </cell>
          <cell r="B3763" t="str">
            <v>内六角螺钉_GB/T70.1_M2.5×20_不锈钢</v>
          </cell>
          <cell r="C3763">
            <v>239.91</v>
          </cell>
        </row>
        <row r="3764">
          <cell r="A3764" t="str">
            <v>AAO0202511</v>
          </cell>
          <cell r="B3764" t="str">
            <v>内六角螺钉_GB/T70.1_M2.5×25_8.8-电镀锌</v>
          </cell>
          <cell r="C3764">
            <v>213.09</v>
          </cell>
        </row>
        <row r="3765">
          <cell r="A3765" t="str">
            <v>AAO0202512</v>
          </cell>
          <cell r="B3765" t="str">
            <v>内六角螺钉_GB/T70.1_M2.5×25_不锈钢</v>
          </cell>
          <cell r="C3765">
            <v>247.09</v>
          </cell>
        </row>
        <row r="3766">
          <cell r="A3766" t="str">
            <v>AAO0300501</v>
          </cell>
          <cell r="B3766" t="str">
            <v>内六角螺钉_GB/T70.1_M3×5_8.8-电镀锌</v>
          </cell>
          <cell r="C3766">
            <v>78.63</v>
          </cell>
        </row>
        <row r="3767">
          <cell r="A3767" t="str">
            <v>AAO0300502</v>
          </cell>
          <cell r="B3767" t="str">
            <v>内六角螺钉_GB/T70.1_M3×5_不锈钢</v>
          </cell>
          <cell r="C3767">
            <v>72.31</v>
          </cell>
        </row>
        <row r="3768">
          <cell r="A3768" t="str">
            <v>AAO0300601</v>
          </cell>
          <cell r="B3768" t="str">
            <v>内六角螺钉_GB/T70.1_M3×6_8.8-电镀锌</v>
          </cell>
          <cell r="C3768">
            <v>78.63</v>
          </cell>
        </row>
        <row r="3769">
          <cell r="A3769" t="str">
            <v>AAO0300602</v>
          </cell>
          <cell r="B3769" t="str">
            <v>内六角螺钉_GB/T70.1_M3×6_不锈钢</v>
          </cell>
          <cell r="C3769">
            <v>43.25</v>
          </cell>
        </row>
        <row r="3770">
          <cell r="A3770" t="str">
            <v>AAO0300801</v>
          </cell>
          <cell r="B3770" t="str">
            <v>内六角螺钉_GB/T70.1_M3×8_8.8-电镀锌</v>
          </cell>
          <cell r="C3770">
            <v>88.7</v>
          </cell>
        </row>
        <row r="3771">
          <cell r="A3771" t="str">
            <v>AAO0300802</v>
          </cell>
          <cell r="B3771" t="str">
            <v>内六角螺钉_GB/T70.1_M3×8_不锈钢</v>
          </cell>
          <cell r="C3771">
            <v>70.77</v>
          </cell>
        </row>
        <row r="3772">
          <cell r="A3772" t="str">
            <v>AAO0301001</v>
          </cell>
          <cell r="B3772" t="str">
            <v>内六角螺钉_GB/T70.1_M3×10_8.8-电镀锌</v>
          </cell>
          <cell r="C3772">
            <v>88.7</v>
          </cell>
        </row>
        <row r="3773">
          <cell r="A3773" t="str">
            <v>AAO0301002</v>
          </cell>
          <cell r="B3773" t="str">
            <v>内六角螺钉_GB/T70.1_M3×10_不锈钢</v>
          </cell>
          <cell r="C3773">
            <v>78.63</v>
          </cell>
        </row>
        <row r="3774">
          <cell r="A3774" t="str">
            <v>AAO0301003</v>
          </cell>
          <cell r="B3774" t="str">
            <v>内六角螺钉_GB/T70.1_M3×10_8.8-氧化</v>
          </cell>
          <cell r="C3774">
            <v>78.63</v>
          </cell>
        </row>
        <row r="3775">
          <cell r="A3775" t="str">
            <v>AAO0301201</v>
          </cell>
          <cell r="B3775" t="str">
            <v>内六角螺钉_GB/T70.1_M3×12_8.8-电镀锌</v>
          </cell>
          <cell r="C3775">
            <v>84.84</v>
          </cell>
        </row>
        <row r="3776">
          <cell r="A3776" t="str">
            <v>AAO0301202</v>
          </cell>
          <cell r="B3776" t="str">
            <v>内六角螺钉_GB/T70.1_M3×12_不锈钢</v>
          </cell>
          <cell r="C3776">
            <v>86.5</v>
          </cell>
        </row>
        <row r="3777">
          <cell r="A3777" t="str">
            <v>AAO0301601</v>
          </cell>
          <cell r="B3777" t="str">
            <v>内六角螺钉_GB/T70.1_M3×16_8.8-电镀锌</v>
          </cell>
          <cell r="C3777">
            <v>84.84</v>
          </cell>
        </row>
        <row r="3778">
          <cell r="A3778" t="str">
            <v>AAO0301602</v>
          </cell>
          <cell r="B3778" t="str">
            <v>内六角螺钉_GB/T70.1_M3×16_不锈钢</v>
          </cell>
          <cell r="C3778">
            <v>98.29</v>
          </cell>
        </row>
        <row r="3779">
          <cell r="A3779" t="str">
            <v>AAO0302001</v>
          </cell>
          <cell r="B3779" t="str">
            <v>内六角螺钉_GB/T70.1_M3×20_8.8-电镀锌</v>
          </cell>
          <cell r="C3779">
            <v>108.46</v>
          </cell>
        </row>
        <row r="3780">
          <cell r="A3780" t="str">
            <v>AAO0302002</v>
          </cell>
          <cell r="B3780" t="str">
            <v>内六角螺钉_GB/T70.1_M3×20_不锈钢</v>
          </cell>
          <cell r="C3780">
            <v>86.5</v>
          </cell>
        </row>
        <row r="3781">
          <cell r="A3781" t="str">
            <v>AAO0302501</v>
          </cell>
          <cell r="B3781" t="str">
            <v>内六角螺钉_GB/T70.1_M3×25_8.8-电镀锌</v>
          </cell>
          <cell r="C3781">
            <v>124.53</v>
          </cell>
        </row>
        <row r="3782">
          <cell r="A3782" t="str">
            <v>AAO0302502</v>
          </cell>
          <cell r="B3782" t="str">
            <v>内六角螺钉_GB/T70.1_M3×25_不锈钢</v>
          </cell>
          <cell r="C3782">
            <v>94.36</v>
          </cell>
        </row>
        <row r="3783">
          <cell r="A3783" t="str">
            <v>AAO0303001</v>
          </cell>
          <cell r="B3783" t="str">
            <v>内六角螺钉_GB/T70.1_M3×30_8.8-电镀锌</v>
          </cell>
          <cell r="C3783">
            <v>140.6</v>
          </cell>
        </row>
        <row r="3784">
          <cell r="A3784" t="str">
            <v>AAO0303002</v>
          </cell>
          <cell r="B3784" t="str">
            <v>内六角螺钉_GB/T70.1_M3×30_不锈钢</v>
          </cell>
          <cell r="C3784">
            <v>117.95</v>
          </cell>
        </row>
        <row r="3785">
          <cell r="A3785" t="str">
            <v>AAO0400601</v>
          </cell>
          <cell r="B3785" t="str">
            <v>内六角螺钉_GB/T70.1_M4×6_8.8-电镀锌</v>
          </cell>
          <cell r="C3785">
            <v>62.91</v>
          </cell>
        </row>
        <row r="3786">
          <cell r="A3786" t="str">
            <v>AAO0400602</v>
          </cell>
          <cell r="B3786" t="str">
            <v>内六角螺钉_GB/T70.1_M4×6_不锈钢</v>
          </cell>
          <cell r="C3786">
            <v>53.16</v>
          </cell>
        </row>
        <row r="3787">
          <cell r="A3787" t="str">
            <v>AAO0400801</v>
          </cell>
          <cell r="B3787" t="str">
            <v>内六角螺钉_GB/T70.1_M4×8_8.8-电镀锌</v>
          </cell>
          <cell r="C3787">
            <v>48.21</v>
          </cell>
        </row>
        <row r="3788">
          <cell r="A3788" t="str">
            <v>AAO0400802</v>
          </cell>
          <cell r="B3788" t="str">
            <v>内六角螺钉_GB/T70.1_M4×8_不锈钢</v>
          </cell>
          <cell r="C3788">
            <v>56.41</v>
          </cell>
        </row>
        <row r="3789">
          <cell r="A3789" t="str">
            <v>AAO0401001</v>
          </cell>
          <cell r="B3789" t="str">
            <v>内六角螺钉_GB/T70.1_M4×10_8.8-电镀锌</v>
          </cell>
          <cell r="C3789">
            <v>55.04</v>
          </cell>
        </row>
        <row r="3790">
          <cell r="A3790" t="str">
            <v>AAO0401002</v>
          </cell>
          <cell r="B3790" t="str">
            <v>内六角螺钉_GB/T70.1_M4×10_不锈钢</v>
          </cell>
          <cell r="C3790">
            <v>74.7</v>
          </cell>
        </row>
        <row r="3791">
          <cell r="A3791" t="str">
            <v>AAO0401003</v>
          </cell>
          <cell r="B3791" t="str">
            <v>内六角螺钉_GB/T70.1_M4×10_8.8-氧化</v>
          </cell>
          <cell r="C3791">
            <v>55.04</v>
          </cell>
        </row>
        <row r="3792">
          <cell r="A3792" t="str">
            <v>AAO0401201</v>
          </cell>
          <cell r="B3792" t="str">
            <v>内六角螺钉_GB/T70.1_M4×12_8.8-电镀锌</v>
          </cell>
          <cell r="C3792">
            <v>62.91</v>
          </cell>
        </row>
        <row r="3793">
          <cell r="A3793" t="str">
            <v>AAO0401202</v>
          </cell>
          <cell r="B3793" t="str">
            <v>内六角螺钉_GB/T70.1_M4×12_不锈钢</v>
          </cell>
          <cell r="C3793">
            <v>90.43</v>
          </cell>
        </row>
        <row r="3794">
          <cell r="A3794" t="str">
            <v>AAO0401601</v>
          </cell>
          <cell r="B3794" t="str">
            <v>内六角螺钉_GB/T70.1_M4×16_8.8-电镀锌</v>
          </cell>
          <cell r="C3794">
            <v>62.91</v>
          </cell>
        </row>
        <row r="3795">
          <cell r="A3795" t="str">
            <v>AAO0401602</v>
          </cell>
          <cell r="B3795" t="str">
            <v>内六角螺钉_GB/T70.1_M4×16_不锈钢</v>
          </cell>
          <cell r="C3795">
            <v>94.36</v>
          </cell>
        </row>
        <row r="3796">
          <cell r="A3796" t="str">
            <v>AAO0402001</v>
          </cell>
          <cell r="B3796" t="str">
            <v>内六角螺钉_GB/T70.1_M4×20_8.8-电镀锌</v>
          </cell>
          <cell r="C3796">
            <v>62.91</v>
          </cell>
        </row>
        <row r="3797">
          <cell r="A3797" t="str">
            <v>AAO0402002</v>
          </cell>
          <cell r="B3797" t="str">
            <v>内六角螺钉_GB/T70.1_M4×20_不锈钢</v>
          </cell>
          <cell r="C3797">
            <v>102.22</v>
          </cell>
        </row>
        <row r="3798">
          <cell r="A3798" t="str">
            <v>AAO0402501</v>
          </cell>
          <cell r="B3798" t="str">
            <v>内六角螺钉_GB/T70.1_M4×25_8.8-电镀锌</v>
          </cell>
          <cell r="C3798">
            <v>57.85</v>
          </cell>
        </row>
        <row r="3799">
          <cell r="A3799" t="str">
            <v>AAO0402502</v>
          </cell>
          <cell r="B3799" t="str">
            <v>内六角螺钉_GB/T70.1_M4×25_不锈钢</v>
          </cell>
          <cell r="C3799">
            <v>136.82</v>
          </cell>
        </row>
        <row r="3800">
          <cell r="A3800" t="str">
            <v>AAO0403001</v>
          </cell>
          <cell r="B3800" t="str">
            <v>内六角螺钉_GB/T70.1_M4×30_8.8-电镀锌</v>
          </cell>
          <cell r="C3800">
            <v>74.7</v>
          </cell>
        </row>
        <row r="3801">
          <cell r="A3801" t="str">
            <v>AAO0403002</v>
          </cell>
          <cell r="B3801" t="str">
            <v>内六角螺钉_GB/T70.1_M4×30_不锈钢</v>
          </cell>
          <cell r="C3801">
            <v>141.54</v>
          </cell>
        </row>
        <row r="3802">
          <cell r="A3802" t="str">
            <v>AAO0403501</v>
          </cell>
          <cell r="B3802" t="str">
            <v>内六角螺钉_GB/T70.1_M4×35_8.8-电镀锌</v>
          </cell>
          <cell r="C3802">
            <v>74.7</v>
          </cell>
        </row>
        <row r="3803">
          <cell r="A3803" t="str">
            <v>AAO0403502</v>
          </cell>
          <cell r="B3803" t="str">
            <v>内六角螺钉_GB/T70.1_M4×35_不锈钢</v>
          </cell>
          <cell r="C3803">
            <v>149.4</v>
          </cell>
        </row>
        <row r="3804">
          <cell r="A3804" t="str">
            <v>AAO0404001</v>
          </cell>
          <cell r="B3804" t="str">
            <v>内六角螺钉_GB/T70.1_M4×40_8.8-电镀锌</v>
          </cell>
          <cell r="C3804">
            <v>80.02</v>
          </cell>
        </row>
        <row r="3805">
          <cell r="A3805" t="str">
            <v>AAO0404002</v>
          </cell>
          <cell r="B3805" t="str">
            <v>内六角螺钉_GB/T70.1_M4×40_不锈钢</v>
          </cell>
          <cell r="C3805">
            <v>196.58</v>
          </cell>
        </row>
        <row r="3806">
          <cell r="A3806" t="str">
            <v>AAO0500601</v>
          </cell>
          <cell r="B3806" t="str">
            <v>内六角螺钉_GB/T70.1_M5×6_8.8-电镀锌</v>
          </cell>
          <cell r="C3806">
            <v>49.13</v>
          </cell>
        </row>
        <row r="3807">
          <cell r="A3807" t="str">
            <v>AAO0500801</v>
          </cell>
          <cell r="B3807" t="str">
            <v>内六角螺钉_GB/T70.1_M5×8_8.8-电镀锌</v>
          </cell>
          <cell r="C3807">
            <v>52.06</v>
          </cell>
        </row>
        <row r="3808">
          <cell r="A3808" t="str">
            <v>AAO0500802</v>
          </cell>
          <cell r="B3808" t="str">
            <v>内六角螺钉_GB/T70.1_M5×8_不锈钢</v>
          </cell>
          <cell r="C3808">
            <v>86.5</v>
          </cell>
        </row>
        <row r="3809">
          <cell r="A3809" t="str">
            <v>AAO0501001</v>
          </cell>
          <cell r="B3809" t="str">
            <v>内六角螺钉_GB/T70.1_M5×10_8.8-电镀锌</v>
          </cell>
          <cell r="C3809">
            <v>52.06</v>
          </cell>
        </row>
        <row r="3810">
          <cell r="A3810" t="str">
            <v>AAO0501002</v>
          </cell>
          <cell r="B3810" t="str">
            <v>内六角螺钉_GB/T70.1_M5×10_不锈钢</v>
          </cell>
          <cell r="C3810">
            <v>94.36</v>
          </cell>
        </row>
        <row r="3811">
          <cell r="A3811" t="str">
            <v>AAO0501201</v>
          </cell>
          <cell r="B3811" t="str">
            <v>内六角螺钉_GB/T70.1_M5×12_8.8-电镀锌</v>
          </cell>
          <cell r="C3811">
            <v>55.92</v>
          </cell>
        </row>
        <row r="3812">
          <cell r="A3812" t="str">
            <v>AAO0501202</v>
          </cell>
          <cell r="B3812" t="str">
            <v>内六角螺钉_GB/T70.1_M5×12_不锈钢</v>
          </cell>
          <cell r="C3812">
            <v>98.29</v>
          </cell>
        </row>
        <row r="3813">
          <cell r="A3813" t="str">
            <v>AAO0501501</v>
          </cell>
          <cell r="B3813" t="str">
            <v>内六角螺钉_GB/T70.1_M5×15_8.8-电镀锌</v>
          </cell>
          <cell r="C3813">
            <v>62.91</v>
          </cell>
        </row>
        <row r="3814">
          <cell r="A3814" t="str">
            <v>AAO0501601</v>
          </cell>
          <cell r="B3814" t="str">
            <v>内六角螺钉_GB/T70.1_M5×16_8.8-电镀锌</v>
          </cell>
          <cell r="C3814">
            <v>78.63</v>
          </cell>
        </row>
        <row r="3815">
          <cell r="A3815" t="str">
            <v>AAO0501602</v>
          </cell>
          <cell r="B3815" t="str">
            <v>内六角螺钉_GB/T70.1_M5×16_不锈钢</v>
          </cell>
          <cell r="C3815">
            <v>133.68</v>
          </cell>
        </row>
        <row r="3816">
          <cell r="A3816" t="str">
            <v>AAO0502001</v>
          </cell>
          <cell r="B3816" t="str">
            <v>内六角螺钉_GB/T70.1_M5×20_8.8-电镀锌</v>
          </cell>
          <cell r="C3816">
            <v>57.85</v>
          </cell>
        </row>
        <row r="3817">
          <cell r="A3817" t="str">
            <v>AAO0502002</v>
          </cell>
          <cell r="B3817" t="str">
            <v>内六角螺钉_GB/T70.1_M5×20_不锈钢</v>
          </cell>
          <cell r="C3817">
            <v>137.61000000000001</v>
          </cell>
        </row>
        <row r="3818">
          <cell r="A3818" t="str">
            <v>AAO0502501</v>
          </cell>
          <cell r="B3818" t="str">
            <v>内六角螺钉_GB/T70.1_M5×25_8.8-电镀锌</v>
          </cell>
          <cell r="C3818">
            <v>63.63</v>
          </cell>
        </row>
        <row r="3819">
          <cell r="A3819" t="str">
            <v>AAO0502502</v>
          </cell>
          <cell r="B3819" t="str">
            <v>内六角螺钉_GB/T70.1_M5×25_不锈钢</v>
          </cell>
          <cell r="C3819">
            <v>157.26</v>
          </cell>
        </row>
        <row r="3820">
          <cell r="A3820" t="str">
            <v>AAO0503001</v>
          </cell>
          <cell r="B3820" t="str">
            <v>内六角螺钉_GB/T70.1_M5×30_8.8-电镀锌</v>
          </cell>
          <cell r="C3820">
            <v>69.42</v>
          </cell>
        </row>
        <row r="3821">
          <cell r="A3821" t="str">
            <v>AAO0503002</v>
          </cell>
          <cell r="B3821" t="str">
            <v>内六角螺钉_GB/T70.1_M5×30_不锈钢</v>
          </cell>
          <cell r="C3821">
            <v>188.72</v>
          </cell>
        </row>
        <row r="3822">
          <cell r="A3822" t="str">
            <v>AAO0503501</v>
          </cell>
          <cell r="B3822" t="str">
            <v>内六角螺钉_GB/T70.1_M5×35_8.8-电镀锌</v>
          </cell>
          <cell r="C3822">
            <v>90.43</v>
          </cell>
        </row>
        <row r="3823">
          <cell r="A3823" t="str">
            <v>AAO0503502</v>
          </cell>
          <cell r="B3823" t="str">
            <v>内六角螺钉_GB/T70.1_M5×35_不锈钢</v>
          </cell>
          <cell r="C3823">
            <v>220.17</v>
          </cell>
        </row>
        <row r="3824">
          <cell r="A3824" t="str">
            <v>AAO0504001</v>
          </cell>
          <cell r="B3824" t="str">
            <v>内六角螺钉_GB/T70.1_M5×40_8.8-电镀锌</v>
          </cell>
          <cell r="C3824">
            <v>94.36</v>
          </cell>
        </row>
        <row r="3825">
          <cell r="A3825" t="str">
            <v>AAO0504002</v>
          </cell>
          <cell r="B3825" t="str">
            <v>内六角螺钉_GB/T70.1_M5×40_不锈钢</v>
          </cell>
          <cell r="C3825">
            <v>235.9</v>
          </cell>
        </row>
        <row r="3826">
          <cell r="A3826" t="str">
            <v>AAO0504501</v>
          </cell>
          <cell r="B3826" t="str">
            <v>内六角螺钉_GB/T70.1_M5×45_8.8-电镀锌</v>
          </cell>
          <cell r="C3826">
            <v>102.22</v>
          </cell>
        </row>
        <row r="3827">
          <cell r="A3827" t="str">
            <v>AAO0504502</v>
          </cell>
          <cell r="B3827" t="str">
            <v>内六角螺钉_GB/T70.1_M5×45_不锈钢</v>
          </cell>
          <cell r="C3827">
            <v>251.62</v>
          </cell>
        </row>
        <row r="3828">
          <cell r="A3828" t="str">
            <v>AAO0505001</v>
          </cell>
          <cell r="B3828" t="str">
            <v>内六角螺钉_GB/T70.1_M5×50_8.8-电镀锌</v>
          </cell>
          <cell r="C3828">
            <v>110.09</v>
          </cell>
        </row>
        <row r="3829">
          <cell r="A3829" t="str">
            <v>AAO0505002</v>
          </cell>
          <cell r="B3829" t="str">
            <v>内六角螺钉_GB/T70.1_M5×50_不锈钢</v>
          </cell>
          <cell r="C3829">
            <v>275.20999999999998</v>
          </cell>
        </row>
        <row r="3830">
          <cell r="A3830" t="str">
            <v>AAO0600701</v>
          </cell>
          <cell r="B3830" t="str">
            <v>内六角螺钉_GB/T70.1_M6×7_8.8-电镀锌</v>
          </cell>
          <cell r="C3830">
            <v>78.63</v>
          </cell>
        </row>
        <row r="3831">
          <cell r="A3831" t="str">
            <v>AAO0601001</v>
          </cell>
          <cell r="B3831" t="str">
            <v>内六角螺钉_GB/T70.1_M6×10_8.8-电镀锌</v>
          </cell>
          <cell r="C3831">
            <v>56.17</v>
          </cell>
        </row>
        <row r="3832">
          <cell r="A3832" t="str">
            <v>AAO0601002</v>
          </cell>
          <cell r="B3832" t="str">
            <v>内六角螺钉_GB/T70.1_M6×10_不锈钢</v>
          </cell>
          <cell r="C3832">
            <v>133.68</v>
          </cell>
        </row>
        <row r="3833">
          <cell r="A3833" t="str">
            <v>AAO0601201</v>
          </cell>
          <cell r="B3833" t="str">
            <v>内六角螺钉_GB/T70.1_M6×12_8.8-电镀锌</v>
          </cell>
          <cell r="C3833">
            <v>70.77</v>
          </cell>
        </row>
        <row r="3834">
          <cell r="A3834" t="str">
            <v>AAO0601202</v>
          </cell>
          <cell r="B3834" t="str">
            <v>内六角螺钉_GB/T70.1_M6×12_不锈钢</v>
          </cell>
          <cell r="C3834">
            <v>129.74</v>
          </cell>
        </row>
        <row r="3835">
          <cell r="A3835" t="str">
            <v>AAO0601401</v>
          </cell>
          <cell r="B3835" t="str">
            <v>内六角螺钉_GB/T70.1_M6×14_8.8-电镀锌</v>
          </cell>
          <cell r="C3835">
            <v>70.77</v>
          </cell>
        </row>
        <row r="3836">
          <cell r="A3836" t="str">
            <v>AAO0601501</v>
          </cell>
          <cell r="B3836" t="str">
            <v>内六角螺钉_GB/T70.1_M6×15_8.8-电镀锌</v>
          </cell>
          <cell r="C3836">
            <v>78.63</v>
          </cell>
        </row>
        <row r="3837">
          <cell r="A3837" t="str">
            <v>AAO0601502</v>
          </cell>
          <cell r="B3837" t="str">
            <v>内六角螺钉_GB/T70.1_M6×15_不锈钢</v>
          </cell>
          <cell r="C3837">
            <v>157.26</v>
          </cell>
        </row>
        <row r="3838">
          <cell r="A3838" t="str">
            <v>AAO0601601</v>
          </cell>
          <cell r="B3838" t="str">
            <v>内六角螺钉_GB/T70.1_M6×16_8.8-电镀锌</v>
          </cell>
          <cell r="C3838">
            <v>78.63</v>
          </cell>
        </row>
        <row r="3839">
          <cell r="A3839" t="str">
            <v>AAO0601602</v>
          </cell>
          <cell r="B3839" t="str">
            <v>内六角螺钉_GB/T70.1_M6×16_不锈钢</v>
          </cell>
          <cell r="C3839">
            <v>165.13</v>
          </cell>
        </row>
        <row r="3840">
          <cell r="A3840" t="str">
            <v>AAO0602001</v>
          </cell>
          <cell r="B3840" t="str">
            <v>内六角螺钉_GB/T70.1_M6×20_8.8-电镀锌</v>
          </cell>
          <cell r="C3840">
            <v>86.5</v>
          </cell>
        </row>
        <row r="3841">
          <cell r="A3841" t="str">
            <v>AAO0602002</v>
          </cell>
          <cell r="B3841" t="str">
            <v>内六角螺钉_GB/T70.1_M6×20_不锈钢</v>
          </cell>
          <cell r="C3841">
            <v>176.92</v>
          </cell>
        </row>
        <row r="3842">
          <cell r="A3842" t="str">
            <v>AAO0602501</v>
          </cell>
          <cell r="B3842" t="str">
            <v>内六角螺钉_GB/T70.1_M6×25_8.8-电镀锌</v>
          </cell>
          <cell r="C3842">
            <v>78.63</v>
          </cell>
        </row>
        <row r="3843">
          <cell r="A3843" t="str">
            <v>AAO0602502</v>
          </cell>
          <cell r="B3843" t="str">
            <v>内六角螺钉_GB/T70.1_M6×25_不锈钢</v>
          </cell>
          <cell r="C3843">
            <v>188.72</v>
          </cell>
        </row>
        <row r="3844">
          <cell r="A3844" t="str">
            <v>AAO0602503</v>
          </cell>
          <cell r="B3844" t="str">
            <v>内六角螺钉_GB/T70.1_M6×25_12.9-氧化</v>
          </cell>
          <cell r="C3844">
            <v>117.95</v>
          </cell>
        </row>
        <row r="3845">
          <cell r="A3845" t="str">
            <v>AAO0603001</v>
          </cell>
          <cell r="B3845" t="str">
            <v>内六角螺钉_GB/T70.1_M6×30_8.8-电镀锌</v>
          </cell>
          <cell r="C3845">
            <v>86.5</v>
          </cell>
        </row>
        <row r="3846">
          <cell r="A3846" t="str">
            <v>AAO0603002</v>
          </cell>
          <cell r="B3846" t="str">
            <v>内六角螺钉_GB/T70.1_M6×30_不锈钢</v>
          </cell>
          <cell r="C3846">
            <v>220.17</v>
          </cell>
        </row>
        <row r="3847">
          <cell r="A3847" t="str">
            <v>AAO0603501</v>
          </cell>
          <cell r="B3847" t="str">
            <v>内六角螺钉_GB/T70.1_M6×35_8.8-电镀锌</v>
          </cell>
          <cell r="C3847">
            <v>94.36</v>
          </cell>
        </row>
        <row r="3848">
          <cell r="A3848" t="str">
            <v>AAO0603502</v>
          </cell>
          <cell r="B3848" t="str">
            <v>内六角螺钉_GB/T70.1_M6×35_不锈钢</v>
          </cell>
          <cell r="C3848">
            <v>235.9</v>
          </cell>
        </row>
        <row r="3849">
          <cell r="A3849" t="str">
            <v>AAO0604001</v>
          </cell>
          <cell r="B3849" t="str">
            <v>内六角螺钉_GB/T70.1_M6×40_8.8-电镀锌</v>
          </cell>
          <cell r="C3849">
            <v>102.22</v>
          </cell>
        </row>
        <row r="3850">
          <cell r="A3850" t="str">
            <v>AAO0604002</v>
          </cell>
          <cell r="B3850" t="str">
            <v>内六角螺钉_GB/T70.1_M6×40_不锈钢</v>
          </cell>
          <cell r="C3850">
            <v>283.08</v>
          </cell>
        </row>
        <row r="3851">
          <cell r="A3851" t="str">
            <v>AAO0604501</v>
          </cell>
          <cell r="B3851" t="str">
            <v>内六角螺钉_GB/T70.1_M6×45_8.8-电镀锌</v>
          </cell>
          <cell r="C3851">
            <v>110.55</v>
          </cell>
        </row>
        <row r="3852">
          <cell r="A3852" t="str">
            <v>AAO0604502</v>
          </cell>
          <cell r="B3852" t="str">
            <v>内六角螺钉_GB/T70.1_M6×45_不锈钢</v>
          </cell>
          <cell r="C3852">
            <v>361.71</v>
          </cell>
        </row>
        <row r="3853">
          <cell r="A3853" t="str">
            <v>AAO0605001</v>
          </cell>
          <cell r="B3853" t="str">
            <v>内六角螺钉_GB/T70.1_M6×50_8.8-电镀锌</v>
          </cell>
          <cell r="C3853">
            <v>172.99</v>
          </cell>
        </row>
        <row r="3854">
          <cell r="A3854" t="str">
            <v>AAO0605002</v>
          </cell>
          <cell r="B3854" t="str">
            <v>内六角螺钉_GB/T70.1_M6×50_不锈钢</v>
          </cell>
          <cell r="C3854">
            <v>393.16</v>
          </cell>
        </row>
        <row r="3855">
          <cell r="A3855" t="str">
            <v>AAO0605501</v>
          </cell>
          <cell r="B3855" t="str">
            <v>内六角螺钉_GB/T70.1_M6×55_8.8-电镀锌</v>
          </cell>
          <cell r="C3855">
            <v>196.58</v>
          </cell>
        </row>
        <row r="3856">
          <cell r="A3856" t="str">
            <v>AAO0605502</v>
          </cell>
          <cell r="B3856" t="str">
            <v>内六角螺钉_GB/T70.1_M6×55_不锈钢</v>
          </cell>
          <cell r="C3856">
            <v>432.48</v>
          </cell>
        </row>
        <row r="3857">
          <cell r="A3857" t="str">
            <v>AAO0606001</v>
          </cell>
          <cell r="B3857" t="str">
            <v>内六角螺钉_GB/T70.1_M6×60_8.8-电镀锌</v>
          </cell>
          <cell r="C3857">
            <v>220.17</v>
          </cell>
        </row>
        <row r="3858">
          <cell r="A3858" t="str">
            <v>AAO0606002</v>
          </cell>
          <cell r="B3858" t="str">
            <v>内六角螺钉_GB/T70.1_M6×60_不锈钢</v>
          </cell>
          <cell r="C3858">
            <v>416.75</v>
          </cell>
        </row>
        <row r="3859">
          <cell r="A3859" t="str">
            <v>AAO0607002</v>
          </cell>
          <cell r="B3859" t="str">
            <v>内六角螺钉_GB/T70.1_M6×70_不锈钢</v>
          </cell>
          <cell r="C3859">
            <v>408.89</v>
          </cell>
        </row>
        <row r="3860">
          <cell r="A3860" t="str">
            <v>AAO0607502</v>
          </cell>
          <cell r="B3860" t="str">
            <v>内六角螺钉_GB/T70.1_M6×75_不锈钢</v>
          </cell>
          <cell r="C3860">
            <v>432.48</v>
          </cell>
        </row>
        <row r="3861">
          <cell r="A3861" t="str">
            <v>AAO0801001</v>
          </cell>
          <cell r="B3861" t="str">
            <v>内六角螺钉_GB/T70.1_M8×10_8.8-电镀锌</v>
          </cell>
          <cell r="C3861">
            <v>117.95</v>
          </cell>
        </row>
        <row r="3862">
          <cell r="A3862" t="str">
            <v>AAO0801201</v>
          </cell>
          <cell r="B3862" t="str">
            <v>内六角螺钉_GB/T70.1_M8×12_8.8-电镀锌</v>
          </cell>
          <cell r="C3862">
            <v>125.81</v>
          </cell>
        </row>
        <row r="3863">
          <cell r="A3863" t="str">
            <v>AAO0801202</v>
          </cell>
          <cell r="B3863" t="str">
            <v>内六角螺钉_GB/T70.1_M8×12_不锈钢</v>
          </cell>
          <cell r="C3863">
            <v>249.57</v>
          </cell>
        </row>
        <row r="3864">
          <cell r="A3864" t="str">
            <v>AAO0801501</v>
          </cell>
          <cell r="B3864" t="str">
            <v>内六角螺钉_GB/T70.1_M8×15_8.8-电镀锌</v>
          </cell>
          <cell r="C3864">
            <v>94.36</v>
          </cell>
        </row>
        <row r="3865">
          <cell r="A3865" t="str">
            <v>AAO0801502</v>
          </cell>
          <cell r="B3865" t="str">
            <v>内六角螺钉_GB/T70.1_M8×15_不锈钢</v>
          </cell>
          <cell r="C3865">
            <v>318.45999999999998</v>
          </cell>
        </row>
        <row r="3866">
          <cell r="A3866" t="str">
            <v>AAO0801601</v>
          </cell>
          <cell r="B3866" t="str">
            <v>内六角螺钉_GB/T70.1_M8×16_8.8-电镀锌</v>
          </cell>
          <cell r="C3866">
            <v>0.14000000000000001</v>
          </cell>
        </row>
        <row r="3867">
          <cell r="A3867" t="str">
            <v>AAO0801602</v>
          </cell>
          <cell r="B3867" t="str">
            <v>内六角螺钉_GB/T70.1_M8×16_不锈钢</v>
          </cell>
          <cell r="C3867">
            <v>318.45999999999998</v>
          </cell>
        </row>
        <row r="3868">
          <cell r="A3868" t="str">
            <v>AAO0801801</v>
          </cell>
          <cell r="B3868" t="str">
            <v>内六角螺钉_GB/T70.1_M8×18_8.8-电镀锌</v>
          </cell>
          <cell r="C3868">
            <v>141.54</v>
          </cell>
        </row>
        <row r="3869">
          <cell r="A3869" t="str">
            <v>AAO0802001</v>
          </cell>
          <cell r="B3869" t="str">
            <v>内六角螺钉_GB/T70.1_M8×20_8.8-电镀锌</v>
          </cell>
          <cell r="C3869">
            <v>101.97</v>
          </cell>
        </row>
        <row r="3870">
          <cell r="A3870" t="str">
            <v>AAO0802002</v>
          </cell>
          <cell r="B3870" t="str">
            <v>内六角螺钉_GB/T70.1_M8×20_不锈钢</v>
          </cell>
          <cell r="C3870">
            <v>298.8</v>
          </cell>
        </row>
        <row r="3871">
          <cell r="A3871" t="str">
            <v>AAO0802501</v>
          </cell>
          <cell r="B3871" t="str">
            <v>内六角螺钉_GB/T70.1_M8×25_8.8-电镀锌</v>
          </cell>
          <cell r="C3871">
            <v>133.68</v>
          </cell>
        </row>
        <row r="3872">
          <cell r="A3872" t="str">
            <v>AAO0802502</v>
          </cell>
          <cell r="B3872" t="str">
            <v>内六角螺钉_GB/T70.1_M8×25_不锈钢</v>
          </cell>
          <cell r="C3872">
            <v>432.48</v>
          </cell>
        </row>
        <row r="3873">
          <cell r="A3873" t="str">
            <v>AAO0803001</v>
          </cell>
          <cell r="B3873" t="str">
            <v>内六角螺钉_GB/T70.1_M8×30_8.8-电镀锌</v>
          </cell>
          <cell r="C3873">
            <v>127.62</v>
          </cell>
        </row>
        <row r="3874">
          <cell r="A3874" t="str">
            <v>AAO0803002</v>
          </cell>
          <cell r="B3874" t="str">
            <v>内六角螺钉_GB/T70.1_M8×30_不锈钢</v>
          </cell>
          <cell r="C3874">
            <v>471.79</v>
          </cell>
        </row>
        <row r="3875">
          <cell r="A3875" t="str">
            <v>AAO0803501</v>
          </cell>
          <cell r="B3875" t="str">
            <v>内六角螺钉_GB/T70.1_M8×35_8.8-电镀锌</v>
          </cell>
          <cell r="C3875">
            <v>172.99</v>
          </cell>
        </row>
        <row r="3876">
          <cell r="A3876" t="str">
            <v>AAO0803502</v>
          </cell>
          <cell r="B3876" t="str">
            <v>内六角螺钉_GB/T70.1_M8×35_不锈钢</v>
          </cell>
          <cell r="C3876">
            <v>463.93</v>
          </cell>
        </row>
        <row r="3877">
          <cell r="A3877" t="str">
            <v>AAO0804001</v>
          </cell>
          <cell r="B3877" t="str">
            <v>内六角螺钉_GB/T70.1_M8×40_8.8-电镀锌</v>
          </cell>
          <cell r="C3877">
            <v>196.58</v>
          </cell>
        </row>
        <row r="3878">
          <cell r="A3878" t="str">
            <v>AAO0804002</v>
          </cell>
          <cell r="B3878" t="str">
            <v>内六角螺钉_GB/T70.1_M8×40_不锈钢</v>
          </cell>
          <cell r="C3878">
            <v>511.11</v>
          </cell>
        </row>
        <row r="3879">
          <cell r="A3879" t="str">
            <v>AAO0804501</v>
          </cell>
          <cell r="B3879" t="str">
            <v>内六角螺钉_GB/T70.1_M8×45_8.8-电镀锌</v>
          </cell>
          <cell r="C3879">
            <v>220.17</v>
          </cell>
        </row>
        <row r="3880">
          <cell r="A3880" t="str">
            <v>AAO0804502</v>
          </cell>
          <cell r="B3880" t="str">
            <v>内六角螺钉_GB/T70.1_M8×45_不锈钢</v>
          </cell>
          <cell r="C3880">
            <v>629.05999999999995</v>
          </cell>
        </row>
        <row r="3881">
          <cell r="A3881" t="str">
            <v>AAO0805001</v>
          </cell>
          <cell r="B3881" t="str">
            <v>内六角螺钉_GB/T70.1_M8×50_8.8-电镀锌</v>
          </cell>
          <cell r="C3881">
            <v>196.58</v>
          </cell>
        </row>
        <row r="3882">
          <cell r="A3882" t="str">
            <v>AAO0805501</v>
          </cell>
          <cell r="B3882" t="str">
            <v>内六角螺钉_GB/T70.1_M8×55_8.8-电镀锌</v>
          </cell>
          <cell r="C3882">
            <v>220.17</v>
          </cell>
        </row>
        <row r="3883">
          <cell r="A3883" t="str">
            <v>AAO0805502</v>
          </cell>
          <cell r="B3883" t="str">
            <v>内六角螺钉_GB/T70.1_M8×55_不锈钢</v>
          </cell>
          <cell r="C3883">
            <v>707.69</v>
          </cell>
        </row>
        <row r="3884">
          <cell r="A3884" t="str">
            <v>AAO0806001</v>
          </cell>
          <cell r="B3884" t="str">
            <v>内六角螺钉_GB/T70.1_M8×60_8.8-电镀锌</v>
          </cell>
          <cell r="C3884">
            <v>275.20999999999998</v>
          </cell>
        </row>
        <row r="3885">
          <cell r="A3885" t="str">
            <v>AAO0806002</v>
          </cell>
          <cell r="B3885" t="str">
            <v>内六角螺钉_GB/T70.1_M8×60_不锈钢</v>
          </cell>
          <cell r="C3885">
            <v>707.69</v>
          </cell>
        </row>
        <row r="3886">
          <cell r="A3886" t="str">
            <v>AAO0806501</v>
          </cell>
          <cell r="B3886" t="str">
            <v>内六角螺钉_GB/T70.1_M8×65_8.8-电镀锌</v>
          </cell>
          <cell r="C3886">
            <v>251.62</v>
          </cell>
        </row>
        <row r="3887">
          <cell r="A3887" t="str">
            <v>AAO0806502</v>
          </cell>
          <cell r="B3887" t="str">
            <v>内六角螺钉_GB/T70.1_M8×65_不锈钢</v>
          </cell>
          <cell r="C3887">
            <v>747.01</v>
          </cell>
        </row>
        <row r="3888">
          <cell r="A3888" t="str">
            <v>AAO0807001</v>
          </cell>
          <cell r="B3888" t="str">
            <v>内六角螺钉_GB/T70.1_M8×70_8.8-电镀锌</v>
          </cell>
          <cell r="C3888">
            <v>393.16</v>
          </cell>
        </row>
        <row r="3889">
          <cell r="A3889" t="str">
            <v>AAO0807002</v>
          </cell>
          <cell r="B3889" t="str">
            <v>内六角螺钉_GB/T70.1_M8×70_不锈钢</v>
          </cell>
          <cell r="C3889">
            <v>864.96</v>
          </cell>
        </row>
        <row r="3890">
          <cell r="A3890" t="str">
            <v>AAO0807501</v>
          </cell>
          <cell r="B3890" t="str">
            <v>内六角螺钉_GB/T70.1_M8×75_8.8-电镀锌</v>
          </cell>
          <cell r="C3890">
            <v>432.48</v>
          </cell>
        </row>
        <row r="3891">
          <cell r="A3891" t="str">
            <v>AAO0808001</v>
          </cell>
          <cell r="B3891" t="str">
            <v>内六角螺钉_GB/T70.1_M8×80_8.8-电镀锌</v>
          </cell>
          <cell r="C3891">
            <v>432.48</v>
          </cell>
        </row>
        <row r="3892">
          <cell r="A3892" t="str">
            <v>AAO0808002</v>
          </cell>
          <cell r="B3892" t="str">
            <v>内六角螺钉_GB/T70.1_M8×80_不锈钢</v>
          </cell>
          <cell r="C3892">
            <v>864.96</v>
          </cell>
        </row>
        <row r="3893">
          <cell r="A3893" t="str">
            <v>AAO0809001</v>
          </cell>
          <cell r="B3893" t="str">
            <v>内六角螺钉_GB/T70.1_M8×90_8.8-电镀锌</v>
          </cell>
          <cell r="C3893">
            <v>471.79</v>
          </cell>
        </row>
        <row r="3894">
          <cell r="A3894" t="str">
            <v>AAO1001201</v>
          </cell>
          <cell r="B3894" t="str">
            <v>内六角螺钉_GB/T70.1_M10×12_8.8-电镀锌</v>
          </cell>
          <cell r="C3894">
            <v>157.26</v>
          </cell>
        </row>
        <row r="3895">
          <cell r="A3895" t="str">
            <v>AAO1001601</v>
          </cell>
          <cell r="B3895" t="str">
            <v>内六角螺钉_GB/T70.1_M10×16_8.8-电镀锌</v>
          </cell>
          <cell r="C3895">
            <v>157.26</v>
          </cell>
        </row>
        <row r="3896">
          <cell r="A3896" t="str">
            <v>AAO1001602</v>
          </cell>
          <cell r="B3896" t="str">
            <v>内六角螺钉_GB/T70.1_M10×16_不锈钢</v>
          </cell>
          <cell r="C3896">
            <v>518.97</v>
          </cell>
        </row>
        <row r="3897">
          <cell r="A3897" t="str">
            <v>AAO1002001</v>
          </cell>
          <cell r="B3897" t="str">
            <v>内六角螺钉_GB/T70.1_M10×20_8.8-电镀锌</v>
          </cell>
          <cell r="C3897">
            <v>164.9</v>
          </cell>
        </row>
        <row r="3898">
          <cell r="A3898" t="str">
            <v>AAO1002002</v>
          </cell>
          <cell r="B3898" t="str">
            <v>内六角螺钉_GB/T70.1_M10×20_不锈钢</v>
          </cell>
          <cell r="C3898">
            <v>629.05999999999995</v>
          </cell>
        </row>
        <row r="3899">
          <cell r="A3899" t="str">
            <v>AAO1002501</v>
          </cell>
          <cell r="B3899" t="str">
            <v>内六角螺钉_GB/T70.1_M10×25_8.8-电镀锌</v>
          </cell>
          <cell r="C3899">
            <v>0.22</v>
          </cell>
        </row>
        <row r="3900">
          <cell r="A3900" t="str">
            <v>AAO1002502</v>
          </cell>
          <cell r="B3900" t="str">
            <v>内六角螺钉_GB/T70.1_M10×25_不锈钢</v>
          </cell>
          <cell r="C3900">
            <v>629.05999999999995</v>
          </cell>
        </row>
        <row r="3901">
          <cell r="A3901" t="str">
            <v>AAO1003001</v>
          </cell>
          <cell r="B3901" t="str">
            <v>内六角螺钉_GB/T70.1_M10×30_8.8-电镀锌</v>
          </cell>
          <cell r="C3901">
            <v>235.9</v>
          </cell>
        </row>
        <row r="3902">
          <cell r="A3902" t="str">
            <v>AAO1003002</v>
          </cell>
          <cell r="B3902" t="str">
            <v>内六角螺钉_GB/T70.1_M10×30_不锈钢</v>
          </cell>
          <cell r="C3902">
            <v>770.6</v>
          </cell>
        </row>
        <row r="3903">
          <cell r="A3903" t="str">
            <v>AAO1003003</v>
          </cell>
          <cell r="B3903" t="str">
            <v>内六角螺钉_GB/T70.1_M10×30_12.9-氧化</v>
          </cell>
          <cell r="C3903">
            <v>365.92</v>
          </cell>
        </row>
        <row r="3904">
          <cell r="A3904" t="str">
            <v>AAO1003501</v>
          </cell>
          <cell r="B3904" t="str">
            <v>内六角螺钉_GB/T70.1_M10×35_8.8-电镀锌</v>
          </cell>
          <cell r="C3904">
            <v>235.9</v>
          </cell>
        </row>
        <row r="3905">
          <cell r="A3905" t="str">
            <v>AAO1003502</v>
          </cell>
          <cell r="B3905" t="str">
            <v>内六角螺钉_GB/T70.1_M10×35_不锈钢</v>
          </cell>
          <cell r="C3905">
            <v>786.32</v>
          </cell>
        </row>
        <row r="3906">
          <cell r="A3906" t="str">
            <v>AAO1003503</v>
          </cell>
          <cell r="B3906" t="str">
            <v>内六角螺钉_GB/T70.1_M10×35L_12.9-氧化</v>
          </cell>
          <cell r="C3906">
            <v>393.03</v>
          </cell>
        </row>
        <row r="3907">
          <cell r="A3907" t="str">
            <v>AAO1003504</v>
          </cell>
          <cell r="B3907" t="str">
            <v>内六角螺钉_GB/T70.1_M10×35_12.9-氧化</v>
          </cell>
          <cell r="C3907">
            <v>402.21</v>
          </cell>
        </row>
        <row r="3908">
          <cell r="A3908" t="str">
            <v>AAO1004001</v>
          </cell>
          <cell r="B3908" t="str">
            <v>内六角螺钉_GB/T70.1_M10×40_8.8-电镀锌</v>
          </cell>
          <cell r="C3908">
            <v>235.9</v>
          </cell>
        </row>
        <row r="3909">
          <cell r="A3909" t="str">
            <v>AAO1004002</v>
          </cell>
          <cell r="B3909" t="str">
            <v>内六角螺钉_GB/T70.1_M10×40_不锈钢</v>
          </cell>
          <cell r="C3909">
            <v>864.96</v>
          </cell>
        </row>
        <row r="3910">
          <cell r="A3910" t="str">
            <v>AAO1004501</v>
          </cell>
          <cell r="B3910" t="str">
            <v>内六角螺钉_GB/T70.1_M10×45_电镀锌</v>
          </cell>
          <cell r="C3910">
            <v>306.67</v>
          </cell>
        </row>
        <row r="3911">
          <cell r="A3911" t="str">
            <v>AAO1004502</v>
          </cell>
          <cell r="B3911" t="str">
            <v>内六角螺钉_GB/T70.1_M10×45_不锈钢</v>
          </cell>
          <cell r="C3911">
            <v>920</v>
          </cell>
        </row>
        <row r="3912">
          <cell r="A3912" t="str">
            <v>AAO1005001</v>
          </cell>
          <cell r="B3912" t="str">
            <v>内六角螺钉_GB/T70.1_M10×50_8.8-电镀锌</v>
          </cell>
          <cell r="C3912">
            <v>314.52999999999997</v>
          </cell>
        </row>
        <row r="3913">
          <cell r="A3913" t="str">
            <v>AAO1005002</v>
          </cell>
          <cell r="B3913" t="str">
            <v>内六角螺钉_GB/T70.1_M10×50_不锈钢</v>
          </cell>
          <cell r="C3913">
            <v>982.91</v>
          </cell>
        </row>
        <row r="3914">
          <cell r="A3914" t="str">
            <v>AAO1005501</v>
          </cell>
          <cell r="B3914" t="str">
            <v>内六角螺钉_GB/T70.1_M10×55_8.8-电镀锌</v>
          </cell>
          <cell r="C3914">
            <v>314.52999999999997</v>
          </cell>
        </row>
        <row r="3915">
          <cell r="A3915" t="str">
            <v>AAO1005502</v>
          </cell>
          <cell r="B3915" t="str">
            <v>内六角螺钉_GB/T70.1_M10×55_不锈钢</v>
          </cell>
          <cell r="C3915">
            <v>1022.22</v>
          </cell>
        </row>
        <row r="3916">
          <cell r="A3916" t="str">
            <v>AAO1006001</v>
          </cell>
          <cell r="B3916" t="str">
            <v>内六角螺钉_GB/T70.1_M10×60_8.8-电镀锌</v>
          </cell>
          <cell r="C3916">
            <v>330.69</v>
          </cell>
        </row>
        <row r="3917">
          <cell r="A3917" t="str">
            <v>AAO1006002</v>
          </cell>
          <cell r="B3917" t="str">
            <v>内六角螺钉_GB/T70.1_M10×60_不锈钢</v>
          </cell>
          <cell r="C3917">
            <v>1140.17</v>
          </cell>
        </row>
        <row r="3918">
          <cell r="A3918" t="str">
            <v>AAO1006501</v>
          </cell>
          <cell r="B3918" t="str">
            <v>内六角螺钉_GB/T70.1_M10×65_8.8-电镀锌</v>
          </cell>
          <cell r="C3918">
            <v>350.04</v>
          </cell>
        </row>
        <row r="3919">
          <cell r="A3919" t="str">
            <v>AAO1006502</v>
          </cell>
          <cell r="B3919" t="str">
            <v>内六角螺钉_GB/T70.1_M10×65_不锈钢</v>
          </cell>
          <cell r="C3919">
            <v>1140.17</v>
          </cell>
        </row>
        <row r="3920">
          <cell r="A3920" t="str">
            <v>AAO1007001</v>
          </cell>
          <cell r="B3920" t="str">
            <v>内六角螺钉_GB/T70.1_M10×70_8.8-电镀锌</v>
          </cell>
          <cell r="C3920">
            <v>380.36</v>
          </cell>
        </row>
        <row r="3921">
          <cell r="A3921" t="str">
            <v>AAO1007002</v>
          </cell>
          <cell r="B3921" t="str">
            <v>内六角螺钉_GB/T70.1_M10×70_不锈钢</v>
          </cell>
          <cell r="C3921">
            <v>1218.8</v>
          </cell>
        </row>
        <row r="3922">
          <cell r="A3922" t="str">
            <v>AAO1008001</v>
          </cell>
          <cell r="B3922" t="str">
            <v>内六角螺钉_GB/T70.1_M10×80_8.8-电镀锌</v>
          </cell>
          <cell r="C3922">
            <v>471.79</v>
          </cell>
        </row>
        <row r="3923">
          <cell r="A3923" t="str">
            <v>AAO1008002</v>
          </cell>
          <cell r="B3923" t="str">
            <v>内六角螺钉_GB/T70.1_M10×80_不锈钢</v>
          </cell>
          <cell r="C3923">
            <v>1356.41</v>
          </cell>
        </row>
        <row r="3924">
          <cell r="A3924" t="str">
            <v>AAO1009001</v>
          </cell>
          <cell r="B3924" t="str">
            <v>内六角螺钉_GB/T70.1_M10×90_8.8-电镀锌</v>
          </cell>
          <cell r="C3924">
            <v>629.05999999999995</v>
          </cell>
        </row>
        <row r="3925">
          <cell r="A3925" t="str">
            <v>AAO1009002</v>
          </cell>
          <cell r="B3925" t="str">
            <v>内六角螺钉_GB/T70.1_M10×90_不锈钢</v>
          </cell>
          <cell r="C3925">
            <v>1415.38</v>
          </cell>
        </row>
        <row r="3926">
          <cell r="A3926" t="str">
            <v>AAO1010001</v>
          </cell>
          <cell r="B3926" t="str">
            <v>内六角螺钉_GB/T70.1_M10×100_8.8-电镀锌</v>
          </cell>
          <cell r="C3926">
            <v>928.65</v>
          </cell>
        </row>
        <row r="3927">
          <cell r="A3927" t="str">
            <v>AAO1010002</v>
          </cell>
          <cell r="B3927" t="str">
            <v>内六角螺钉_GB/T70.1_M10×100_不锈钢</v>
          </cell>
          <cell r="C3927">
            <v>1611.97</v>
          </cell>
        </row>
        <row r="3928">
          <cell r="A3928" t="str">
            <v>AAO1015002</v>
          </cell>
          <cell r="B3928" t="str">
            <v>内六角螺钉_GB/T70.1_M10×150_不锈钢</v>
          </cell>
          <cell r="C3928">
            <v>2185.98</v>
          </cell>
        </row>
        <row r="3929">
          <cell r="A3929" t="str">
            <v>AAO1201501</v>
          </cell>
          <cell r="B3929" t="str">
            <v>内六角螺钉_GB/T70.1_M12×15_8.8-电镀锌</v>
          </cell>
          <cell r="C3929">
            <v>317.19</v>
          </cell>
        </row>
        <row r="3930">
          <cell r="A3930" t="str">
            <v>AAO1202001</v>
          </cell>
          <cell r="B3930" t="str">
            <v>内六角螺钉_GB/T70.1_M12×20_8.8-电镀锌</v>
          </cell>
          <cell r="C3930">
            <v>282.33999999999997</v>
          </cell>
        </row>
        <row r="3931">
          <cell r="A3931" t="str">
            <v>AAO1202005</v>
          </cell>
          <cell r="B3931" t="str">
            <v>内六角螺钉_GB/T70.1_M12×20L_不锈钢</v>
          </cell>
          <cell r="C3931">
            <v>864.96</v>
          </cell>
        </row>
        <row r="3932">
          <cell r="A3932" t="str">
            <v>AAO1202501</v>
          </cell>
          <cell r="B3932" t="str">
            <v>内六角螺钉_GB/T70.1_M12×25_8.8-电镀锌</v>
          </cell>
          <cell r="C3932">
            <v>298.13</v>
          </cell>
        </row>
        <row r="3933">
          <cell r="A3933" t="str">
            <v>AAO1202502</v>
          </cell>
          <cell r="B3933" t="str">
            <v>内六角螺钉_GB/T70.1_M12×25_不锈钢</v>
          </cell>
          <cell r="C3933">
            <v>876.75</v>
          </cell>
        </row>
        <row r="3934">
          <cell r="A3934" t="str">
            <v>AAO1202503</v>
          </cell>
          <cell r="B3934" t="str">
            <v>内六角螺钉_GB/T70.1_M12×25_12.9-氧化</v>
          </cell>
          <cell r="C3934">
            <v>481.82</v>
          </cell>
        </row>
        <row r="3935">
          <cell r="A3935" t="str">
            <v>AAO1203001</v>
          </cell>
          <cell r="B3935" t="str">
            <v>内六角螺钉_GB/T70.1_M12×30_8.8-电镀锌</v>
          </cell>
          <cell r="C3935">
            <v>353.85</v>
          </cell>
        </row>
        <row r="3936">
          <cell r="A3936" t="str">
            <v>AAO1203002</v>
          </cell>
          <cell r="B3936" t="str">
            <v>内六角螺钉_GB/T70.1_M12×30_不锈钢</v>
          </cell>
          <cell r="C3936">
            <v>1022.22</v>
          </cell>
        </row>
        <row r="3937">
          <cell r="A3937" t="str">
            <v>AAO1203501</v>
          </cell>
          <cell r="B3937" t="str">
            <v>内六角螺钉_GB/T70.1_M12×35_8.8-电镀锌</v>
          </cell>
          <cell r="C3937">
            <v>355.03</v>
          </cell>
        </row>
        <row r="3938">
          <cell r="A3938" t="str">
            <v>AAO1203502</v>
          </cell>
          <cell r="B3938" t="str">
            <v>内六角螺钉_GB/T70.1_M12×35_不锈钢</v>
          </cell>
          <cell r="C3938">
            <v>1022.22</v>
          </cell>
        </row>
        <row r="3939">
          <cell r="A3939" t="str">
            <v>AAO1203503</v>
          </cell>
          <cell r="B3939" t="str">
            <v>内六角螺钉_GB/T70.1_M12×35_12.9-氧化</v>
          </cell>
          <cell r="C3939">
            <v>572.73</v>
          </cell>
        </row>
        <row r="3940">
          <cell r="A3940" t="str">
            <v>AAO1204001</v>
          </cell>
          <cell r="B3940" t="str">
            <v>内六角螺钉_GB/T70.1_M12×40_8.8-电镀锌</v>
          </cell>
          <cell r="C3940">
            <v>379.06</v>
          </cell>
        </row>
        <row r="3941">
          <cell r="A3941" t="str">
            <v>AAO1204002</v>
          </cell>
          <cell r="B3941" t="str">
            <v>内六角螺钉_GB/T70.1_M12×40_不锈钢</v>
          </cell>
          <cell r="C3941">
            <v>1100.8499999999999</v>
          </cell>
        </row>
        <row r="3942">
          <cell r="A3942" t="str">
            <v>AAO1204003</v>
          </cell>
          <cell r="B3942" t="str">
            <v>内六角螺钉_GB/T70.1_M12×40_12.9-氧化</v>
          </cell>
          <cell r="C3942">
            <v>617.64</v>
          </cell>
        </row>
        <row r="3943">
          <cell r="A3943" t="str">
            <v>AAO1204501</v>
          </cell>
          <cell r="B3943" t="str">
            <v>内六角螺钉_GB/T70.1_M12×45_8.8-电镀锌</v>
          </cell>
          <cell r="C3943">
            <v>411.59</v>
          </cell>
        </row>
        <row r="3944">
          <cell r="A3944" t="str">
            <v>AAO1204502</v>
          </cell>
          <cell r="B3944" t="str">
            <v>内六角螺钉_GB/T70.1_M12×45_不锈钢</v>
          </cell>
          <cell r="C3944">
            <v>1258.1199999999999</v>
          </cell>
        </row>
        <row r="3945">
          <cell r="A3945" t="str">
            <v>AAO1204503</v>
          </cell>
          <cell r="B3945" t="str">
            <v>内六角螺钉_GB/T70.1_M12×45_12.9-氧化</v>
          </cell>
          <cell r="C3945">
            <v>679.41</v>
          </cell>
        </row>
        <row r="3946">
          <cell r="A3946" t="str">
            <v>AAO1205001</v>
          </cell>
          <cell r="B3946" t="str">
            <v>内六角螺钉_GB/T70.1_M12×50_8.8-电镀锌</v>
          </cell>
          <cell r="C3946">
            <v>442.85</v>
          </cell>
        </row>
        <row r="3947">
          <cell r="A3947" t="str">
            <v>AAO1205002</v>
          </cell>
          <cell r="B3947" t="str">
            <v>内六角螺钉_GB/T70.1_M12×50_不锈钢</v>
          </cell>
          <cell r="C3947">
            <v>1454.7</v>
          </cell>
        </row>
        <row r="3948">
          <cell r="A3948" t="str">
            <v>AAO1205003</v>
          </cell>
          <cell r="B3948" t="str">
            <v>内六角螺钉_GB/T70.1_M12×50_12.9-氧化</v>
          </cell>
          <cell r="C3948">
            <v>735.53</v>
          </cell>
        </row>
        <row r="3949">
          <cell r="A3949" t="str">
            <v>AAO1205501</v>
          </cell>
          <cell r="B3949" t="str">
            <v>内六角螺钉_GB/T70.1_M12×55_8.8-电镀锌</v>
          </cell>
          <cell r="C3949">
            <v>479.43</v>
          </cell>
        </row>
        <row r="3950">
          <cell r="A3950" t="str">
            <v>AAO1206001</v>
          </cell>
          <cell r="B3950" t="str">
            <v>内六角螺钉_GB/T70.1_M12×60_8.8-电镀锌</v>
          </cell>
          <cell r="C3950">
            <v>510.79</v>
          </cell>
        </row>
        <row r="3951">
          <cell r="A3951" t="str">
            <v>AAO1206002</v>
          </cell>
          <cell r="B3951" t="str">
            <v>内六角螺钉_GB/T70.1_M12×60_不锈钢</v>
          </cell>
          <cell r="C3951">
            <v>1572.65</v>
          </cell>
        </row>
        <row r="3952">
          <cell r="A3952" t="str">
            <v>AAO1206501</v>
          </cell>
          <cell r="B3952" t="str">
            <v>内六角螺钉_GB/T70.1_M12×65_8.8-电镀锌</v>
          </cell>
          <cell r="C3952">
            <v>552.69000000000005</v>
          </cell>
        </row>
        <row r="3953">
          <cell r="A3953" t="str">
            <v>AAO1206504</v>
          </cell>
          <cell r="B3953" t="str">
            <v>内六角螺钉_GB/T70.1_M12×65_10.9-电镀锌</v>
          </cell>
          <cell r="C3953">
            <v>1387.89</v>
          </cell>
        </row>
        <row r="3954">
          <cell r="A3954" t="str">
            <v>AAO1206505</v>
          </cell>
          <cell r="B3954" t="str">
            <v>内六角螺钉_GB/T70.1_M12×65_12.9-氧化</v>
          </cell>
          <cell r="C3954">
            <v>915.23</v>
          </cell>
        </row>
        <row r="3955">
          <cell r="A3955" t="str">
            <v>AAO1207001</v>
          </cell>
          <cell r="B3955" t="str">
            <v>内六角螺钉_GB/T70.1_M12×70_8.8-电镀锌</v>
          </cell>
          <cell r="C3955">
            <v>589.74</v>
          </cell>
        </row>
        <row r="3956">
          <cell r="A3956" t="str">
            <v>AAO1207002</v>
          </cell>
          <cell r="B3956" t="str">
            <v>内六角螺钉_GB/T70.1_M12×70_不锈钢</v>
          </cell>
          <cell r="C3956">
            <v>1808.55</v>
          </cell>
        </row>
        <row r="3957">
          <cell r="A3957" t="str">
            <v>AAO1207003</v>
          </cell>
          <cell r="B3957" t="str">
            <v>内六角螺钉_GB/T70.1_M12×70_12.9-氧化</v>
          </cell>
          <cell r="C3957">
            <v>983.71</v>
          </cell>
        </row>
        <row r="3958">
          <cell r="A3958" t="str">
            <v>AAO1207501</v>
          </cell>
          <cell r="B3958" t="str">
            <v>内六角螺钉_GB/T70.1_M12×75_8.8-电镀锌</v>
          </cell>
          <cell r="C3958">
            <v>624.14</v>
          </cell>
        </row>
        <row r="3959">
          <cell r="A3959" t="str">
            <v>AAO1207502</v>
          </cell>
          <cell r="B3959" t="str">
            <v>内六角螺钉_GB/T70.1_M12×75_不锈钢</v>
          </cell>
          <cell r="C3959">
            <v>1887.18</v>
          </cell>
        </row>
        <row r="3960">
          <cell r="A3960" t="str">
            <v>AAO1208003</v>
          </cell>
          <cell r="B3960" t="str">
            <v>内六角螺钉_GB/T70.1_M12×80_12.9-氧化</v>
          </cell>
          <cell r="C3960">
            <v>770.6</v>
          </cell>
        </row>
        <row r="3961">
          <cell r="A3961" t="str">
            <v>AAO1208004</v>
          </cell>
          <cell r="B3961" t="str">
            <v>内六角螺钉_GB/T70.1_M12×80_10.9-电镀锌</v>
          </cell>
          <cell r="C3961">
            <v>1620.37</v>
          </cell>
        </row>
        <row r="3962">
          <cell r="A3962" t="str">
            <v>AAO1209001</v>
          </cell>
          <cell r="B3962" t="str">
            <v>内六角螺钉_GB/T70.1_M12×90_8.8-电镀锌</v>
          </cell>
          <cell r="C3962">
            <v>873.05</v>
          </cell>
        </row>
        <row r="3963">
          <cell r="A3963" t="str">
            <v>AAO1209501</v>
          </cell>
          <cell r="B3963" t="str">
            <v>内六角螺钉_GB/T70.1_M12×95_8.8-电镀锌</v>
          </cell>
          <cell r="C3963">
            <v>943.59</v>
          </cell>
        </row>
        <row r="3964">
          <cell r="A3964" t="str">
            <v>AAO1210001</v>
          </cell>
          <cell r="B3964" t="str">
            <v>内六角螺钉_GB/T70.1_M12×100_8.8-电镀锌</v>
          </cell>
          <cell r="C3964">
            <v>943.59</v>
          </cell>
        </row>
        <row r="3965">
          <cell r="A3965" t="str">
            <v>AAO1210501</v>
          </cell>
          <cell r="B3965" t="str">
            <v>内六角螺钉_GB/T70.1_M12×105_8.8-电镀锌</v>
          </cell>
          <cell r="C3965">
            <v>943.59</v>
          </cell>
        </row>
        <row r="3966">
          <cell r="A3966" t="str">
            <v>AAO1211001</v>
          </cell>
          <cell r="B3966" t="str">
            <v>内六角螺钉_GB/T70.1_M12×110_8.8-电镀锌</v>
          </cell>
          <cell r="C3966">
            <v>1015.89</v>
          </cell>
        </row>
        <row r="3967">
          <cell r="A3967" t="str">
            <v>AAO1212001</v>
          </cell>
          <cell r="B3967" t="str">
            <v>内六角螺钉_GB/T70.1_M12×120_8.8-电镀锌</v>
          </cell>
          <cell r="C3967">
            <v>1111.18</v>
          </cell>
        </row>
        <row r="3968">
          <cell r="A3968" t="str">
            <v>AAO1213001</v>
          </cell>
          <cell r="B3968" t="str">
            <v>内六角螺钉_GB/T70.1_M12×130_8.8-电镀锌</v>
          </cell>
          <cell r="C3968">
            <v>1209.47</v>
          </cell>
        </row>
        <row r="3969">
          <cell r="A3969" t="str">
            <v>AAO1213501</v>
          </cell>
          <cell r="B3969" t="str">
            <v>内六角螺钉_GB/T70.1_M12×135_8.8-电镀锌</v>
          </cell>
          <cell r="C3969">
            <v>1150.0999999999999</v>
          </cell>
        </row>
        <row r="3970">
          <cell r="A3970" t="str">
            <v>AAO1216501</v>
          </cell>
          <cell r="B3970" t="str">
            <v>内六角螺钉_GB/T70.1_M12×165_8.8-电镀锌</v>
          </cell>
          <cell r="C3970">
            <v>1415.38</v>
          </cell>
        </row>
        <row r="3971">
          <cell r="A3971" t="str">
            <v>AAO1216502</v>
          </cell>
          <cell r="B3971" t="str">
            <v>内六角螺钉_GB/T70.1_M12×165_不锈钢</v>
          </cell>
          <cell r="C3971">
            <v>5180.88</v>
          </cell>
        </row>
        <row r="3972">
          <cell r="A3972" t="str">
            <v>AAO1217502</v>
          </cell>
          <cell r="B3972" t="str">
            <v>内六角螺钉_GB/T70.1_M12×175_不锈钢</v>
          </cell>
          <cell r="C3972">
            <v>5579.41</v>
          </cell>
        </row>
        <row r="3973">
          <cell r="A3973" t="str">
            <v>AAO1218001</v>
          </cell>
          <cell r="B3973" t="str">
            <v>内六角螺钉_GB/T70.1_M12×180_8.8-电镀锌</v>
          </cell>
          <cell r="C3973">
            <v>1572.65</v>
          </cell>
        </row>
        <row r="3974">
          <cell r="A3974" t="str">
            <v>AAO1219003</v>
          </cell>
          <cell r="B3974" t="str">
            <v>内六角螺钉_GB/T70.1_M12×190_12.9-氧化</v>
          </cell>
          <cell r="C3974">
            <v>3368.98</v>
          </cell>
        </row>
        <row r="3975">
          <cell r="A3975" t="str">
            <v>AAO1402501</v>
          </cell>
          <cell r="B3975" t="str">
            <v>内六角螺钉_GB/T70.1_M14×25_8.8-电镀锌</v>
          </cell>
          <cell r="C3975">
            <v>477.41</v>
          </cell>
        </row>
        <row r="3976">
          <cell r="A3976" t="str">
            <v>AAO1403001</v>
          </cell>
          <cell r="B3976" t="str">
            <v>内六角螺钉_GB/T70.1_M14×30_8.8-电镀锌</v>
          </cell>
          <cell r="C3976">
            <v>511.11</v>
          </cell>
        </row>
        <row r="3977">
          <cell r="A3977" t="str">
            <v>AAO1403002</v>
          </cell>
          <cell r="B3977" t="str">
            <v>内六角螺钉_GB/T70.1_M14×30_不锈钢</v>
          </cell>
          <cell r="C3977">
            <v>1808.55</v>
          </cell>
        </row>
        <row r="3978">
          <cell r="A3978" t="str">
            <v>AAO1403003</v>
          </cell>
          <cell r="B3978" t="str">
            <v>内六角螺钉_GB/T70.1_M14×30_12.9-氧化</v>
          </cell>
          <cell r="C3978">
            <v>796.12</v>
          </cell>
        </row>
        <row r="3979">
          <cell r="A3979" t="str">
            <v>AAO1403501</v>
          </cell>
          <cell r="B3979" t="str">
            <v>内六角螺钉_GB/T70.1_M14×35_8.8-电镀锌</v>
          </cell>
          <cell r="C3979">
            <v>707.69</v>
          </cell>
        </row>
        <row r="3980">
          <cell r="A3980" t="str">
            <v>AAO1403503</v>
          </cell>
          <cell r="B3980" t="str">
            <v>内六角螺钉_GB/T70.1_M14×35_12.9-氧化</v>
          </cell>
          <cell r="C3980">
            <v>870.31</v>
          </cell>
        </row>
        <row r="3981">
          <cell r="A3981" t="str">
            <v>AAO1404001</v>
          </cell>
          <cell r="B3981" t="str">
            <v>内六角螺钉_GB/T70.1_M14×40_8.8-电镀锌</v>
          </cell>
          <cell r="C3981">
            <v>570.98</v>
          </cell>
        </row>
        <row r="3982">
          <cell r="A3982" t="str">
            <v>AAO1404013</v>
          </cell>
          <cell r="B3982" t="str">
            <v>内六角螺钉_GB/T70.1_M14×1.5×40_8.8-氧化</v>
          </cell>
          <cell r="C3982">
            <v>2169.23</v>
          </cell>
        </row>
        <row r="3983">
          <cell r="A3983" t="str">
            <v>AAO1404501</v>
          </cell>
          <cell r="B3983" t="str">
            <v>内六角螺钉_GB/T70.1_M14×45_8.8-电镀锌</v>
          </cell>
          <cell r="C3983">
            <v>613.33000000000004</v>
          </cell>
        </row>
        <row r="3984">
          <cell r="A3984" t="str">
            <v>AAO1405001</v>
          </cell>
          <cell r="B3984" t="str">
            <v>内六角螺钉_GB/T70.1_M14×50_8.8-电镀锌</v>
          </cell>
          <cell r="C3984">
            <v>668.38</v>
          </cell>
        </row>
        <row r="3985">
          <cell r="A3985" t="str">
            <v>AAO1405002</v>
          </cell>
          <cell r="B3985" t="str">
            <v>内六角螺钉_GB/T70.1_M14×50_不锈钢</v>
          </cell>
          <cell r="C3985">
            <v>2319.66</v>
          </cell>
        </row>
        <row r="3986">
          <cell r="A3986" t="str">
            <v>AAO1405003</v>
          </cell>
          <cell r="B3986" t="str">
            <v>内六角螺钉_GB/T70.1_M14×50_12.9-氧化</v>
          </cell>
          <cell r="C3986">
            <v>1094.92</v>
          </cell>
        </row>
        <row r="3987">
          <cell r="A3987" t="str">
            <v>AAO1405004</v>
          </cell>
          <cell r="B3987" t="str">
            <v>内六角螺钉_GB/T70.1_M14×1.5×50_12.9-氧化</v>
          </cell>
          <cell r="C3987">
            <v>2410.2600000000002</v>
          </cell>
        </row>
        <row r="3988">
          <cell r="A3988" t="str">
            <v>AAO1405501</v>
          </cell>
          <cell r="B3988" t="str">
            <v>内六角螺钉_GB/T70.1_M14×55_8.8-电镀锌</v>
          </cell>
          <cell r="C3988">
            <v>707.69</v>
          </cell>
        </row>
        <row r="3989">
          <cell r="A3989" t="str">
            <v>AAO1406001</v>
          </cell>
          <cell r="B3989" t="str">
            <v>内六角螺钉_GB/T70.1_M14×60_8.8-电镀锌</v>
          </cell>
          <cell r="C3989">
            <v>757.05</v>
          </cell>
        </row>
        <row r="3990">
          <cell r="A3990" t="str">
            <v>AAO1406002</v>
          </cell>
          <cell r="B3990" t="str">
            <v>内六角螺钉_GB/T70.1_M14×60_不锈钢</v>
          </cell>
          <cell r="C3990">
            <v>2594.87</v>
          </cell>
        </row>
        <row r="3991">
          <cell r="A3991" t="str">
            <v>AAO1406003</v>
          </cell>
          <cell r="B3991" t="str">
            <v>内六角螺钉_GB/T70.1_M14×60_12.9-氧化</v>
          </cell>
          <cell r="C3991">
            <v>1185.8399999999999</v>
          </cell>
        </row>
        <row r="3992">
          <cell r="A3992" t="str">
            <v>AAO1406501</v>
          </cell>
          <cell r="B3992" t="str">
            <v>内六角螺钉_GB/T70.1_M14×65_8.8-电镀锌</v>
          </cell>
          <cell r="C3992">
            <v>864.96</v>
          </cell>
        </row>
        <row r="3993">
          <cell r="A3993" t="str">
            <v>AAO1406503</v>
          </cell>
          <cell r="B3993" t="str">
            <v>内六角螺钉_GB/T70.1_M14×65_12.9-氧化</v>
          </cell>
          <cell r="C3993">
            <v>1339.85</v>
          </cell>
        </row>
        <row r="3994">
          <cell r="A3994" t="str">
            <v>AAO1407001</v>
          </cell>
          <cell r="B3994" t="str">
            <v>内六角螺钉_GB/T70.1_M14×70_8.8-电镀锌</v>
          </cell>
          <cell r="C3994">
            <v>943.59</v>
          </cell>
        </row>
        <row r="3995">
          <cell r="A3995" t="str">
            <v>AAO1407002</v>
          </cell>
          <cell r="B3995" t="str">
            <v>内六角螺钉_GB/T70.1_M14×70_不锈钢</v>
          </cell>
          <cell r="C3995">
            <v>2988.03</v>
          </cell>
        </row>
        <row r="3996">
          <cell r="A3996" t="str">
            <v>AAO1407003</v>
          </cell>
          <cell r="B3996" t="str">
            <v>内六角螺钉_GB/T70.1_M14×70_12.9-氧化</v>
          </cell>
          <cell r="C3996">
            <v>1413.48</v>
          </cell>
        </row>
        <row r="3997">
          <cell r="A3997" t="str">
            <v>AAO1408001</v>
          </cell>
          <cell r="B3997" t="str">
            <v>内六角螺钉_GB/T70.1_M14×80_8.8-电镀锌</v>
          </cell>
          <cell r="C3997">
            <v>1022.22</v>
          </cell>
        </row>
        <row r="3998">
          <cell r="A3998" t="str">
            <v>AAO1408002</v>
          </cell>
          <cell r="B3998" t="str">
            <v>内六角螺钉_GB/T70.1_M14×80_不锈钢</v>
          </cell>
          <cell r="C3998">
            <v>3381.2</v>
          </cell>
        </row>
        <row r="3999">
          <cell r="A3999" t="str">
            <v>AAO1408003</v>
          </cell>
          <cell r="B3999" t="str">
            <v>内六角螺钉_GB/T70.1_M14×80_12.9-氧化</v>
          </cell>
          <cell r="C3999">
            <v>1594.37</v>
          </cell>
        </row>
        <row r="4000">
          <cell r="A4000" t="str">
            <v>AAO1408502</v>
          </cell>
          <cell r="B4000" t="str">
            <v>内六角螺钉_GB/T70.1_M14×85_不锈钢</v>
          </cell>
          <cell r="C4000">
            <v>3538.46</v>
          </cell>
        </row>
        <row r="4001">
          <cell r="A4001" t="str">
            <v>AAO1408504</v>
          </cell>
          <cell r="B4001" t="str">
            <v>内六角螺钉_GB/T70.1_M14×85_12.9-氧化</v>
          </cell>
          <cell r="C4001">
            <v>1740.63</v>
          </cell>
        </row>
        <row r="4002">
          <cell r="A4002" t="str">
            <v>AAO1409001</v>
          </cell>
          <cell r="B4002" t="str">
            <v>内六角螺钉_GB/T70.1_M14×90_8.8-电镀锌</v>
          </cell>
          <cell r="C4002">
            <v>1140.17</v>
          </cell>
        </row>
        <row r="4003">
          <cell r="A4003" t="str">
            <v>AAO1409003</v>
          </cell>
          <cell r="B4003" t="str">
            <v>内六角螺钉_GB/T70.1_M14×90_12.9-氧化</v>
          </cell>
          <cell r="C4003">
            <v>1768.7</v>
          </cell>
        </row>
        <row r="4004">
          <cell r="A4004" t="str">
            <v>AAO1409504</v>
          </cell>
          <cell r="B4004" t="str">
            <v>内六角螺钉_GB/T70.1_M14×95_12.9-氧化</v>
          </cell>
          <cell r="C4004">
            <v>1729.91</v>
          </cell>
        </row>
        <row r="4005">
          <cell r="A4005" t="str">
            <v>AAO1410001</v>
          </cell>
          <cell r="B4005" t="str">
            <v>内六角螺钉_GB/T70.1_M14×100_8.8-电镀锌</v>
          </cell>
          <cell r="C4005">
            <v>1336.75</v>
          </cell>
        </row>
        <row r="4006">
          <cell r="A4006" t="str">
            <v>AAO1410002</v>
          </cell>
          <cell r="B4006" t="str">
            <v>内六角螺钉_GB/T70.1_M14×100_不锈钢</v>
          </cell>
          <cell r="C4006">
            <v>3931.62</v>
          </cell>
        </row>
        <row r="4007">
          <cell r="A4007" t="str">
            <v>AAO1410003</v>
          </cell>
          <cell r="B4007" t="str">
            <v>内六角螺钉_GB/T70.1_M14×100_12.9-氧化</v>
          </cell>
          <cell r="C4007">
            <v>1888.9</v>
          </cell>
        </row>
        <row r="4008">
          <cell r="A4008" t="str">
            <v>AAO1411001</v>
          </cell>
          <cell r="B4008" t="str">
            <v>内六角螺钉_GB/T70.1_M14×110_8.8-电镀锌</v>
          </cell>
          <cell r="C4008">
            <v>1577.89</v>
          </cell>
        </row>
        <row r="4009">
          <cell r="A4009" t="str">
            <v>AAO1411002</v>
          </cell>
          <cell r="B4009" t="str">
            <v>内六角螺钉_GB/T70.1_M14×110_不锈钢</v>
          </cell>
          <cell r="C4009">
            <v>4324.79</v>
          </cell>
        </row>
        <row r="4010">
          <cell r="A4010" t="str">
            <v>AAO1411003</v>
          </cell>
          <cell r="B4010" t="str">
            <v>内六角螺钉_GB/T70.1_M14×110_12.9-氧化</v>
          </cell>
          <cell r="C4010">
            <v>2103.41</v>
          </cell>
        </row>
        <row r="4011">
          <cell r="A4011" t="str">
            <v>AAO1412003</v>
          </cell>
          <cell r="B4011" t="str">
            <v>内六角螺钉_GB/T70.1_M14×120_12.9-氧化</v>
          </cell>
          <cell r="C4011">
            <v>2250.6799999999998</v>
          </cell>
        </row>
        <row r="4012">
          <cell r="A4012" t="str">
            <v>AAO1413001</v>
          </cell>
          <cell r="B4012" t="str">
            <v>内六角螺钉_GB/T70.1_M14×130_8.8-电镀锌</v>
          </cell>
          <cell r="C4012">
            <v>1887.18</v>
          </cell>
        </row>
        <row r="4013">
          <cell r="A4013" t="str">
            <v>AAO1413003</v>
          </cell>
          <cell r="B4013" t="str">
            <v>内六角螺钉_GB/T70.1_M14×130_12.9-氧化</v>
          </cell>
          <cell r="C4013">
            <v>2465.19</v>
          </cell>
        </row>
        <row r="4014">
          <cell r="A4014" t="str">
            <v>AAO1414003</v>
          </cell>
          <cell r="B4014" t="str">
            <v>内六角螺钉_GB/T70.1_M14×140_12.9-氧化</v>
          </cell>
          <cell r="C4014">
            <v>2612.4499999999998</v>
          </cell>
        </row>
        <row r="4015">
          <cell r="A4015" t="str">
            <v>AAO1415003</v>
          </cell>
          <cell r="B4015" t="str">
            <v>内六角螺钉_GB/T70.1_M14×150_12.9-氧化</v>
          </cell>
          <cell r="C4015">
            <v>2759.72</v>
          </cell>
        </row>
        <row r="4016">
          <cell r="A4016" t="str">
            <v>AAO1416002</v>
          </cell>
          <cell r="B4016" t="str">
            <v>内六角螺钉_GB/T70.1_M14×160_不锈钢</v>
          </cell>
          <cell r="C4016">
            <v>6376.46</v>
          </cell>
        </row>
        <row r="4017">
          <cell r="A4017" t="str">
            <v>AAO1416003</v>
          </cell>
          <cell r="B4017" t="str">
            <v>内六角螺钉_GB/T70.1_M14×160_12.9-氧化</v>
          </cell>
          <cell r="C4017">
            <v>3041.48</v>
          </cell>
        </row>
        <row r="4018">
          <cell r="A4018" t="str">
            <v>AAO1417501</v>
          </cell>
          <cell r="B4018" t="str">
            <v>内六角螺钉_GB/T70.1_M14×175_8.8-电镀锌</v>
          </cell>
          <cell r="C4018">
            <v>2948.72</v>
          </cell>
        </row>
        <row r="4019">
          <cell r="A4019" t="str">
            <v>AAO1419003</v>
          </cell>
          <cell r="B4019" t="str">
            <v>内六角螺钉_GB/T70.1_M14×190_12.9-氧化</v>
          </cell>
          <cell r="C4019">
            <v>4716.54</v>
          </cell>
        </row>
        <row r="4020">
          <cell r="A4020" t="str">
            <v>AAO1420001</v>
          </cell>
          <cell r="B4020" t="str">
            <v>内六角螺钉_GB/T70.1_M14×200_8.8-电镀锌</v>
          </cell>
          <cell r="C4020">
            <v>4678.63</v>
          </cell>
        </row>
        <row r="4021">
          <cell r="A4021" t="str">
            <v>AAO1602501</v>
          </cell>
          <cell r="B4021" t="str">
            <v>内六角螺钉_GB/T70.1_M16×25_8.8-电镀锌</v>
          </cell>
          <cell r="C4021">
            <v>637.22</v>
          </cell>
        </row>
        <row r="4022">
          <cell r="A4022" t="str">
            <v>AAO1602502</v>
          </cell>
          <cell r="B4022" t="str">
            <v>内六角螺钉_GB/T70.1_M16×25_不锈钢</v>
          </cell>
          <cell r="C4022">
            <v>2050.52</v>
          </cell>
        </row>
        <row r="4023">
          <cell r="A4023" t="str">
            <v>AAO1603001</v>
          </cell>
          <cell r="B4023" t="str">
            <v>内六角螺钉_GB/T70.1_M16×30_8.8-电镀锌</v>
          </cell>
          <cell r="C4023">
            <v>644.13</v>
          </cell>
        </row>
        <row r="4024">
          <cell r="A4024" t="str">
            <v>AAO1603002</v>
          </cell>
          <cell r="B4024" t="str">
            <v>内六角螺钉_GB/T70.1_M16×30_不锈钢</v>
          </cell>
          <cell r="C4024">
            <v>2280.34</v>
          </cell>
        </row>
        <row r="4025">
          <cell r="A4025" t="str">
            <v>AAO1603501</v>
          </cell>
          <cell r="B4025" t="str">
            <v>内六角螺钉_GB/T70.1_M16×35_8.8-电镀锌</v>
          </cell>
          <cell r="C4025">
            <v>700.06</v>
          </cell>
        </row>
        <row r="4026">
          <cell r="A4026" t="str">
            <v>AAO1603502</v>
          </cell>
          <cell r="B4026" t="str">
            <v>内六角螺钉_GB/T70.1_M16×35_不锈钢</v>
          </cell>
          <cell r="C4026">
            <v>3145.3</v>
          </cell>
        </row>
        <row r="4027">
          <cell r="A4027" t="str">
            <v>AAO1603503</v>
          </cell>
          <cell r="B4027" t="str">
            <v>内六角螺钉_GB/T70.1_M16×35_12.9-氧化</v>
          </cell>
          <cell r="C4027">
            <v>943.59</v>
          </cell>
        </row>
        <row r="4028">
          <cell r="A4028" t="str">
            <v>AAO1604001</v>
          </cell>
          <cell r="B4028" t="str">
            <v>内六角螺钉_GB/T70.1_M16×40_8.8-电镀锌</v>
          </cell>
          <cell r="C4028">
            <v>753.86</v>
          </cell>
        </row>
        <row r="4029">
          <cell r="A4029" t="str">
            <v>AAO1604002</v>
          </cell>
          <cell r="B4029" t="str">
            <v>内六角螺钉_GB/T70.1_M16×40_不锈钢</v>
          </cell>
          <cell r="C4029">
            <v>2870.09</v>
          </cell>
        </row>
        <row r="4030">
          <cell r="A4030" t="str">
            <v>AAO1604003</v>
          </cell>
          <cell r="B4030" t="str">
            <v>内六角螺钉_GB/T70.1_M16×40_12.9-氧化</v>
          </cell>
          <cell r="C4030">
            <v>1252.1300000000001</v>
          </cell>
        </row>
        <row r="4031">
          <cell r="A4031" t="str">
            <v>AAO1604501</v>
          </cell>
          <cell r="B4031" t="str">
            <v>内六角螺钉_GB/T70.1_M16×45_8.8-电镀锌</v>
          </cell>
          <cell r="C4031">
            <v>818.29</v>
          </cell>
        </row>
        <row r="4032">
          <cell r="A4032" t="str">
            <v>AAO1604502</v>
          </cell>
          <cell r="B4032" t="str">
            <v>内六角螺钉_GB/T70.1_M16×45_不锈钢</v>
          </cell>
          <cell r="C4032">
            <v>3066.67</v>
          </cell>
        </row>
        <row r="4033">
          <cell r="A4033" t="str">
            <v>AAO1605001</v>
          </cell>
          <cell r="B4033" t="str">
            <v>内六角螺钉_GB/T70.1_M16×50_8.8-电镀锌</v>
          </cell>
          <cell r="C4033">
            <v>885.7</v>
          </cell>
        </row>
        <row r="4034">
          <cell r="A4034" t="str">
            <v>AAO1605002</v>
          </cell>
          <cell r="B4034" t="str">
            <v>内六角螺钉_GB/T70.1_M16×50_不锈钢</v>
          </cell>
          <cell r="C4034">
            <v>3302.56</v>
          </cell>
        </row>
        <row r="4035">
          <cell r="A4035" t="str">
            <v>AAO1605003</v>
          </cell>
          <cell r="B4035" t="str">
            <v>内六角螺钉_GB/T70.1_M16×50_12.9-氧化</v>
          </cell>
          <cell r="C4035">
            <v>1432.62</v>
          </cell>
        </row>
        <row r="4036">
          <cell r="A4036" t="str">
            <v>AAO1605501</v>
          </cell>
          <cell r="B4036" t="str">
            <v>内六角螺钉_GB/T70.1_M16×55_8.8-电镀锌</v>
          </cell>
          <cell r="C4036">
            <v>952.69</v>
          </cell>
        </row>
        <row r="4037">
          <cell r="A4037" t="str">
            <v>AAO1605502</v>
          </cell>
          <cell r="B4037" t="str">
            <v>内六角螺钉_GB/T70.1_M16×55_不锈钢</v>
          </cell>
          <cell r="C4037">
            <v>3381.2</v>
          </cell>
        </row>
        <row r="4038">
          <cell r="A4038" t="str">
            <v>AAO1606001</v>
          </cell>
          <cell r="B4038" t="str">
            <v>内六角螺钉_GB/T70.1_M16×60_8.8-电镀锌</v>
          </cell>
          <cell r="C4038">
            <v>1018.61</v>
          </cell>
        </row>
        <row r="4039">
          <cell r="A4039" t="str">
            <v>AAO1606002</v>
          </cell>
          <cell r="B4039" t="str">
            <v>内六角螺钉_GB/T70.1_M16×60_不锈钢</v>
          </cell>
          <cell r="C4039">
            <v>3656.41</v>
          </cell>
        </row>
        <row r="4040">
          <cell r="A4040" t="str">
            <v>AAO1606003</v>
          </cell>
          <cell r="B4040" t="str">
            <v>内六角螺钉_GB/T70.1_M16×60_12.9-氧化</v>
          </cell>
          <cell r="C4040">
            <v>1617.76</v>
          </cell>
        </row>
        <row r="4041">
          <cell r="A4041" t="str">
            <v>AAO1606501</v>
          </cell>
          <cell r="B4041" t="str">
            <v>内六角螺钉_GB/T70.1_M16×65_8.8-电镀锌</v>
          </cell>
          <cell r="C4041">
            <v>1085.5999999999999</v>
          </cell>
        </row>
        <row r="4042">
          <cell r="A4042" t="str">
            <v>AAO1606502</v>
          </cell>
          <cell r="B4042" t="str">
            <v>内六角螺钉_GB/T70.1_M16×65_不锈钢</v>
          </cell>
          <cell r="C4042">
            <v>3326.47</v>
          </cell>
        </row>
        <row r="4043">
          <cell r="A4043" t="str">
            <v>AAO1607001</v>
          </cell>
          <cell r="B4043" t="str">
            <v>内六角螺钉_GB/T70.1_M16×70_8.8-电镀锌</v>
          </cell>
          <cell r="C4043">
            <v>1156.8399999999999</v>
          </cell>
        </row>
        <row r="4044">
          <cell r="A4044" t="str">
            <v>AAO1607002</v>
          </cell>
          <cell r="B4044" t="str">
            <v>内六角螺钉_GB/T70.1_M16×70_不锈钢</v>
          </cell>
          <cell r="C4044">
            <v>4088.89</v>
          </cell>
        </row>
        <row r="4045">
          <cell r="A4045" t="str">
            <v>AAO1607003</v>
          </cell>
          <cell r="B4045" t="str">
            <v>内六角螺钉_GB/T70.1_M16×70_12.9-氧化</v>
          </cell>
          <cell r="C4045">
            <v>1881</v>
          </cell>
        </row>
        <row r="4046">
          <cell r="A4046" t="str">
            <v>AAO1607501</v>
          </cell>
          <cell r="B4046" t="str">
            <v>内六角螺钉_GB/T70.1_M16×75_8.8-电镀锌</v>
          </cell>
          <cell r="C4046">
            <v>1246.1500000000001</v>
          </cell>
        </row>
        <row r="4047">
          <cell r="A4047" t="str">
            <v>AAO1607503</v>
          </cell>
          <cell r="B4047" t="str">
            <v>内六角螺钉_GB/T70.1_M16×75_12.9-氧化</v>
          </cell>
          <cell r="C4047">
            <v>1965.24</v>
          </cell>
        </row>
        <row r="4048">
          <cell r="A4048" t="str">
            <v>AAO1608001</v>
          </cell>
          <cell r="B4048" t="str">
            <v>内六角螺钉_GB/T70.1_M16×80_8.8-电镀锌</v>
          </cell>
          <cell r="C4048">
            <v>1322.71</v>
          </cell>
        </row>
        <row r="4049">
          <cell r="A4049" t="str">
            <v>AAO1608002</v>
          </cell>
          <cell r="B4049" t="str">
            <v>内六角螺钉_GB/T70.1_M16×80_不锈钢</v>
          </cell>
          <cell r="C4049">
            <v>4167.5200000000004</v>
          </cell>
        </row>
        <row r="4050">
          <cell r="A4050" t="str">
            <v>AAO1608003</v>
          </cell>
          <cell r="B4050" t="str">
            <v>内六角螺钉_GB/T70.1_M16×80_12.9-氧化</v>
          </cell>
          <cell r="C4050">
            <v>2105.6</v>
          </cell>
        </row>
        <row r="4051">
          <cell r="A4051" t="str">
            <v>AAO1608501</v>
          </cell>
          <cell r="B4051" t="str">
            <v>内六角螺钉_GB/T70.1_M16×85_8.8-电镀锌</v>
          </cell>
          <cell r="C4051">
            <v>1965.81</v>
          </cell>
        </row>
        <row r="4052">
          <cell r="A4052" t="str">
            <v>AAO1608503</v>
          </cell>
          <cell r="B4052" t="str">
            <v>内六角螺钉_GB/T70.1_M16×85_12.9-氧化</v>
          </cell>
          <cell r="C4052">
            <v>2274.0700000000002</v>
          </cell>
        </row>
        <row r="4053">
          <cell r="A4053" t="str">
            <v>AAO1609002</v>
          </cell>
          <cell r="B4053" t="str">
            <v>内六角螺钉_GB/T70.1_M16×90_不锈钢</v>
          </cell>
          <cell r="C4053">
            <v>4875.21</v>
          </cell>
        </row>
        <row r="4054">
          <cell r="A4054" t="str">
            <v>AAO1609003</v>
          </cell>
          <cell r="B4054" t="str">
            <v>内六角螺钉_GB/T70.1_M16×90_12.9-氧化</v>
          </cell>
          <cell r="C4054">
            <v>2318.96</v>
          </cell>
        </row>
        <row r="4055">
          <cell r="A4055" t="str">
            <v>AAO1609503</v>
          </cell>
          <cell r="B4055" t="str">
            <v>内六角螺钉_GB/T70.1_M16×95_12.9-氧化</v>
          </cell>
          <cell r="C4055">
            <v>2425.65</v>
          </cell>
        </row>
        <row r="4056">
          <cell r="A4056" t="str">
            <v>AAO1610001</v>
          </cell>
          <cell r="B4056" t="str">
            <v>内六角螺钉_GB/T70.1_M16×100_8.8-电镀锌</v>
          </cell>
          <cell r="C4056">
            <v>1808.55</v>
          </cell>
        </row>
        <row r="4057">
          <cell r="A4057" t="str">
            <v>AAO1610002</v>
          </cell>
          <cell r="B4057" t="str">
            <v>内六角螺钉_GB/T70.1_M16×100_不锈钢</v>
          </cell>
          <cell r="C4057">
            <v>5189.74</v>
          </cell>
        </row>
        <row r="4058">
          <cell r="A4058" t="str">
            <v>AAO1610003</v>
          </cell>
          <cell r="B4058" t="str">
            <v>内六角螺钉_GB/T70.1_M16×100_12.9-氧化</v>
          </cell>
          <cell r="C4058">
            <v>2635.84</v>
          </cell>
        </row>
        <row r="4059">
          <cell r="A4059" t="str">
            <v>AAO1611001</v>
          </cell>
          <cell r="B4059" t="str">
            <v>内六角螺钉_GB/T70.1_M16×110_8.8-电镀锌</v>
          </cell>
          <cell r="C4059">
            <v>2086.13</v>
          </cell>
        </row>
        <row r="4060">
          <cell r="A4060" t="str">
            <v>AAO1611002</v>
          </cell>
          <cell r="B4060" t="str">
            <v>内六角螺钉_GB/T70.1_M16×110_不锈钢</v>
          </cell>
          <cell r="C4060">
            <v>5661.54</v>
          </cell>
        </row>
        <row r="4061">
          <cell r="A4061" t="str">
            <v>AAO1611003</v>
          </cell>
          <cell r="B4061" t="str">
            <v>内六角螺钉_GB/T70.1_M16×110_12.9-氧化</v>
          </cell>
          <cell r="C4061">
            <v>2728.86</v>
          </cell>
        </row>
        <row r="4062">
          <cell r="A4062" t="str">
            <v>AAO1611503</v>
          </cell>
          <cell r="B4062" t="str">
            <v>内六角螺钉_GB/T70.1_M16×115_12.9-氧化</v>
          </cell>
          <cell r="C4062">
            <v>2863.55</v>
          </cell>
        </row>
        <row r="4063">
          <cell r="A4063" t="str">
            <v>AAO1612002</v>
          </cell>
          <cell r="B4063" t="str">
            <v>内六角螺钉_GB/T70.1_M16×120_不锈钢</v>
          </cell>
          <cell r="C4063">
            <v>6133.33</v>
          </cell>
        </row>
        <row r="4064">
          <cell r="A4064" t="str">
            <v>AAO1612003</v>
          </cell>
          <cell r="B4064" t="str">
            <v>内六角螺钉_GB/T70.1_M16×120_12.9-氧化</v>
          </cell>
          <cell r="C4064">
            <v>2897.31</v>
          </cell>
        </row>
        <row r="4065">
          <cell r="A4065" t="str">
            <v>AAO1612501</v>
          </cell>
          <cell r="B4065" t="str">
            <v>内六角螺钉_GB/T70.1_M16×125_8.8-电镀锌</v>
          </cell>
          <cell r="C4065">
            <v>2154.61</v>
          </cell>
        </row>
        <row r="4066">
          <cell r="A4066" t="str">
            <v>AAO1612503</v>
          </cell>
          <cell r="B4066" t="str">
            <v>内六角螺钉_GB/T70.1_M16×125_12.9-氧化</v>
          </cell>
          <cell r="C4066">
            <v>3081.89</v>
          </cell>
        </row>
        <row r="4067">
          <cell r="A4067" t="str">
            <v>AAO1613002</v>
          </cell>
          <cell r="B4067" t="str">
            <v>内六角螺钉_GB/T70.1_M16×130_不锈钢</v>
          </cell>
          <cell r="C4067">
            <v>6605.13</v>
          </cell>
        </row>
        <row r="4068">
          <cell r="A4068" t="str">
            <v>AAO1613003</v>
          </cell>
          <cell r="B4068" t="str">
            <v>内六角螺钉_GB/T70.1_M16×130_12.9-氧化</v>
          </cell>
          <cell r="C4068">
            <v>3133.13</v>
          </cell>
        </row>
        <row r="4069">
          <cell r="A4069" t="str">
            <v>AAO1613503</v>
          </cell>
          <cell r="B4069" t="str">
            <v>内六角螺钉_GB/T70.1_M16×135_12.9-氧化</v>
          </cell>
          <cell r="C4069">
            <v>3233.4</v>
          </cell>
        </row>
        <row r="4070">
          <cell r="A4070" t="str">
            <v>AAO1614001</v>
          </cell>
          <cell r="B4070" t="str">
            <v>内六角螺钉_GB/T70.1_M16×140_8.8-电镀锌</v>
          </cell>
          <cell r="C4070">
            <v>2738.98</v>
          </cell>
        </row>
        <row r="4071">
          <cell r="A4071" t="str">
            <v>AAO1614002</v>
          </cell>
          <cell r="B4071" t="str">
            <v>内六角螺钉_GB/T70.1_M16×140_不锈钢</v>
          </cell>
          <cell r="C4071">
            <v>6919.66</v>
          </cell>
        </row>
        <row r="4072">
          <cell r="A4072" t="str">
            <v>AAO1614003</v>
          </cell>
          <cell r="B4072" t="str">
            <v>内六角螺钉_GB/T70.1_M16×140_12.9-氧化</v>
          </cell>
          <cell r="C4072">
            <v>3324.04</v>
          </cell>
        </row>
        <row r="4073">
          <cell r="A4073" t="str">
            <v>AAO1615001</v>
          </cell>
          <cell r="B4073" t="str">
            <v>内六角螺钉_GB/T70.1_M16×150_8.8-电镀锌</v>
          </cell>
          <cell r="C4073">
            <v>2989.91</v>
          </cell>
        </row>
        <row r="4074">
          <cell r="A4074" t="str">
            <v>AAO1615002</v>
          </cell>
          <cell r="B4074" t="str">
            <v>内六角螺钉_GB/T70.1_M16×150_不锈钢</v>
          </cell>
          <cell r="C4074">
            <v>7352.14</v>
          </cell>
        </row>
        <row r="4075">
          <cell r="A4075" t="str">
            <v>AAO1615003</v>
          </cell>
          <cell r="B4075" t="str">
            <v>内六角螺钉_GB/T70.1_M16×150_12.9-氧化</v>
          </cell>
          <cell r="C4075">
            <v>3595.18</v>
          </cell>
        </row>
        <row r="4076">
          <cell r="A4076" t="str">
            <v>AAO1616001</v>
          </cell>
          <cell r="B4076" t="str">
            <v>内六角螺钉_GB/T70.1_M16×160_8.8-电镀锌</v>
          </cell>
          <cell r="C4076">
            <v>3695.73</v>
          </cell>
        </row>
        <row r="4077">
          <cell r="A4077" t="str">
            <v>AAO1616002</v>
          </cell>
          <cell r="B4077" t="str">
            <v>内六角螺钉_GB/T70.1_M16×160_不锈钢</v>
          </cell>
          <cell r="C4077">
            <v>7970.58</v>
          </cell>
        </row>
        <row r="4078">
          <cell r="A4078" t="str">
            <v>AAO1616003</v>
          </cell>
          <cell r="B4078" t="str">
            <v>内六角螺钉_GB/T70.1_M16×160_12.9-氧化</v>
          </cell>
          <cell r="C4078">
            <v>3813.95</v>
          </cell>
        </row>
        <row r="4079">
          <cell r="A4079" t="str">
            <v>AAO1617001</v>
          </cell>
          <cell r="B4079" t="str">
            <v>内六角螺钉_GB/T70.1_M16×170_8.8-电镀锌</v>
          </cell>
          <cell r="C4079">
            <v>4167.5200000000004</v>
          </cell>
        </row>
        <row r="4080">
          <cell r="A4080" t="str">
            <v>AAO1617003</v>
          </cell>
          <cell r="B4080" t="str">
            <v>内六角螺钉_GB/T70.1_M16×170_12.9-氧化</v>
          </cell>
          <cell r="C4080">
            <v>4167.22</v>
          </cell>
        </row>
        <row r="4081">
          <cell r="A4081" t="str">
            <v>AAO1618001</v>
          </cell>
          <cell r="B4081" t="str">
            <v>内六角螺钉_GB/T70.1_M16×180_8.8-电镀锌</v>
          </cell>
          <cell r="C4081">
            <v>4167.5200000000004</v>
          </cell>
        </row>
        <row r="4082">
          <cell r="A4082" t="str">
            <v>AAO1618003</v>
          </cell>
          <cell r="B4082" t="str">
            <v>内六角螺钉_GB/T70.1_M16×180_12.9-氧化</v>
          </cell>
          <cell r="C4082">
            <v>5347.01</v>
          </cell>
        </row>
        <row r="4083">
          <cell r="A4083" t="str">
            <v>AAO1619001</v>
          </cell>
          <cell r="B4083" t="str">
            <v>内六角螺钉_GB/T70.1_M16×190_8.8-电镀锌</v>
          </cell>
          <cell r="C4083">
            <v>4324.79</v>
          </cell>
        </row>
        <row r="4084">
          <cell r="A4084" t="str">
            <v>AAO1620001</v>
          </cell>
          <cell r="B4084" t="str">
            <v>内六角螺钉_GB/T70.1_M16×200_8.8-电镀锌</v>
          </cell>
          <cell r="C4084">
            <v>4794.13</v>
          </cell>
        </row>
        <row r="4085">
          <cell r="A4085" t="str">
            <v>AAO1803001</v>
          </cell>
          <cell r="B4085" t="str">
            <v>内六角螺钉_GB/T70.1_M18×30_8.8-电镀锌</v>
          </cell>
          <cell r="C4085">
            <v>1297.44</v>
          </cell>
        </row>
        <row r="4086">
          <cell r="A4086" t="str">
            <v>AAO1811001</v>
          </cell>
          <cell r="B4086" t="str">
            <v>内六角螺钉_GB/T70.1_M18×110_8.8-电镀锌</v>
          </cell>
          <cell r="C4086">
            <v>2640.1</v>
          </cell>
        </row>
        <row r="4087">
          <cell r="A4087" t="str">
            <v>AAO2003001</v>
          </cell>
          <cell r="B4087" t="str">
            <v>内六角螺钉_GB/T70.1_M20×30_8.8-电镀锌</v>
          </cell>
          <cell r="C4087">
            <v>1651.28</v>
          </cell>
        </row>
        <row r="4088">
          <cell r="A4088" t="str">
            <v>AAO2003002</v>
          </cell>
          <cell r="B4088" t="str">
            <v>内六角螺钉_GB/T70.1_M20×30_不锈钢</v>
          </cell>
          <cell r="C4088">
            <v>4927.8500000000004</v>
          </cell>
        </row>
        <row r="4089">
          <cell r="A4089" t="str">
            <v>AAO2003501</v>
          </cell>
          <cell r="B4089" t="str">
            <v>内六角螺钉_GB/T70.1_M20×35_8.8-电镀锌</v>
          </cell>
          <cell r="C4089">
            <v>1543.34</v>
          </cell>
        </row>
        <row r="4090">
          <cell r="A4090" t="str">
            <v>AAO2003502</v>
          </cell>
          <cell r="B4090" t="str">
            <v>内六角螺钉_GB/T70.1_M20×35_不锈钢</v>
          </cell>
          <cell r="C4090">
            <v>5015.0200000000004</v>
          </cell>
        </row>
        <row r="4091">
          <cell r="A4091" t="str">
            <v>AAO2004001</v>
          </cell>
          <cell r="B4091" t="str">
            <v>内六角螺钉_GB/T70.1_M20×40_8.8-电镀锌</v>
          </cell>
          <cell r="C4091">
            <v>1651.28</v>
          </cell>
        </row>
        <row r="4092">
          <cell r="A4092" t="str">
            <v>AAO2004002</v>
          </cell>
          <cell r="B4092" t="str">
            <v>内六角螺钉_GB/T70.1_M20×40_不锈钢</v>
          </cell>
          <cell r="C4092">
            <v>4892.8</v>
          </cell>
        </row>
        <row r="4093">
          <cell r="A4093" t="str">
            <v>AAO2004501</v>
          </cell>
          <cell r="B4093" t="str">
            <v>内六角螺钉_GB/T70.1_M20×45_8.8-电镀锌</v>
          </cell>
          <cell r="C4093">
            <v>1651.28</v>
          </cell>
        </row>
        <row r="4094">
          <cell r="A4094" t="str">
            <v>AAO2004502</v>
          </cell>
          <cell r="B4094" t="str">
            <v>内六角螺钉_GB/T70.1_M20×45_不锈钢</v>
          </cell>
          <cell r="C4094">
            <v>5182.91</v>
          </cell>
        </row>
        <row r="4095">
          <cell r="A4095" t="str">
            <v>AAO2005001</v>
          </cell>
          <cell r="B4095" t="str">
            <v>内六角螺钉_GB/T70.1_M20×50_8.8-电镀锌</v>
          </cell>
          <cell r="C4095">
            <v>1690.6</v>
          </cell>
        </row>
        <row r="4096">
          <cell r="A4096" t="str">
            <v>AAO2005501</v>
          </cell>
          <cell r="B4096" t="str">
            <v>内六角螺钉_GB/T70.1_M20×55_8.8-电镀锌</v>
          </cell>
          <cell r="C4096">
            <v>1690.6</v>
          </cell>
        </row>
        <row r="4097">
          <cell r="A4097" t="str">
            <v>AAO2005502</v>
          </cell>
          <cell r="B4097" t="str">
            <v>内六角螺钉_GB/T70.1_M20×55_不锈钢</v>
          </cell>
          <cell r="C4097">
            <v>5707.53</v>
          </cell>
        </row>
        <row r="4098">
          <cell r="A4098" t="str">
            <v>AAO2006001</v>
          </cell>
          <cell r="B4098" t="str">
            <v>内六角螺钉_GB/T70.1_M20×60_8.8-电镀锌</v>
          </cell>
          <cell r="C4098">
            <v>1729.91</v>
          </cell>
        </row>
        <row r="4099">
          <cell r="A4099" t="str">
            <v>AAO2006002</v>
          </cell>
          <cell r="B4099" t="str">
            <v>内六角螺钉_GB/T70.1_M20×60_不锈钢</v>
          </cell>
          <cell r="C4099">
            <v>6039.14</v>
          </cell>
        </row>
        <row r="4100">
          <cell r="A4100" t="str">
            <v>AAO2006501</v>
          </cell>
          <cell r="B4100" t="str">
            <v>内六角螺钉_GB/T70.1_M20×65_8.8-电镀锌</v>
          </cell>
          <cell r="C4100">
            <v>1808.55</v>
          </cell>
        </row>
        <row r="4101">
          <cell r="A4101" t="str">
            <v>AAO2006502</v>
          </cell>
          <cell r="B4101" t="str">
            <v>内六角螺钉_GB/T70.1_M20×65_不锈钢</v>
          </cell>
          <cell r="C4101">
            <v>6309.1</v>
          </cell>
        </row>
        <row r="4102">
          <cell r="A4102" t="str">
            <v>AAO2006503</v>
          </cell>
          <cell r="B4102" t="str">
            <v>内六角螺钉_GB/T70.1_M20×65_12.9-氧化</v>
          </cell>
          <cell r="C4102">
            <v>3311.55</v>
          </cell>
        </row>
        <row r="4103">
          <cell r="A4103" t="str">
            <v>AAO2007001</v>
          </cell>
          <cell r="B4103" t="str">
            <v>内六角螺钉_GB/T70.1_M20×70_8.8-电镀锌</v>
          </cell>
          <cell r="C4103">
            <v>1950.09</v>
          </cell>
        </row>
        <row r="4104">
          <cell r="A4104" t="str">
            <v>AAO2007002</v>
          </cell>
          <cell r="B4104" t="str">
            <v>内六角螺钉_GB/T70.1_M20×70_不锈钢</v>
          </cell>
          <cell r="C4104">
            <v>6632.26</v>
          </cell>
        </row>
        <row r="4105">
          <cell r="A4105" t="str">
            <v>AAO2007003</v>
          </cell>
          <cell r="B4105" t="str">
            <v>内六角螺钉_GB/T70.1_M20×70_12.9-氧化</v>
          </cell>
          <cell r="C4105">
            <v>3694.63</v>
          </cell>
        </row>
        <row r="4106">
          <cell r="A4106" t="str">
            <v>AAO2007501</v>
          </cell>
          <cell r="B4106" t="str">
            <v>内六角螺钉_GB/T70.1_M20×75_8.8-电镀锌</v>
          </cell>
          <cell r="C4106">
            <v>2004.26</v>
          </cell>
        </row>
        <row r="4107">
          <cell r="A4107" t="str">
            <v>AAO2008001</v>
          </cell>
          <cell r="B4107" t="str">
            <v>内六角螺钉_GB/T70.1_M20×80_8.8-电镀锌</v>
          </cell>
          <cell r="C4107">
            <v>2366.5700000000002</v>
          </cell>
        </row>
        <row r="4108">
          <cell r="A4108" t="str">
            <v>AAO2008002</v>
          </cell>
          <cell r="B4108" t="str">
            <v>内六角螺钉_GB/T70.1_M20×80_不锈钢</v>
          </cell>
          <cell r="C4108">
            <v>8492.31</v>
          </cell>
        </row>
        <row r="4109">
          <cell r="A4109" t="str">
            <v>AAO2008003</v>
          </cell>
          <cell r="B4109" t="str">
            <v>内六角螺钉_GB/T70.1_M20×80_12.9-氧化</v>
          </cell>
          <cell r="C4109">
            <v>4022.35</v>
          </cell>
        </row>
        <row r="4110">
          <cell r="A4110" t="str">
            <v>AAO2008501</v>
          </cell>
          <cell r="B4110" t="str">
            <v>内六角螺钉_GB/T70.1_M20×85_8.8-电镀锌</v>
          </cell>
          <cell r="C4110">
            <v>2502.8000000000002</v>
          </cell>
        </row>
        <row r="4111">
          <cell r="A4111" t="str">
            <v>AAO2009002</v>
          </cell>
          <cell r="B4111" t="str">
            <v>内六角螺钉_GB/T70.1_M20×90_不锈钢</v>
          </cell>
          <cell r="C4111">
            <v>9042.74</v>
          </cell>
        </row>
        <row r="4112">
          <cell r="A4112" t="str">
            <v>AAO2009003</v>
          </cell>
          <cell r="B4112" t="str">
            <v>内六角螺钉_GB/T70.1_M20×90_12.9-氧化</v>
          </cell>
          <cell r="C4112">
            <v>4010.67</v>
          </cell>
        </row>
        <row r="4113">
          <cell r="A4113" t="str">
            <v>AAO2010001</v>
          </cell>
          <cell r="B4113" t="str">
            <v>内六角螺钉_GB/T70.1_M20×100_8.8-电镀锌</v>
          </cell>
          <cell r="C4113">
            <v>2870.09</v>
          </cell>
        </row>
        <row r="4114">
          <cell r="A4114" t="str">
            <v>AAO2010002</v>
          </cell>
          <cell r="B4114" t="str">
            <v>内六角螺钉_GB/T70.1_M20×100_不锈钢</v>
          </cell>
          <cell r="C4114">
            <v>9435.9</v>
          </cell>
        </row>
        <row r="4115">
          <cell r="A4115" t="str">
            <v>AAO2010003</v>
          </cell>
          <cell r="B4115" t="str">
            <v>内六角螺钉_GB/T70.1_M20×100_12.9-氧化</v>
          </cell>
          <cell r="C4115">
            <v>4885</v>
          </cell>
        </row>
        <row r="4116">
          <cell r="A4116" t="str">
            <v>AAO2011002</v>
          </cell>
          <cell r="B4116" t="str">
            <v>内六角螺钉_GB/T70.1_M20×110_不锈钢</v>
          </cell>
          <cell r="C4116">
            <v>10615.38</v>
          </cell>
        </row>
        <row r="4117">
          <cell r="A4117" t="str">
            <v>AAO2011003</v>
          </cell>
          <cell r="B4117" t="str">
            <v>内六角螺钉_GB/T70.1_M20×110_12.9-氧化</v>
          </cell>
          <cell r="C4117">
            <v>5278.04</v>
          </cell>
        </row>
        <row r="4118">
          <cell r="A4118" t="str">
            <v>AAO2012002</v>
          </cell>
          <cell r="B4118" t="str">
            <v>内六角螺钉_GB/T70.1_M20×120_不锈钢</v>
          </cell>
          <cell r="C4118">
            <v>11401.71</v>
          </cell>
        </row>
        <row r="4119">
          <cell r="A4119" t="str">
            <v>AAO2013002</v>
          </cell>
          <cell r="B4119" t="str">
            <v>内六角螺钉_GB/T70.1_M20×130_不锈钢</v>
          </cell>
          <cell r="C4119">
            <v>12109.4</v>
          </cell>
        </row>
        <row r="4120">
          <cell r="A4120" t="str">
            <v>AAO2013003</v>
          </cell>
          <cell r="B4120" t="str">
            <v>内六角螺钉_GB/T70.1_M20×130_12.9-氧化</v>
          </cell>
          <cell r="C4120">
            <v>6064.12</v>
          </cell>
        </row>
        <row r="4121">
          <cell r="A4121" t="str">
            <v>AAO2014001</v>
          </cell>
          <cell r="B4121" t="str">
            <v>内六角螺钉_GB/T70.1_M20×140_8.8-电镀锌</v>
          </cell>
          <cell r="C4121">
            <v>3821.54</v>
          </cell>
        </row>
        <row r="4122">
          <cell r="A4122" t="str">
            <v>AAO2014002</v>
          </cell>
          <cell r="B4122" t="str">
            <v>内六角螺钉_GB/T70.1_M20×140_不锈钢</v>
          </cell>
          <cell r="C4122">
            <v>12581.2</v>
          </cell>
        </row>
        <row r="4123">
          <cell r="A4123" t="str">
            <v>AAO2015001</v>
          </cell>
          <cell r="B4123" t="str">
            <v>内六角螺钉_GB/T70.1_M20×150_8.8-电镀锌</v>
          </cell>
          <cell r="C4123">
            <v>4159.66</v>
          </cell>
        </row>
        <row r="4124">
          <cell r="A4124" t="str">
            <v>AAO2015002</v>
          </cell>
          <cell r="B4124" t="str">
            <v>内六角螺钉_GB/T70.1_M20×150_不锈钢</v>
          </cell>
          <cell r="C4124">
            <v>13367.52</v>
          </cell>
        </row>
        <row r="4125">
          <cell r="A4125" t="str">
            <v>AAO2015003</v>
          </cell>
          <cell r="B4125" t="str">
            <v>内六角螺钉_GB/T70.1_M20×150_12.9-氧化</v>
          </cell>
          <cell r="C4125">
            <v>6850.22</v>
          </cell>
        </row>
        <row r="4126">
          <cell r="A4126" t="str">
            <v>AAO2016001</v>
          </cell>
          <cell r="B4126" t="str">
            <v>内六角螺钉_GB/T70.1_M20×160_8.8-电镀锌</v>
          </cell>
          <cell r="C4126">
            <v>4196.99</v>
          </cell>
        </row>
        <row r="4127">
          <cell r="A4127" t="str">
            <v>AAO2016002</v>
          </cell>
          <cell r="B4127" t="str">
            <v>内六角螺钉_GB/T70.1_M20×160_不锈钢</v>
          </cell>
          <cell r="C4127">
            <v>8647.92</v>
          </cell>
        </row>
        <row r="4128">
          <cell r="A4128" t="str">
            <v>AAO2017001</v>
          </cell>
          <cell r="B4128" t="str">
            <v>内六角螺钉_GB/T70.1_M20×170_8.8-电镀锌</v>
          </cell>
          <cell r="C4128">
            <v>4639.32</v>
          </cell>
        </row>
        <row r="4129">
          <cell r="A4129" t="str">
            <v>AAO2017002</v>
          </cell>
          <cell r="B4129" t="str">
            <v>内六角螺钉_GB/T70.1_M20×170_不锈钢</v>
          </cell>
          <cell r="C4129">
            <v>14298.69</v>
          </cell>
        </row>
        <row r="4130">
          <cell r="A4130" t="str">
            <v>AAO2017503</v>
          </cell>
          <cell r="B4130" t="str">
            <v>内六角螺钉_GB/T70.1_M20×175_12.9-氧化</v>
          </cell>
          <cell r="C4130">
            <v>9357.26</v>
          </cell>
        </row>
        <row r="4131">
          <cell r="A4131" t="str">
            <v>AAO2018001</v>
          </cell>
          <cell r="B4131" t="str">
            <v>内六角螺钉_GB/T70.1_M20×180_8.8-电镀锌</v>
          </cell>
          <cell r="C4131">
            <v>4875.21</v>
          </cell>
        </row>
        <row r="4132">
          <cell r="A4132" t="str">
            <v>AAO2018002</v>
          </cell>
          <cell r="B4132" t="str">
            <v>内六角螺钉_GB/T70.1_M20×180_不锈钢</v>
          </cell>
          <cell r="C4132">
            <v>14590.49</v>
          </cell>
        </row>
        <row r="4133">
          <cell r="A4133" t="str">
            <v>AAO2018003</v>
          </cell>
          <cell r="B4133" t="str">
            <v>内六角螺钉_GB/T70.1_M20×180_12.9-氧化</v>
          </cell>
          <cell r="C4133">
            <v>10106.85</v>
          </cell>
        </row>
        <row r="4134">
          <cell r="A4134" t="str">
            <v>AAO2019001</v>
          </cell>
          <cell r="B4134" t="str">
            <v>内六角螺钉_GB/T70.1_M20×190_8.8-电镀锌</v>
          </cell>
          <cell r="C4134">
            <v>5189.74</v>
          </cell>
        </row>
        <row r="4135">
          <cell r="A4135" t="str">
            <v>AAO2019002</v>
          </cell>
          <cell r="B4135" t="str">
            <v>内六角螺钉_GB/T70.1_M20×190_不锈钢</v>
          </cell>
          <cell r="C4135">
            <v>14888.23</v>
          </cell>
        </row>
        <row r="4136">
          <cell r="A4136" t="str">
            <v>AAO2020001</v>
          </cell>
          <cell r="B4136" t="str">
            <v>内六角螺钉_GB/T70.1_M20×200_8.8-电镀锌</v>
          </cell>
          <cell r="C4136">
            <v>5425.64</v>
          </cell>
        </row>
        <row r="4137">
          <cell r="A4137" t="str">
            <v>AAO2020002</v>
          </cell>
          <cell r="B4137" t="str">
            <v>内六角螺钉_GB/T70.1_M20×200_不锈钢</v>
          </cell>
          <cell r="C4137">
            <v>15191.85</v>
          </cell>
        </row>
        <row r="4138">
          <cell r="A4138" t="str">
            <v>AAO2021501</v>
          </cell>
          <cell r="B4138" t="str">
            <v>内六角螺钉_GB/T70.1_M20×215_8.8-电镀锌</v>
          </cell>
          <cell r="C4138">
            <v>4978.1899999999996</v>
          </cell>
        </row>
        <row r="4139">
          <cell r="A4139" t="str">
            <v>AAO2404001</v>
          </cell>
          <cell r="B4139" t="str">
            <v>内六角螺钉_GB/T70.1_M24×40_8.8-电镀锌</v>
          </cell>
          <cell r="C4139">
            <v>3145.3</v>
          </cell>
        </row>
        <row r="4140">
          <cell r="A4140" t="str">
            <v>AAO2404002</v>
          </cell>
          <cell r="B4140" t="str">
            <v>内六角螺钉_GB/T70.1_M24×40_不锈钢</v>
          </cell>
          <cell r="C4140">
            <v>7863.25</v>
          </cell>
        </row>
        <row r="4141">
          <cell r="A4141" t="str">
            <v>AAO2404501</v>
          </cell>
          <cell r="B4141" t="str">
            <v>内六角螺钉_GB/T70.1_M24×45_8.8-电镀锌</v>
          </cell>
          <cell r="C4141">
            <v>3302.56</v>
          </cell>
        </row>
        <row r="4142">
          <cell r="A4142" t="str">
            <v>AAO2404502</v>
          </cell>
          <cell r="B4142" t="str">
            <v>内六角螺钉_GB/T70.1_M24×45_不锈钢</v>
          </cell>
          <cell r="C4142">
            <v>7876.07</v>
          </cell>
        </row>
        <row r="4143">
          <cell r="A4143" t="str">
            <v>AAO2405001</v>
          </cell>
          <cell r="B4143" t="str">
            <v>内六角螺钉_GB/T70.1_M24×50_8.8-电镀锌</v>
          </cell>
          <cell r="C4143">
            <v>3249.62</v>
          </cell>
        </row>
        <row r="4144">
          <cell r="A4144" t="str">
            <v>AAO2405002</v>
          </cell>
          <cell r="B4144" t="str">
            <v>内六角螺钉_GB/T70.1_M24×50_不锈钢</v>
          </cell>
          <cell r="C4144">
            <v>8649.57</v>
          </cell>
        </row>
        <row r="4145">
          <cell r="A4145" t="str">
            <v>AAO2405501</v>
          </cell>
          <cell r="B4145" t="str">
            <v>内六角螺钉_GB/T70.1_M24×55_8.8-电镀锌</v>
          </cell>
          <cell r="C4145">
            <v>3617.09</v>
          </cell>
        </row>
        <row r="4146">
          <cell r="A4146" t="str">
            <v>AAO2405502</v>
          </cell>
          <cell r="B4146" t="str">
            <v>内六角螺钉_GB/T70.1_M24×55_不锈钢</v>
          </cell>
          <cell r="C4146">
            <v>9042.74</v>
          </cell>
        </row>
        <row r="4147">
          <cell r="A4147" t="str">
            <v>AAO2405503</v>
          </cell>
          <cell r="B4147" t="str">
            <v>内六角螺钉_GB/T70.1_M24×55_12.9-氧化</v>
          </cell>
          <cell r="C4147">
            <v>5615.01</v>
          </cell>
        </row>
        <row r="4148">
          <cell r="A4148" t="str">
            <v>AAO2406001</v>
          </cell>
          <cell r="B4148" t="str">
            <v>内六角螺钉_GB/T70.1_M24×60_8.8-电镀锌</v>
          </cell>
          <cell r="C4148">
            <v>3672.27</v>
          </cell>
        </row>
        <row r="4149">
          <cell r="A4149" t="str">
            <v>AAO2406002</v>
          </cell>
          <cell r="B4149" t="str">
            <v>内六角螺钉_GB/T70.1_M24×60_不锈钢</v>
          </cell>
          <cell r="C4149">
            <v>9435.9</v>
          </cell>
        </row>
        <row r="4150">
          <cell r="A4150" t="str">
            <v>AAO2406501</v>
          </cell>
          <cell r="B4150" t="str">
            <v>内六角螺钉_GB/T70.1_M24×65_8.8-电镀锌</v>
          </cell>
          <cell r="C4150">
            <v>3873.62</v>
          </cell>
        </row>
        <row r="4151">
          <cell r="A4151" t="str">
            <v>AAO2406502</v>
          </cell>
          <cell r="B4151" t="str">
            <v>内六角螺钉_GB/T70.1_M24×65_不锈钢</v>
          </cell>
          <cell r="C4151">
            <v>9829.06</v>
          </cell>
        </row>
        <row r="4152">
          <cell r="A4152" t="str">
            <v>AAO2407001</v>
          </cell>
          <cell r="B4152" t="str">
            <v>内六角螺钉_GB/T70.1_M24×70_8.8-电镀锌</v>
          </cell>
          <cell r="C4152">
            <v>4091.33</v>
          </cell>
        </row>
        <row r="4153">
          <cell r="A4153" t="str">
            <v>AAO2407002</v>
          </cell>
          <cell r="B4153" t="str">
            <v>内六角螺钉_GB/T70.1_M24×70_不锈钢</v>
          </cell>
          <cell r="C4153">
            <v>10222.219999999999</v>
          </cell>
        </row>
        <row r="4154">
          <cell r="A4154" t="str">
            <v>AAO2407003</v>
          </cell>
          <cell r="B4154" t="str">
            <v>内六角螺钉_GB/T70.1_M24×70_12.9-氧化</v>
          </cell>
          <cell r="C4154">
            <v>6906.36</v>
          </cell>
        </row>
        <row r="4155">
          <cell r="A4155" t="str">
            <v>AAO2407501</v>
          </cell>
          <cell r="B4155" t="str">
            <v>内六角螺钉_GB/T70.1_M24×75_8.8-电镀锌</v>
          </cell>
          <cell r="C4155">
            <v>4324.79</v>
          </cell>
        </row>
        <row r="4156">
          <cell r="A4156" t="str">
            <v>AAO2408001</v>
          </cell>
          <cell r="B4156" t="str">
            <v>内六角螺钉_GB/T70.1_M24×80_8.8-电镀锌</v>
          </cell>
          <cell r="C4156">
            <v>4506.8</v>
          </cell>
        </row>
        <row r="4157">
          <cell r="A4157" t="str">
            <v>AAO2408002</v>
          </cell>
          <cell r="B4157" t="str">
            <v>内六角螺钉_GB/T70.1_M24×80_不锈钢</v>
          </cell>
          <cell r="C4157">
            <v>10615.38</v>
          </cell>
        </row>
        <row r="4158">
          <cell r="A4158" t="str">
            <v>AAO2408003</v>
          </cell>
          <cell r="B4158" t="str">
            <v>内六角螺钉_GB/T70.1_M24×80_12.9-氧化</v>
          </cell>
          <cell r="C4158">
            <v>7636.31</v>
          </cell>
        </row>
        <row r="4159">
          <cell r="A4159" t="str">
            <v>AAO2409001</v>
          </cell>
          <cell r="B4159" t="str">
            <v>内六角螺钉_GB/T70.1_M24×90_8.8-电镀锌</v>
          </cell>
          <cell r="C4159">
            <v>4902.34</v>
          </cell>
        </row>
        <row r="4160">
          <cell r="A4160" t="str">
            <v>AAO2409002</v>
          </cell>
          <cell r="B4160" t="str">
            <v>内六角螺钉_GB/T70.1_M24×90_不锈钢</v>
          </cell>
          <cell r="C4160">
            <v>11794.87</v>
          </cell>
        </row>
        <row r="4161">
          <cell r="A4161" t="str">
            <v>AAO2409003</v>
          </cell>
          <cell r="B4161" t="str">
            <v>内六角螺钉_GB/T70.1_M24×90_12.9-氧化</v>
          </cell>
          <cell r="C4161">
            <v>7860.22</v>
          </cell>
        </row>
        <row r="4162">
          <cell r="A4162" t="str">
            <v>AAO2410002</v>
          </cell>
          <cell r="B4162" t="str">
            <v>内六角螺钉_GB/T70.1_M24×100_不锈钢</v>
          </cell>
          <cell r="C4162">
            <v>15726.5</v>
          </cell>
        </row>
        <row r="4163">
          <cell r="A4163" t="str">
            <v>AAO2410003</v>
          </cell>
          <cell r="B4163" t="str">
            <v>内六角螺钉_GB/T70.1_M24×100_12.9-氧化</v>
          </cell>
          <cell r="C4163">
            <v>8983.91</v>
          </cell>
        </row>
        <row r="4164">
          <cell r="A4164" t="str">
            <v>AAO2411001</v>
          </cell>
          <cell r="B4164" t="str">
            <v>内六角螺钉_GB/T70.1_M24×110_8.8-电镀锌</v>
          </cell>
          <cell r="C4164">
            <v>5713.34</v>
          </cell>
        </row>
        <row r="4165">
          <cell r="A4165" t="str">
            <v>AAO2411002</v>
          </cell>
          <cell r="B4165" t="str">
            <v>内六角螺钉_GB/T70.1_M24×110_不锈钢</v>
          </cell>
          <cell r="C4165">
            <v>16512.82</v>
          </cell>
        </row>
        <row r="4166">
          <cell r="A4166" t="str">
            <v>AAO2411003</v>
          </cell>
          <cell r="B4166" t="str">
            <v>内六角螺钉_GB/T70.1_M24×110_12.9-氧化</v>
          </cell>
          <cell r="C4166">
            <v>9954.33</v>
          </cell>
        </row>
        <row r="4167">
          <cell r="A4167" t="str">
            <v>AAO2411004</v>
          </cell>
          <cell r="B4167" t="str">
            <v>内六角螺钉_GB/T70.1_M24×2_8.8-氧化</v>
          </cell>
          <cell r="C4167">
            <v>7863.25</v>
          </cell>
        </row>
        <row r="4168">
          <cell r="A4168" t="str">
            <v>AAO2412001</v>
          </cell>
          <cell r="B4168" t="str">
            <v>内六角螺钉_GB/T70.1_M24×120_8.8-电镀锌</v>
          </cell>
          <cell r="C4168">
            <v>6158.72</v>
          </cell>
        </row>
        <row r="4169">
          <cell r="A4169" t="str">
            <v>AAO2412002</v>
          </cell>
          <cell r="B4169" t="str">
            <v>内六角螺钉_GB/T70.1_M24×120_不锈钢</v>
          </cell>
          <cell r="C4169">
            <v>17299.150000000001</v>
          </cell>
        </row>
        <row r="4170">
          <cell r="A4170" t="str">
            <v>AAO2412003</v>
          </cell>
          <cell r="B4170" t="str">
            <v>内六角螺钉_GB/T70.1_M24×2×120_电镀锌</v>
          </cell>
          <cell r="C4170">
            <v>22017.09</v>
          </cell>
        </row>
        <row r="4171">
          <cell r="A4171" t="str">
            <v>AAO2412004</v>
          </cell>
          <cell r="B4171" t="str">
            <v>内六角螺钉_GB/T70.1_M24×120_12.9-氧化</v>
          </cell>
          <cell r="C4171">
            <v>10665.12</v>
          </cell>
        </row>
        <row r="4172">
          <cell r="A4172" t="str">
            <v>AAO2413001</v>
          </cell>
          <cell r="B4172" t="str">
            <v>内六角螺钉_GB/T70.1_M24×130_8.8-电镀锌</v>
          </cell>
          <cell r="C4172">
            <v>6444.61</v>
          </cell>
        </row>
        <row r="4173">
          <cell r="A4173" t="str">
            <v>AAO2413002</v>
          </cell>
          <cell r="B4173" t="str">
            <v>内六角螺钉_GB/T70.1_M24×130_不锈钢</v>
          </cell>
          <cell r="C4173">
            <v>16119.66</v>
          </cell>
        </row>
        <row r="4174">
          <cell r="A4174" t="str">
            <v>AAO2414001</v>
          </cell>
          <cell r="B4174" t="str">
            <v>内六角螺钉_GB/T70.1_M24×140_8.8-电镀锌</v>
          </cell>
          <cell r="C4174">
            <v>6909.92</v>
          </cell>
        </row>
        <row r="4175">
          <cell r="A4175" t="str">
            <v>AAO2414002</v>
          </cell>
          <cell r="B4175" t="str">
            <v>内六角螺钉_GB/T70.1_M24×140_不锈钢</v>
          </cell>
          <cell r="C4175">
            <v>18871.79</v>
          </cell>
        </row>
        <row r="4176">
          <cell r="A4176" t="str">
            <v>AAO2415001</v>
          </cell>
          <cell r="B4176" t="str">
            <v>内六角螺钉_GB/T70.1_M24×150_8.8-电镀锌</v>
          </cell>
          <cell r="C4176">
            <v>7285.52</v>
          </cell>
        </row>
        <row r="4177">
          <cell r="A4177" t="str">
            <v>AAO2415002</v>
          </cell>
          <cell r="B4177" t="str">
            <v>内六角螺钉_GB/T70.1_M24×150_不锈钢</v>
          </cell>
          <cell r="C4177">
            <v>20444.439999999999</v>
          </cell>
        </row>
        <row r="4178">
          <cell r="A4178" t="str">
            <v>AAO2415003</v>
          </cell>
          <cell r="B4178" t="str">
            <v>内六角螺钉_GB/T70.1_M24×150_12.9-氧化</v>
          </cell>
          <cell r="C4178">
            <v>13588.14</v>
          </cell>
        </row>
        <row r="4179">
          <cell r="A4179" t="str">
            <v>AAO2416001</v>
          </cell>
          <cell r="B4179" t="str">
            <v>内六角螺钉_GB/T70.1_M24×160_8.8-电镀锌</v>
          </cell>
          <cell r="C4179">
            <v>7681.06</v>
          </cell>
        </row>
        <row r="4180">
          <cell r="A4180" t="str">
            <v>AAO2416002</v>
          </cell>
          <cell r="B4180" t="str">
            <v>内六角螺钉_GB/T70.1_M24×160_不锈钢</v>
          </cell>
          <cell r="C4180">
            <v>22017.09</v>
          </cell>
        </row>
        <row r="4181">
          <cell r="A4181" t="str">
            <v>AAO2416003</v>
          </cell>
          <cell r="B4181" t="str">
            <v>内六角螺钉_GB/T70.1_M24×160_12.9-氧化</v>
          </cell>
          <cell r="C4181">
            <v>14180.82</v>
          </cell>
        </row>
        <row r="4182">
          <cell r="A4182" t="str">
            <v>AAO2417001</v>
          </cell>
          <cell r="B4182" t="str">
            <v>内六角螺钉_GB/T70.1_M24×170_8.8-电镀锌</v>
          </cell>
          <cell r="C4182">
            <v>8046.69</v>
          </cell>
        </row>
        <row r="4183">
          <cell r="A4183" t="str">
            <v>AAO2417002</v>
          </cell>
          <cell r="B4183" t="str">
            <v>内六角螺钉_GB/T70.1_M24×170_不锈钢</v>
          </cell>
          <cell r="C4183">
            <v>23589.74</v>
          </cell>
        </row>
        <row r="4184">
          <cell r="A4184" t="str">
            <v>AAO2418002</v>
          </cell>
          <cell r="B4184" t="str">
            <v>内六角螺钉_GB/T70.1_M24×180_不锈钢</v>
          </cell>
          <cell r="C4184">
            <v>23589.74</v>
          </cell>
        </row>
        <row r="4185">
          <cell r="A4185" t="str">
            <v>AAO2418003</v>
          </cell>
          <cell r="B4185" t="str">
            <v>内六角螺钉_GB/T70.1_M24×180_12.9-氧化</v>
          </cell>
          <cell r="C4185">
            <v>15721.81</v>
          </cell>
        </row>
        <row r="4186">
          <cell r="A4186" t="str">
            <v>AAO2419001</v>
          </cell>
          <cell r="B4186" t="str">
            <v>内六角螺钉_GB/T70.1_M24×190_8.8-电镀锌</v>
          </cell>
          <cell r="C4186">
            <v>8887.6</v>
          </cell>
        </row>
        <row r="4187">
          <cell r="A4187" t="str">
            <v>AAO2419002</v>
          </cell>
          <cell r="B4187" t="str">
            <v>内六角螺钉_GB/T70.1_M24×190_不锈钢</v>
          </cell>
          <cell r="C4187">
            <v>23589.74</v>
          </cell>
        </row>
        <row r="4188">
          <cell r="A4188" t="str">
            <v>AAO2420001</v>
          </cell>
          <cell r="B4188" t="str">
            <v>内六角螺钉_GB/T70.1_M24×200_8.8-电镀锌</v>
          </cell>
          <cell r="C4188">
            <v>9293.11</v>
          </cell>
        </row>
        <row r="4189">
          <cell r="A4189" t="str">
            <v>AAO2420002</v>
          </cell>
          <cell r="B4189" t="str">
            <v>内六角螺钉_GB/T70.1_M24×200_不锈钢</v>
          </cell>
          <cell r="C4189">
            <v>23589.74</v>
          </cell>
        </row>
        <row r="4190">
          <cell r="A4190" t="str">
            <v>AAO2422003</v>
          </cell>
          <cell r="B4190" t="str">
            <v>内六角螺钉_GB/T70.1_M24×220_8.8-电镀锌</v>
          </cell>
          <cell r="C4190">
            <v>9435.9</v>
          </cell>
        </row>
        <row r="4191">
          <cell r="A4191" t="str">
            <v>AAO2709003</v>
          </cell>
          <cell r="B4191" t="str">
            <v>内六角螺钉_GB/T70.1_M27×90_12.9-氧化</v>
          </cell>
          <cell r="C4191">
            <v>14685.34</v>
          </cell>
        </row>
        <row r="4192">
          <cell r="A4192" t="str">
            <v>AAO2710003</v>
          </cell>
          <cell r="B4192" t="str">
            <v>内六角螺钉_GB/T70.1_M27×100_12.9-氧化</v>
          </cell>
          <cell r="C4192">
            <v>15405.71</v>
          </cell>
        </row>
        <row r="4193">
          <cell r="A4193" t="str">
            <v>AAO2710501</v>
          </cell>
          <cell r="B4193" t="str">
            <v>内六角螺钉_GB/T70.1_M27×105_8.8-电镀锌</v>
          </cell>
          <cell r="C4193">
            <v>10222.219999999999</v>
          </cell>
        </row>
        <row r="4194">
          <cell r="A4194" t="str">
            <v>AAO2715002</v>
          </cell>
          <cell r="B4194" t="str">
            <v>内六角螺钉_GB/T70.1_M27×150_不锈钢</v>
          </cell>
          <cell r="C4194">
            <v>25162.39</v>
          </cell>
        </row>
        <row r="4195">
          <cell r="A4195" t="str">
            <v>AAO2715003</v>
          </cell>
          <cell r="B4195" t="str">
            <v>内六角螺钉_GB/T70.1_M27×150_8.8-氧化</v>
          </cell>
          <cell r="C4195">
            <v>7863.25</v>
          </cell>
        </row>
        <row r="4196">
          <cell r="A4196" t="str">
            <v>AAO2717003</v>
          </cell>
          <cell r="B4196" t="str">
            <v>内六角螺钉_GB/T70.1_M27×170_12.9-氧化</v>
          </cell>
          <cell r="C4196">
            <v>23138.33</v>
          </cell>
        </row>
        <row r="4197">
          <cell r="A4197" t="str">
            <v>AAO3004501</v>
          </cell>
          <cell r="B4197" t="str">
            <v>内六角螺钉_GB/T70.1_M30×45_8.8-电镀锌</v>
          </cell>
          <cell r="C4197">
            <v>6133.33</v>
          </cell>
        </row>
        <row r="4198">
          <cell r="A4198" t="str">
            <v>AAO3004502</v>
          </cell>
          <cell r="B4198" t="str">
            <v>内六角螺钉_GB/T70.1_M30×45_不锈钢</v>
          </cell>
          <cell r="C4198">
            <v>14940.17</v>
          </cell>
        </row>
        <row r="4199">
          <cell r="A4199" t="str">
            <v>AAO3005001</v>
          </cell>
          <cell r="B4199" t="str">
            <v>内六角螺钉_GB/T70.1_M30×50_8.8-电镀锌</v>
          </cell>
          <cell r="C4199">
            <v>6327.74</v>
          </cell>
        </row>
        <row r="4200">
          <cell r="A4200" t="str">
            <v>AAO3005002</v>
          </cell>
          <cell r="B4200" t="str">
            <v>内六角螺钉_GB/T70.1_M30×50_不锈钢</v>
          </cell>
          <cell r="C4200">
            <v>14940.17</v>
          </cell>
        </row>
        <row r="4201">
          <cell r="A4201" t="str">
            <v>AAO3005501</v>
          </cell>
          <cell r="B4201" t="str">
            <v>内六角螺钉_GB/T70.1_M30×55_8.8-电镀锌</v>
          </cell>
          <cell r="C4201">
            <v>6380.55</v>
          </cell>
        </row>
        <row r="4202">
          <cell r="A4202" t="str">
            <v>AAO3005502</v>
          </cell>
          <cell r="B4202" t="str">
            <v>内六角螺钉_GB/T70.1_M30×55_不锈钢</v>
          </cell>
          <cell r="C4202">
            <v>14940.17</v>
          </cell>
        </row>
        <row r="4203">
          <cell r="A4203" t="str">
            <v>AAO3006001</v>
          </cell>
          <cell r="B4203" t="str">
            <v>内六角螺钉_GB/T70.1_M30×60_8.8-电镀锌</v>
          </cell>
          <cell r="C4203">
            <v>6837.88</v>
          </cell>
        </row>
        <row r="4204">
          <cell r="A4204" t="str">
            <v>AAO3006002</v>
          </cell>
          <cell r="B4204" t="str">
            <v>内六角螺钉_GB/T70.1_M30×60_不锈钢</v>
          </cell>
          <cell r="C4204">
            <v>15726.5</v>
          </cell>
        </row>
        <row r="4205">
          <cell r="A4205" t="str">
            <v>AAO3006501</v>
          </cell>
          <cell r="B4205" t="str">
            <v>内六角螺钉_GB/T70.1_M30×65_8.8-电镀锌</v>
          </cell>
          <cell r="C4205">
            <v>7255.35</v>
          </cell>
        </row>
        <row r="4206">
          <cell r="A4206" t="str">
            <v>AAO3006502</v>
          </cell>
          <cell r="B4206" t="str">
            <v>内六角螺钉_GB/T70.1_M30×65_不锈钢</v>
          </cell>
          <cell r="C4206">
            <v>16512.82</v>
          </cell>
        </row>
        <row r="4207">
          <cell r="A4207" t="str">
            <v>AAO3007001</v>
          </cell>
          <cell r="B4207" t="str">
            <v>内六角螺钉_GB/T70.1_M30×70_8.8-电镀锌</v>
          </cell>
          <cell r="C4207">
            <v>7722.66</v>
          </cell>
        </row>
        <row r="4208">
          <cell r="A4208" t="str">
            <v>AAO3007002</v>
          </cell>
          <cell r="B4208" t="str">
            <v>内六角螺钉_GB/T70.1_M30×70_不锈钢</v>
          </cell>
          <cell r="C4208">
            <v>16905.98</v>
          </cell>
        </row>
        <row r="4209">
          <cell r="A4209" t="str">
            <v>AAO3008001</v>
          </cell>
          <cell r="B4209" t="str">
            <v>内六角螺钉_GB/T70.1_M30×80_8.8-电镀锌</v>
          </cell>
          <cell r="C4209">
            <v>8649.57</v>
          </cell>
        </row>
        <row r="4210">
          <cell r="A4210" t="str">
            <v>AAO3008002</v>
          </cell>
          <cell r="B4210" t="str">
            <v>内六角螺钉_GB/T70.1_M30×80_不锈钢</v>
          </cell>
          <cell r="C4210">
            <v>17299.150000000001</v>
          </cell>
        </row>
        <row r="4211">
          <cell r="A4211" t="str">
            <v>AAO3009001</v>
          </cell>
          <cell r="B4211" t="str">
            <v>内六角螺钉_GB/T70.1_M30×90_8.8-电镀锌</v>
          </cell>
          <cell r="C4211">
            <v>9414.58</v>
          </cell>
        </row>
        <row r="4212">
          <cell r="A4212" t="str">
            <v>AAO3009002</v>
          </cell>
          <cell r="B4212" t="str">
            <v>内六角螺钉_GB/T70.1_M30×90_不锈钢</v>
          </cell>
          <cell r="C4212">
            <v>18871.79</v>
          </cell>
        </row>
        <row r="4213">
          <cell r="A4213" t="str">
            <v>AAO3010001</v>
          </cell>
          <cell r="B4213" t="str">
            <v>内六角螺钉_GB/T70.1_M30×100_8.8-电镀锌</v>
          </cell>
          <cell r="C4213">
            <v>11111.16</v>
          </cell>
        </row>
        <row r="4214">
          <cell r="A4214" t="str">
            <v>AAO3010002</v>
          </cell>
          <cell r="B4214" t="str">
            <v>内六角螺钉_GB/T70.1_M30×100_不锈钢</v>
          </cell>
          <cell r="C4214">
            <v>19658.12</v>
          </cell>
        </row>
        <row r="4215">
          <cell r="A4215" t="str">
            <v>AAO3011001</v>
          </cell>
          <cell r="B4215" t="str">
            <v>内六角螺钉_GB/T70.1_M30×110_8.8-电镀锌</v>
          </cell>
          <cell r="C4215">
            <v>12085.38</v>
          </cell>
        </row>
        <row r="4216">
          <cell r="A4216" t="str">
            <v>AAO3011002</v>
          </cell>
          <cell r="B4216" t="str">
            <v>内六角螺钉_GB/T70.1_M30×110_不锈钢</v>
          </cell>
          <cell r="C4216">
            <v>21623.93</v>
          </cell>
        </row>
        <row r="4217">
          <cell r="A4217" t="str">
            <v>AAO3012001</v>
          </cell>
          <cell r="B4217" t="str">
            <v>内六角螺钉_GB/T70.1_M30×120_8.8-电镀锌</v>
          </cell>
          <cell r="C4217">
            <v>12800.43</v>
          </cell>
        </row>
        <row r="4218">
          <cell r="A4218" t="str">
            <v>AAO3012002</v>
          </cell>
          <cell r="B4218" t="str">
            <v>内六角螺钉_GB/T70.1_M30×120_不锈钢</v>
          </cell>
          <cell r="C4218">
            <v>23589.74</v>
          </cell>
        </row>
        <row r="4219">
          <cell r="A4219" t="str">
            <v>AAO3012003</v>
          </cell>
          <cell r="B4219" t="str">
            <v>内六角螺钉_GB/T70.1_M30×120_12.9-氧化</v>
          </cell>
          <cell r="C4219">
            <v>20444.439999999999</v>
          </cell>
        </row>
        <row r="4220">
          <cell r="A4220" t="str">
            <v>AAO3013001</v>
          </cell>
          <cell r="B4220" t="str">
            <v>内六角螺钉_GB/T70.1_M30×130_8.8-电镀锌</v>
          </cell>
          <cell r="C4220">
            <v>13615.16</v>
          </cell>
        </row>
        <row r="4221">
          <cell r="A4221" t="str">
            <v>AAO3013002</v>
          </cell>
          <cell r="B4221" t="str">
            <v>内六角螺钉_GB/T70.1_M30×130_不锈钢</v>
          </cell>
          <cell r="C4221">
            <v>24376.07</v>
          </cell>
        </row>
        <row r="4222">
          <cell r="A4222" t="str">
            <v>AAO3014001</v>
          </cell>
          <cell r="B4222" t="str">
            <v>内六角螺钉_GB/T70.1_M30×140_8.8-电镀锌</v>
          </cell>
          <cell r="C4222">
            <v>14429.89</v>
          </cell>
        </row>
        <row r="4223">
          <cell r="A4223" t="str">
            <v>AAO3014002</v>
          </cell>
          <cell r="B4223" t="str">
            <v>内六角螺钉_GB/T70.1_M30×140_不锈钢</v>
          </cell>
          <cell r="C4223">
            <v>25162.39</v>
          </cell>
        </row>
        <row r="4224">
          <cell r="A4224" t="str">
            <v>AAO3015001</v>
          </cell>
          <cell r="B4224" t="str">
            <v>内六角螺钉_GB/T70.1_M30×150_8.8-电镀锌</v>
          </cell>
          <cell r="C4224">
            <v>15045.26</v>
          </cell>
        </row>
        <row r="4225">
          <cell r="A4225" t="str">
            <v>AAO3015002</v>
          </cell>
          <cell r="B4225" t="str">
            <v>内六角螺钉_GB/T70.1_M30×150_不锈钢</v>
          </cell>
          <cell r="C4225">
            <v>25948.720000000001</v>
          </cell>
        </row>
        <row r="4226">
          <cell r="A4226" t="str">
            <v>AAO3015003</v>
          </cell>
          <cell r="B4226" t="str">
            <v>内六角螺钉_GB/T70.1_M30×150_12.9-氧化</v>
          </cell>
          <cell r="C4226">
            <v>23589.74</v>
          </cell>
        </row>
        <row r="4227">
          <cell r="A4227" t="str">
            <v>AAO3016001</v>
          </cell>
          <cell r="B4227" t="str">
            <v>内六角螺钉_GB/T70.1_M30×160_8.8-电镀锌</v>
          </cell>
          <cell r="C4227">
            <v>15859.99</v>
          </cell>
        </row>
        <row r="4228">
          <cell r="A4228" t="str">
            <v>AAO3016002</v>
          </cell>
          <cell r="B4228" t="str">
            <v>内六角螺钉_GB/T70.1_M30×160_不锈钢</v>
          </cell>
          <cell r="C4228">
            <v>27521.37</v>
          </cell>
        </row>
        <row r="4229">
          <cell r="A4229" t="str">
            <v>AAO3017001</v>
          </cell>
          <cell r="B4229" t="str">
            <v>内六角螺钉_GB/T70.1_M30×170_8.8-电镀锌</v>
          </cell>
          <cell r="C4229">
            <v>16575.04</v>
          </cell>
        </row>
        <row r="4230">
          <cell r="A4230" t="str">
            <v>AAO3017002</v>
          </cell>
          <cell r="B4230" t="str">
            <v>内六角螺钉_GB/T70.1_M30×170_不锈钢</v>
          </cell>
          <cell r="C4230">
            <v>29094.02</v>
          </cell>
        </row>
        <row r="4231">
          <cell r="A4231" t="str">
            <v>AAO3018001</v>
          </cell>
          <cell r="B4231" t="str">
            <v>内六角螺钉_GB/T70.1_M30×180_8.8-电镀锌</v>
          </cell>
          <cell r="C4231">
            <v>17290.09</v>
          </cell>
        </row>
        <row r="4232">
          <cell r="A4232" t="str">
            <v>AAO3018002</v>
          </cell>
          <cell r="B4232" t="str">
            <v>内六角螺钉_GB/T70.1_M30×180_不锈钢</v>
          </cell>
          <cell r="C4232">
            <v>30666.67</v>
          </cell>
        </row>
        <row r="4233">
          <cell r="A4233" t="str">
            <v>AAO3019001</v>
          </cell>
          <cell r="B4233" t="str">
            <v>内六角螺钉_GB/T70.1_M30×190_8.8-电镀锌</v>
          </cell>
          <cell r="C4233">
            <v>18005.14</v>
          </cell>
        </row>
        <row r="4234">
          <cell r="A4234" t="str">
            <v>AAO3019002</v>
          </cell>
          <cell r="B4234" t="str">
            <v>内六角螺钉_GB/T70.1_M30×190_不锈钢</v>
          </cell>
          <cell r="C4234">
            <v>31452.99</v>
          </cell>
        </row>
        <row r="4235">
          <cell r="A4235" t="str">
            <v>AAO3020001</v>
          </cell>
          <cell r="B4235" t="str">
            <v>内六角螺钉_GB/T70.1_M30×200_8.8-电镀锌</v>
          </cell>
          <cell r="C4235">
            <v>18819.87</v>
          </cell>
        </row>
        <row r="4236">
          <cell r="A4236" t="str">
            <v>AAO3020002</v>
          </cell>
          <cell r="B4236" t="str">
            <v>内六角螺钉_GB/T70.1_M30×200_不锈钢</v>
          </cell>
          <cell r="C4236">
            <v>33025.64</v>
          </cell>
        </row>
        <row r="4237">
          <cell r="A4237" t="str">
            <v>AAO3605501</v>
          </cell>
          <cell r="B4237" t="str">
            <v>内六角螺钉_GB/T70.1_M36×55_8.8-电镀锌</v>
          </cell>
          <cell r="C4237">
            <v>9246.57</v>
          </cell>
        </row>
        <row r="4238">
          <cell r="A4238" t="str">
            <v>AAO3605502</v>
          </cell>
          <cell r="B4238" t="str">
            <v>内六角螺钉_GB/T70.1_M36×55_不锈钢</v>
          </cell>
          <cell r="C4238">
            <v>27566.240000000002</v>
          </cell>
        </row>
        <row r="4239">
          <cell r="A4239" t="str">
            <v>AAO3606001</v>
          </cell>
          <cell r="B4239" t="str">
            <v>内六角螺钉_GB/T70.1_M36×60_8.8-电镀锌</v>
          </cell>
          <cell r="C4239">
            <v>9246.57</v>
          </cell>
        </row>
        <row r="4240">
          <cell r="A4240" t="str">
            <v>AAO3606002</v>
          </cell>
          <cell r="B4240" t="str">
            <v>内六角螺钉_GB/T70.1_M36×60_不锈钢</v>
          </cell>
          <cell r="C4240">
            <v>28058.49</v>
          </cell>
        </row>
        <row r="4241">
          <cell r="A4241" t="str">
            <v>AAO3606501</v>
          </cell>
          <cell r="B4241" t="str">
            <v>内六角螺钉_GB/T70.1_M36×65_8.8-电镀锌</v>
          </cell>
          <cell r="C4241">
            <v>9605.9699999999993</v>
          </cell>
        </row>
        <row r="4242">
          <cell r="A4242" t="str">
            <v>AAO3606502</v>
          </cell>
          <cell r="B4242" t="str">
            <v>内六角螺钉_GB/T70.1_M36×65_不锈钢</v>
          </cell>
          <cell r="C4242">
            <v>28747.65</v>
          </cell>
        </row>
        <row r="4243">
          <cell r="A4243" t="str">
            <v>AAO3607001</v>
          </cell>
          <cell r="B4243" t="str">
            <v>内六角螺钉_GB/T70.1_M36×70_8.8-电镀锌</v>
          </cell>
          <cell r="C4243">
            <v>9921.82</v>
          </cell>
        </row>
        <row r="4244">
          <cell r="A4244" t="str">
            <v>AAO3607002</v>
          </cell>
          <cell r="B4244" t="str">
            <v>内六角螺钉_GB/T70.1_M36×70_不锈钢</v>
          </cell>
          <cell r="C4244">
            <v>29535.26</v>
          </cell>
        </row>
        <row r="4245">
          <cell r="A4245" t="str">
            <v>AAO3608001</v>
          </cell>
          <cell r="B4245" t="str">
            <v>内六角螺钉_GB/T70.1_M36×80_8.8-电镀锌</v>
          </cell>
          <cell r="C4245">
            <v>11152.51</v>
          </cell>
        </row>
        <row r="4246">
          <cell r="A4246" t="str">
            <v>AAO3608002</v>
          </cell>
          <cell r="B4246" t="str">
            <v>内六角螺钉_GB/T70.1_M36×80_不锈钢</v>
          </cell>
          <cell r="C4246">
            <v>46393.16</v>
          </cell>
        </row>
        <row r="4247">
          <cell r="A4247" t="str">
            <v>AAO3609001</v>
          </cell>
          <cell r="B4247" t="str">
            <v>内六角螺钉_GB/T70.1_M36×90_8.8-电镀锌</v>
          </cell>
          <cell r="C4247">
            <v>12426.77</v>
          </cell>
        </row>
        <row r="4248">
          <cell r="A4248" t="str">
            <v>AAO3609002</v>
          </cell>
          <cell r="B4248" t="str">
            <v>内六角螺钉_GB/T70.1_M36×90_不锈钢</v>
          </cell>
          <cell r="C4248">
            <v>31504.27</v>
          </cell>
        </row>
        <row r="4249">
          <cell r="A4249" t="str">
            <v>AAO3610001</v>
          </cell>
          <cell r="B4249" t="str">
            <v>内六角螺钉_GB/T70.1_M36×100_8.8-电镀锌</v>
          </cell>
          <cell r="C4249">
            <v>14153.85</v>
          </cell>
        </row>
        <row r="4250">
          <cell r="A4250" t="str">
            <v>AAO3610002</v>
          </cell>
          <cell r="B4250" t="str">
            <v>内六角螺钉_GB/T70.1_M36×100_不锈钢</v>
          </cell>
          <cell r="C4250">
            <v>32488.78</v>
          </cell>
        </row>
        <row r="4251">
          <cell r="A4251" t="str">
            <v>AAO3611001</v>
          </cell>
          <cell r="B4251" t="str">
            <v>内六角螺钉_GB/T70.1_M36×110_8.8-电镀锌</v>
          </cell>
          <cell r="C4251">
            <v>14940.17</v>
          </cell>
        </row>
        <row r="4252">
          <cell r="A4252" t="str">
            <v>AAO3611002</v>
          </cell>
          <cell r="B4252" t="str">
            <v>内六角螺钉_GB/T70.1_M36×110_不锈钢</v>
          </cell>
          <cell r="C4252">
            <v>33768.639999999999</v>
          </cell>
        </row>
        <row r="4253">
          <cell r="A4253" t="str">
            <v>AAO3612001</v>
          </cell>
          <cell r="B4253" t="str">
            <v>内六角螺钉_GB/T70.1_M36×120_8.8-电镀锌</v>
          </cell>
          <cell r="C4253">
            <v>16119.66</v>
          </cell>
        </row>
        <row r="4254">
          <cell r="A4254" t="str">
            <v>AAO3612002</v>
          </cell>
          <cell r="B4254" t="str">
            <v>内六角螺钉_GB/T70.1_M36×120_不锈钢</v>
          </cell>
          <cell r="C4254">
            <v>34851.599999999999</v>
          </cell>
        </row>
        <row r="4255">
          <cell r="A4255" t="str">
            <v>AAO3613001</v>
          </cell>
          <cell r="B4255" t="str">
            <v>内六角螺钉_GB/T70.1_M36×130_8.8-电镀锌</v>
          </cell>
          <cell r="C4255">
            <v>17299.150000000001</v>
          </cell>
        </row>
        <row r="4256">
          <cell r="A4256" t="str">
            <v>AAO3613002</v>
          </cell>
          <cell r="B4256" t="str">
            <v>内六角螺钉_GB/T70.1_M36×130_不锈钢</v>
          </cell>
          <cell r="C4256">
            <v>35934.559999999998</v>
          </cell>
        </row>
        <row r="4257">
          <cell r="A4257" t="str">
            <v>AAO3614001</v>
          </cell>
          <cell r="B4257" t="str">
            <v>内六角螺钉_GB/T70.1_M36×140_8.8-电镀锌</v>
          </cell>
          <cell r="C4257">
            <v>18478.63</v>
          </cell>
        </row>
        <row r="4258">
          <cell r="A4258" t="str">
            <v>AAO3614002</v>
          </cell>
          <cell r="B4258" t="str">
            <v>内六角螺钉_GB/T70.1_M36×140_不锈钢</v>
          </cell>
          <cell r="C4258">
            <v>38529.910000000003</v>
          </cell>
        </row>
        <row r="4259">
          <cell r="A4259" t="str">
            <v>AAO3615001</v>
          </cell>
          <cell r="B4259" t="str">
            <v>内六角螺钉_GB/T70.1_M36×150_8.8-电镀锌</v>
          </cell>
          <cell r="C4259">
            <v>19658.12</v>
          </cell>
        </row>
        <row r="4260">
          <cell r="A4260" t="str">
            <v>AAO3615002</v>
          </cell>
          <cell r="B4260" t="str">
            <v>内六角螺钉_GB/T70.1_M36×150_不锈钢</v>
          </cell>
          <cell r="C4260">
            <v>39316.239999999998</v>
          </cell>
        </row>
        <row r="4261">
          <cell r="A4261" t="str">
            <v>AAO3615003</v>
          </cell>
          <cell r="B4261" t="str">
            <v>内六角螺钉_GB/T70.1_M36×150_12.9-氧化</v>
          </cell>
          <cell r="C4261">
            <v>44774.27</v>
          </cell>
        </row>
        <row r="4262">
          <cell r="A4262" t="str">
            <v>AAO3616001</v>
          </cell>
          <cell r="B4262" t="str">
            <v>内六角螺钉_GB/T70.1_M36×160_8.8-电镀锌</v>
          </cell>
          <cell r="C4262">
            <v>20051.28</v>
          </cell>
        </row>
        <row r="4263">
          <cell r="A4263" t="str">
            <v>AAO3616002</v>
          </cell>
          <cell r="B4263" t="str">
            <v>内六角螺钉_GB/T70.1_M36×160_不锈钢</v>
          </cell>
          <cell r="C4263">
            <v>40102.559999999998</v>
          </cell>
        </row>
        <row r="4264">
          <cell r="A4264" t="str">
            <v>AAO3618001</v>
          </cell>
          <cell r="B4264" t="str">
            <v>内六角螺钉_GB/T70.1_M36×180_8.8-电镀锌</v>
          </cell>
          <cell r="C4264">
            <v>20444.439999999999</v>
          </cell>
        </row>
        <row r="4265">
          <cell r="A4265" t="str">
            <v>AAO3618002</v>
          </cell>
          <cell r="B4265" t="str">
            <v>内六角螺钉_GB/T70.1_M36×180_不锈钢</v>
          </cell>
          <cell r="C4265">
            <v>41349.360000000001</v>
          </cell>
        </row>
        <row r="4266">
          <cell r="A4266" t="str">
            <v>AAO3620001</v>
          </cell>
          <cell r="B4266" t="str">
            <v>内六角螺钉_GB/T70.1_M36×200_8.8-电镀锌</v>
          </cell>
          <cell r="C4266">
            <v>22017.09</v>
          </cell>
        </row>
        <row r="4267">
          <cell r="A4267" t="str">
            <v>AAO3620004</v>
          </cell>
          <cell r="B4267" t="str">
            <v>内六角螺钉_GB/T70.1_M36×200_12.9-氧化</v>
          </cell>
          <cell r="C4267">
            <v>62685.04</v>
          </cell>
        </row>
        <row r="4268">
          <cell r="A4268" t="str">
            <v>AAO4820003</v>
          </cell>
          <cell r="B4268" t="str">
            <v>内六角螺钉_GB/T70.1_M48×200_12.9-氧化</v>
          </cell>
          <cell r="C4268">
            <v>107104.68</v>
          </cell>
        </row>
        <row r="4269">
          <cell r="A4269" t="str">
            <v>AAO4824003</v>
          </cell>
          <cell r="B4269" t="str">
            <v>内六角螺钉_GB/T70.1_M48×240_12.9-氧化</v>
          </cell>
          <cell r="C4269">
            <v>172839.73</v>
          </cell>
        </row>
        <row r="4270">
          <cell r="A4270" t="str">
            <v>AAR0502001</v>
          </cell>
          <cell r="B4270" t="str">
            <v>十字槽自攻螺钉_GB/T845_ST5×20_电镀锌</v>
          </cell>
          <cell r="C4270">
            <v>0.05</v>
          </cell>
        </row>
        <row r="4271">
          <cell r="A4271" t="str">
            <v>AAV0403001</v>
          </cell>
          <cell r="B4271" t="str">
            <v>螺钉_GB/T818_M4×30</v>
          </cell>
          <cell r="C4271">
            <v>0.03</v>
          </cell>
        </row>
        <row r="4272">
          <cell r="A4272" t="str">
            <v>AAV0501201</v>
          </cell>
          <cell r="B4272" t="str">
            <v>螺钉_GB/T818_M5×12_8.8-电镀锌</v>
          </cell>
          <cell r="C4272">
            <v>0.02</v>
          </cell>
        </row>
        <row r="4273">
          <cell r="A4273" t="str">
            <v>AAV0602001</v>
          </cell>
          <cell r="B4273" t="str">
            <v>螺钉_GB/T818_M6×20</v>
          </cell>
          <cell r="C4273">
            <v>0.03</v>
          </cell>
        </row>
        <row r="4274">
          <cell r="A4274" t="str">
            <v>AAV0603001</v>
          </cell>
          <cell r="B4274" t="str">
            <v>螺钉_GB/T818_M6×30</v>
          </cell>
          <cell r="C4274">
            <v>0.09</v>
          </cell>
        </row>
        <row r="4275">
          <cell r="A4275" t="str">
            <v>AAW1008001</v>
          </cell>
          <cell r="B4275" t="str">
            <v>膨胀螺栓_JB/ZQ4763_M10×80_8.8-电镀锌</v>
          </cell>
          <cell r="C4275">
            <v>0.39</v>
          </cell>
        </row>
        <row r="4276">
          <cell r="A4276" t="str">
            <v>AAW1008002</v>
          </cell>
          <cell r="B4276" t="str">
            <v>膨胀螺栓_JB/ZQ4763_M10×80_不锈钢</v>
          </cell>
          <cell r="C4276">
            <v>1.71</v>
          </cell>
        </row>
        <row r="4277">
          <cell r="A4277" t="str">
            <v>AAW1008003</v>
          </cell>
          <cell r="B4277" t="str">
            <v>膨胀螺栓_JB/ZQ4763_M10×80_电镀锌_用AAW1008001替代</v>
          </cell>
          <cell r="C4277">
            <v>0.44</v>
          </cell>
        </row>
        <row r="4278">
          <cell r="A4278" t="str">
            <v>ABE0400601</v>
          </cell>
          <cell r="B4278" t="str">
            <v>螺钉_GB/T68_M4×6_电镀锌</v>
          </cell>
          <cell r="C4278">
            <v>0.03</v>
          </cell>
        </row>
        <row r="4279">
          <cell r="A4279" t="str">
            <v>ACF0100101</v>
          </cell>
          <cell r="B4279" t="str">
            <v>六角头自攻螺钉_GB/T15856.4_ST5.5×20_电镀锌</v>
          </cell>
          <cell r="C4279">
            <v>0.05</v>
          </cell>
        </row>
        <row r="4280">
          <cell r="A4280" t="str">
            <v>ACI1002502</v>
          </cell>
          <cell r="B4280" t="str">
            <v>内六角螺钉_GB/T2674_M10×25_不锈钢</v>
          </cell>
          <cell r="C4280">
            <v>655.8</v>
          </cell>
        </row>
        <row r="4281">
          <cell r="A4281" t="str">
            <v>AZZ1204004</v>
          </cell>
          <cell r="B4281" t="str">
            <v>钢结构用高强度螺栓_GB/T1228_M12×40_10.9-磷化</v>
          </cell>
          <cell r="C4281">
            <v>1454.7</v>
          </cell>
        </row>
        <row r="4282">
          <cell r="A4282" t="str">
            <v>AZZ1604504</v>
          </cell>
          <cell r="B4282" t="str">
            <v>钢结构用高强度螺栓_GB/T1228_M16×45_10.9-磷化</v>
          </cell>
          <cell r="C4282">
            <v>1709.4</v>
          </cell>
        </row>
        <row r="4283">
          <cell r="A4283" t="str">
            <v>AZZ1605004</v>
          </cell>
          <cell r="B4283" t="str">
            <v>钢结构用高强度螺栓_GB/T1228_M16×50_10.9-磷化</v>
          </cell>
          <cell r="C4283">
            <v>1808.55</v>
          </cell>
        </row>
        <row r="4284">
          <cell r="A4284" t="str">
            <v>AZZ1605504</v>
          </cell>
          <cell r="B4284" t="str">
            <v>钢结构用高强度螺栓_GB/T1228_M16×55_10.9-磷化</v>
          </cell>
          <cell r="C4284">
            <v>1808.55</v>
          </cell>
        </row>
        <row r="4285">
          <cell r="A4285" t="str">
            <v>AZZ1606004</v>
          </cell>
          <cell r="B4285" t="str">
            <v>钢结构用高强度螺栓_GB/T1228_M16×60_10.9-磷化</v>
          </cell>
          <cell r="C4285">
            <v>1811.97</v>
          </cell>
        </row>
        <row r="4286">
          <cell r="A4286" t="str">
            <v>AZZ1607004</v>
          </cell>
          <cell r="B4286" t="str">
            <v>钢结构用高强度螺栓_GB/T1228_M16×70_10.9-磷化</v>
          </cell>
          <cell r="C4286">
            <v>1914.53</v>
          </cell>
        </row>
        <row r="4287">
          <cell r="A4287" t="str">
            <v>AZZ2005004</v>
          </cell>
          <cell r="B4287" t="str">
            <v>钢结构用高强度螺栓_GB/T1228_M20×50_10.9-磷化</v>
          </cell>
          <cell r="C4287">
            <v>2752.14</v>
          </cell>
        </row>
        <row r="4288">
          <cell r="A4288" t="str">
            <v>AZZ2005504</v>
          </cell>
          <cell r="B4288" t="str">
            <v>钢结构用高强度螺栓_GB/T1228_M20×55_10.9-磷化</v>
          </cell>
          <cell r="C4288">
            <v>2830.77</v>
          </cell>
        </row>
        <row r="4289">
          <cell r="A4289" t="str">
            <v>AZZ2006004</v>
          </cell>
          <cell r="B4289" t="str">
            <v>钢结构用高强度螺栓_GB/T1228_M20×60_10.9-磷化</v>
          </cell>
          <cell r="C4289">
            <v>2830.77</v>
          </cell>
        </row>
        <row r="4290">
          <cell r="A4290" t="str">
            <v>AZZ2006501</v>
          </cell>
          <cell r="B4290" t="str">
            <v>钢结构用高强度螺栓_GB/T1228_M20×65_8.8-磷化</v>
          </cell>
          <cell r="C4290">
            <v>3255.38</v>
          </cell>
        </row>
        <row r="4291">
          <cell r="A4291" t="str">
            <v>AZZ2006504</v>
          </cell>
          <cell r="B4291" t="str">
            <v>钢结构用高强度螺栓_GB/T1228_M20×65_10.9-磷化</v>
          </cell>
          <cell r="C4291">
            <v>2830.77</v>
          </cell>
        </row>
        <row r="4292">
          <cell r="A4292" t="str">
            <v>AZZ2007004</v>
          </cell>
          <cell r="B4292" t="str">
            <v>钢结构用高强度螺栓_GB/T1228_M20×70_10.9-磷化</v>
          </cell>
          <cell r="C4292">
            <v>2988.03</v>
          </cell>
        </row>
        <row r="4293">
          <cell r="A4293" t="str">
            <v>AZZ2007504</v>
          </cell>
          <cell r="B4293" t="str">
            <v>钢结构用高强度螺栓_GB/T1228_M20×75_10.9-磷化</v>
          </cell>
          <cell r="C4293">
            <v>2991.45</v>
          </cell>
        </row>
        <row r="4294">
          <cell r="A4294" t="str">
            <v>AZZ2008004</v>
          </cell>
          <cell r="B4294" t="str">
            <v>钢结构用高强度螺栓_GB/T1228_M20×80_10.9-磷化</v>
          </cell>
          <cell r="C4294">
            <v>3145.3</v>
          </cell>
        </row>
        <row r="4295">
          <cell r="A4295" t="str">
            <v>AZZ2008504</v>
          </cell>
          <cell r="B4295" t="str">
            <v>钢结构用高强度螺栓_GB/T1228_M20×85_10.9-磷化</v>
          </cell>
          <cell r="C4295">
            <v>3587.69</v>
          </cell>
        </row>
        <row r="4296">
          <cell r="A4296" t="str">
            <v>AZZ2009001</v>
          </cell>
          <cell r="B4296" t="str">
            <v>钢结构用高强度螺栓_GB/T1228_M20×90_8.8-磷化</v>
          </cell>
          <cell r="C4296">
            <v>3673.85</v>
          </cell>
        </row>
        <row r="4297">
          <cell r="A4297" t="str">
            <v>AZZ2009004</v>
          </cell>
          <cell r="B4297" t="str">
            <v>钢结构用高强度螺栓_GB/T1228_M20×90_10.9-磷化</v>
          </cell>
          <cell r="C4297">
            <v>3223.93</v>
          </cell>
        </row>
        <row r="4298">
          <cell r="A4298" t="str">
            <v>AZZ2009505</v>
          </cell>
          <cell r="B4298" t="str">
            <v>钢结构用高强度螺栓_GB/T1228_M30×95_10.9-磷化</v>
          </cell>
          <cell r="C4298">
            <v>10919.78</v>
          </cell>
        </row>
        <row r="4299">
          <cell r="A4299" t="str">
            <v>AZZ2201104</v>
          </cell>
          <cell r="B4299" t="str">
            <v>钢结构用高强度螺栓_GB/T1228_M22×110_10.9-磷化</v>
          </cell>
          <cell r="C4299">
            <v>4376.07</v>
          </cell>
        </row>
        <row r="4300">
          <cell r="A4300" t="str">
            <v>AZZ2206504</v>
          </cell>
          <cell r="B4300" t="str">
            <v>钢结构用高强度螺栓_GB/T1228_M22×65_10.9-磷化</v>
          </cell>
          <cell r="C4300">
            <v>3717.95</v>
          </cell>
        </row>
        <row r="4301">
          <cell r="A4301" t="str">
            <v>AZZ2207004</v>
          </cell>
          <cell r="B4301" t="str">
            <v>钢结构用高强度螺栓_GB/T1228_M22×70_10.9-磷化</v>
          </cell>
          <cell r="C4301">
            <v>4088.89</v>
          </cell>
        </row>
        <row r="4302">
          <cell r="A4302" t="str">
            <v>AZZ2207504</v>
          </cell>
          <cell r="B4302" t="str">
            <v>钢结构用高强度螺栓_GB/T1228_M22×75_10.9-磷化</v>
          </cell>
          <cell r="C4302">
            <v>3760.68</v>
          </cell>
        </row>
        <row r="4303">
          <cell r="A4303" t="str">
            <v>AZZ2208004</v>
          </cell>
          <cell r="B4303" t="str">
            <v>钢结构用高强度螺栓_GB/T1228_M22×80_10.9-磷化</v>
          </cell>
          <cell r="C4303">
            <v>3923.76</v>
          </cell>
        </row>
        <row r="4304">
          <cell r="A4304" t="str">
            <v>AZZ2208504</v>
          </cell>
          <cell r="B4304" t="str">
            <v>钢结构用高强度螺栓_GB/T1228_M22×85_10.9-磷化</v>
          </cell>
          <cell r="C4304">
            <v>3931.62</v>
          </cell>
        </row>
        <row r="4305">
          <cell r="A4305" t="str">
            <v>AZZ2406504</v>
          </cell>
          <cell r="B4305" t="str">
            <v>钢结构用高强度螺栓_GB/T1228_M24×65_10.9-磷化</v>
          </cell>
          <cell r="C4305">
            <v>5111.1099999999997</v>
          </cell>
        </row>
        <row r="4306">
          <cell r="A4306" t="str">
            <v>AZZ2407004</v>
          </cell>
          <cell r="B4306" t="str">
            <v>钢结构用高强度螺栓_GB/T1228_M24×70_10.9-磷化</v>
          </cell>
          <cell r="C4306">
            <v>5111.1099999999997</v>
          </cell>
        </row>
        <row r="4307">
          <cell r="A4307" t="str">
            <v>AZZ2408504</v>
          </cell>
          <cell r="B4307" t="str">
            <v>钢结构用高强度螺栓_GB/T1228_M24×85_10.9-磷化</v>
          </cell>
          <cell r="C4307">
            <v>5189.74</v>
          </cell>
        </row>
        <row r="4308">
          <cell r="A4308" t="str">
            <v>AZZ2413004</v>
          </cell>
          <cell r="B4308" t="str">
            <v>钢结构用高强度螺栓_GB/T1228_M24×130_10.9-磷化</v>
          </cell>
          <cell r="C4308">
            <v>6133.33</v>
          </cell>
        </row>
        <row r="4309">
          <cell r="A4309" t="str">
            <v>AZZ2707504</v>
          </cell>
          <cell r="B4309" t="str">
            <v>钢结构用高强度螺栓_GB/T1228_M27×75_10.9-磷化</v>
          </cell>
          <cell r="C4309">
            <v>7062.23</v>
          </cell>
        </row>
        <row r="4310">
          <cell r="A4310" t="str">
            <v>AZZ2709004</v>
          </cell>
          <cell r="B4310" t="str">
            <v>钢结构用高强度螺栓_GB/T1228_M27×90_10.9-磷化</v>
          </cell>
          <cell r="C4310">
            <v>7578.98</v>
          </cell>
        </row>
        <row r="4311">
          <cell r="A4311" t="str">
            <v>AZZ2709504</v>
          </cell>
          <cell r="B4311" t="str">
            <v>钢结构用高强度螺栓_GB/T1228_M27×95_10.9-磷化</v>
          </cell>
          <cell r="C4311">
            <v>7751.23</v>
          </cell>
        </row>
        <row r="4312">
          <cell r="A4312" t="str">
            <v>AZZ2710004</v>
          </cell>
          <cell r="B4312" t="str">
            <v>钢结构用高强度螺栓_GB/T1228_M27×100_10.9-磷化</v>
          </cell>
          <cell r="C4312">
            <v>7923.48</v>
          </cell>
        </row>
        <row r="4313">
          <cell r="A4313" t="str">
            <v>AZZ3011004</v>
          </cell>
          <cell r="B4313" t="str">
            <v>钢结构用高强度螺栓_GB/T1228_M30×110_10.9-磷化</v>
          </cell>
          <cell r="C4313">
            <v>11749.13</v>
          </cell>
        </row>
        <row r="4314">
          <cell r="A4314" t="str">
            <v>B05201355</v>
          </cell>
          <cell r="B4314" t="str">
            <v>无缝钢管_Φ89×5×L_20#</v>
          </cell>
          <cell r="C4314">
            <v>37.61</v>
          </cell>
        </row>
        <row r="4315">
          <cell r="A4315" t="str">
            <v>B05501100</v>
          </cell>
          <cell r="B4315" t="str">
            <v>电镀锌管_Φ21.3×2.75×6000_Q235B</v>
          </cell>
          <cell r="C4315">
            <v>3.86</v>
          </cell>
        </row>
        <row r="4316">
          <cell r="A4316" t="str">
            <v>B05501110</v>
          </cell>
          <cell r="B4316" t="str">
            <v>电镀锌管_Φ26.8×2.75×6000_Q235B</v>
          </cell>
          <cell r="C4316">
            <v>3.52</v>
          </cell>
        </row>
        <row r="4317">
          <cell r="A4317" t="str">
            <v>B05501120</v>
          </cell>
          <cell r="B4317" t="str">
            <v>电镀锌管_Φ33.5×3.25×6000_Q235B</v>
          </cell>
          <cell r="C4317">
            <v>3.52</v>
          </cell>
        </row>
        <row r="4318">
          <cell r="A4318" t="str">
            <v>B05501140</v>
          </cell>
          <cell r="B4318" t="str">
            <v>电镀锌管_Φ48×3.5×6000_Q235B</v>
          </cell>
          <cell r="C4318">
            <v>3.52</v>
          </cell>
        </row>
        <row r="4319">
          <cell r="A4319" t="str">
            <v>B05501150</v>
          </cell>
          <cell r="B4319" t="str">
            <v>电镀锌管_Φ60×3.5×6000_Q235B</v>
          </cell>
          <cell r="C4319">
            <v>3.72</v>
          </cell>
        </row>
        <row r="4320">
          <cell r="A4320" t="str">
            <v>B05502100</v>
          </cell>
          <cell r="B4320" t="str">
            <v>热镀锌管_Φ21.3×2.75×6000_Q235B</v>
          </cell>
          <cell r="C4320">
            <v>3.33</v>
          </cell>
        </row>
        <row r="4321">
          <cell r="A4321" t="str">
            <v>B05502160</v>
          </cell>
          <cell r="B4321" t="str">
            <v>热镀锌管_Φ76×3.75×6000_Q235B</v>
          </cell>
          <cell r="C4321">
            <v>2.68</v>
          </cell>
        </row>
        <row r="4322">
          <cell r="A4322" t="str">
            <v>B06101020</v>
          </cell>
          <cell r="B4322" t="str">
            <v>热轧槽钢_8×6000_Q235B</v>
          </cell>
          <cell r="C4322">
            <v>1.81</v>
          </cell>
        </row>
        <row r="4323">
          <cell r="A4323" t="str">
            <v>B10102110</v>
          </cell>
          <cell r="B4323" t="str">
            <v>冷轧钢板_1.5×1250×2500_SPCC</v>
          </cell>
          <cell r="C4323">
            <v>5.09</v>
          </cell>
        </row>
        <row r="4324">
          <cell r="A4324" t="str">
            <v>BP0010001</v>
          </cell>
          <cell r="B4324" t="str">
            <v>标牌_45×12_塑料_黄底黑字_雕刻_通用</v>
          </cell>
          <cell r="C4324">
            <v>1.45</v>
          </cell>
        </row>
        <row r="4325">
          <cell r="A4325" t="str">
            <v>BP0010002</v>
          </cell>
          <cell r="B4325" t="str">
            <v>标牌_50×15_塑料_黄底黑字_雕刻_通用</v>
          </cell>
          <cell r="C4325">
            <v>1.45</v>
          </cell>
        </row>
        <row r="4326">
          <cell r="A4326" t="str">
            <v>BP0010003</v>
          </cell>
          <cell r="B4326" t="str">
            <v>刻度标牌_Φ10-Φ50_塑料_黄底黑字_电位器刻度0%-100%_雕刻_通用</v>
          </cell>
          <cell r="C4326">
            <v>7.26</v>
          </cell>
        </row>
        <row r="4328">
          <cell r="A4328" t="str">
            <v>CC00000010</v>
          </cell>
          <cell r="B4328" t="str">
            <v>钢结构用高强度螺栓_GB/T1228_M12×35_8.8-电镀锌</v>
          </cell>
          <cell r="C4328">
            <v>1408.38</v>
          </cell>
        </row>
        <row r="4329">
          <cell r="A4329" t="str">
            <v>CC00000011</v>
          </cell>
          <cell r="B4329" t="str">
            <v>钢结构用高强度螺栓_GB/T1228_M12×40_8.8-电镀锌</v>
          </cell>
          <cell r="C4329">
            <v>1263.23</v>
          </cell>
        </row>
        <row r="4330">
          <cell r="A4330" t="str">
            <v>CC00000012</v>
          </cell>
          <cell r="B4330" t="str">
            <v>钢结构用高强度螺栓_GB/T1228_M12×45_8.8-电镀锌</v>
          </cell>
          <cell r="C4330">
            <v>1263.23</v>
          </cell>
        </row>
        <row r="4331">
          <cell r="A4331" t="str">
            <v>CC00000013</v>
          </cell>
          <cell r="B4331" t="str">
            <v>钢结构用高强度螺栓_GB/T1228_M12×50_8.8-电镀锌</v>
          </cell>
          <cell r="C4331">
            <v>1263.23</v>
          </cell>
        </row>
        <row r="4332">
          <cell r="A4332" t="str">
            <v>CC00000014</v>
          </cell>
          <cell r="B4332" t="str">
            <v>钢结构用高强度螺栓_GB/T1228_M12×55_8.8-电镀锌</v>
          </cell>
          <cell r="C4332">
            <v>1263.23</v>
          </cell>
        </row>
        <row r="4333">
          <cell r="A4333" t="str">
            <v>CC00000015</v>
          </cell>
          <cell r="B4333" t="str">
            <v>钢结构用高强度螺栓_GB/T1228_M16×40_8.8-电镀锌</v>
          </cell>
          <cell r="C4333">
            <v>1965.81</v>
          </cell>
        </row>
        <row r="4334">
          <cell r="A4334" t="str">
            <v>CC00000016</v>
          </cell>
          <cell r="B4334" t="str">
            <v>钢结构用高强度螺栓_GB/T1228_M16×45_8.8-电镀锌</v>
          </cell>
          <cell r="C4334">
            <v>2005.13</v>
          </cell>
        </row>
        <row r="4335">
          <cell r="A4335" t="str">
            <v>CC00000017</v>
          </cell>
          <cell r="B4335" t="str">
            <v>钢结构用高强度螺栓_GB/T1228_M16×50_8.8-电镀锌</v>
          </cell>
          <cell r="C4335">
            <v>2201.71</v>
          </cell>
        </row>
        <row r="4336">
          <cell r="A4336" t="str">
            <v>CC00000018</v>
          </cell>
          <cell r="B4336" t="str">
            <v>钢结构用高强度螺栓_GB/T1228_M16×55_8.8-电镀锌</v>
          </cell>
          <cell r="C4336">
            <v>2044.44</v>
          </cell>
        </row>
        <row r="4337">
          <cell r="A4337" t="str">
            <v>CC00000019</v>
          </cell>
          <cell r="B4337" t="str">
            <v>钢结构用高强度螺栓_GB/T1228_M16×60_8.8-电镀锌</v>
          </cell>
          <cell r="C4337">
            <v>2358.9699999999998</v>
          </cell>
        </row>
        <row r="4338">
          <cell r="A4338" t="str">
            <v>CC00000020</v>
          </cell>
          <cell r="B4338" t="str">
            <v>钢结构用高强度螺栓_GB/T1228_M16×65_8.8-电镀锌</v>
          </cell>
          <cell r="C4338">
            <v>2437.61</v>
          </cell>
        </row>
        <row r="4339">
          <cell r="A4339" t="str">
            <v>CC00000021</v>
          </cell>
          <cell r="B4339" t="str">
            <v>钢结构用高强度螺栓_GB/T1228_M16×70_8.8-电镀锌</v>
          </cell>
          <cell r="C4339">
            <v>2205.13</v>
          </cell>
        </row>
        <row r="4340">
          <cell r="A4340" t="str">
            <v>CC00000024</v>
          </cell>
          <cell r="B4340" t="str">
            <v>钢结构用高强度螺栓_GB/T1228_M20×55_8.8-电镀锌</v>
          </cell>
          <cell r="C4340">
            <v>3381.2</v>
          </cell>
        </row>
        <row r="4341">
          <cell r="A4341" t="str">
            <v>CC00000025</v>
          </cell>
          <cell r="B4341" t="str">
            <v>钢结构用高强度螺栓_GB/T1228_M20×60_8.8-电镀锌</v>
          </cell>
          <cell r="C4341">
            <v>3302.56</v>
          </cell>
        </row>
        <row r="4342">
          <cell r="A4342" t="str">
            <v>CC00000026</v>
          </cell>
          <cell r="B4342" t="str">
            <v>钢结构用高强度螺栓_GB/T1228_M20×65_8.8-电镀锌</v>
          </cell>
          <cell r="C4342">
            <v>3247.86</v>
          </cell>
        </row>
        <row r="4343">
          <cell r="A4343" t="str">
            <v>CC00000331</v>
          </cell>
          <cell r="B4343" t="str">
            <v>槽式桥架垂直等径上弯通_500×200_喷塑_含盖板_通用</v>
          </cell>
          <cell r="C4343">
            <v>119.3</v>
          </cell>
        </row>
        <row r="4344">
          <cell r="A4344" t="str">
            <v>CC00000753</v>
          </cell>
          <cell r="B4344" t="str">
            <v>阻燃控制电缆_ZR-KYJV22-16×1.5_通用</v>
          </cell>
          <cell r="C4344">
            <v>11.82</v>
          </cell>
        </row>
        <row r="4345">
          <cell r="A4345" t="str">
            <v>CC00000754</v>
          </cell>
          <cell r="B4345" t="str">
            <v>阻燃控制电缆_ZR-KYJV22-24×1.5_通用</v>
          </cell>
          <cell r="C4345">
            <v>17.100000000000001</v>
          </cell>
        </row>
        <row r="4346">
          <cell r="A4346" t="str">
            <v>CC00000765</v>
          </cell>
          <cell r="B4346" t="str">
            <v>钢结构用高强度螺栓_GB/T1228_M12×60_8.8-电镀锌</v>
          </cell>
          <cell r="C4346">
            <v>1395.33</v>
          </cell>
        </row>
        <row r="4347">
          <cell r="A4347" t="str">
            <v>CC00000786</v>
          </cell>
          <cell r="B4347" t="str">
            <v>钢结构用高强度螺栓_GB/T1228_M12×40_10.9-达克罗</v>
          </cell>
          <cell r="C4347">
            <v>1537.85</v>
          </cell>
        </row>
        <row r="4348">
          <cell r="A4348" t="str">
            <v>CC00000787</v>
          </cell>
          <cell r="B4348" t="str">
            <v>钢结构用高强度螺栓_GB/T1228_M12×45_10.9-达克罗</v>
          </cell>
          <cell r="C4348">
            <v>1572.65</v>
          </cell>
        </row>
        <row r="4349">
          <cell r="A4349" t="str">
            <v>CC00000788</v>
          </cell>
          <cell r="B4349" t="str">
            <v>钢结构用高强度螺栓_GB/T1228_M12×50_10.9-达克罗</v>
          </cell>
          <cell r="C4349">
            <v>1572.65</v>
          </cell>
        </row>
        <row r="4350">
          <cell r="A4350" t="str">
            <v>CC00000789</v>
          </cell>
          <cell r="B4350" t="str">
            <v>钢结构用高强度螺栓_GB/T1228_M16×45_10.9-达克罗</v>
          </cell>
          <cell r="C4350">
            <v>2866.97</v>
          </cell>
        </row>
        <row r="4351">
          <cell r="A4351" t="str">
            <v>CC00000790</v>
          </cell>
          <cell r="B4351" t="str">
            <v>钢结构用高强度螺栓_GB/T1228_M16×50_10.9-达克罗</v>
          </cell>
          <cell r="C4351">
            <v>2924.31</v>
          </cell>
        </row>
        <row r="4352">
          <cell r="A4352" t="str">
            <v>CC00000791</v>
          </cell>
          <cell r="B4352" t="str">
            <v>钢结构用高强度螺栓_GB/T1228_M16×55_10.9-达克罗</v>
          </cell>
          <cell r="C4352">
            <v>3250.01</v>
          </cell>
        </row>
        <row r="4353">
          <cell r="A4353" t="str">
            <v>CC00000792</v>
          </cell>
          <cell r="B4353" t="str">
            <v>钢结构用高强度螺栓_GB/T1228_M16×65_10.9-达克罗</v>
          </cell>
          <cell r="C4353">
            <v>3429.56</v>
          </cell>
        </row>
        <row r="4354">
          <cell r="A4354" t="str">
            <v>CC00000888</v>
          </cell>
          <cell r="B4354" t="str">
            <v>钢结构用高强度螺栓_GB/T1228_M16×60_10.9-达克罗</v>
          </cell>
          <cell r="C4354">
            <v>3429.56</v>
          </cell>
        </row>
        <row r="4355">
          <cell r="A4355" t="str">
            <v>CC00000890</v>
          </cell>
          <cell r="B4355" t="str">
            <v>钢结构用高强度螺栓_GB/T1228_M20×55_10.9-达克罗</v>
          </cell>
          <cell r="C4355">
            <v>4359.38</v>
          </cell>
        </row>
        <row r="4356">
          <cell r="A4356" t="str">
            <v>CC00000929</v>
          </cell>
          <cell r="B4356" t="str">
            <v>钢结构用高强度螺栓_GB/T1228_M22×75_10.9-达克罗</v>
          </cell>
          <cell r="C4356">
            <v>6004.92</v>
          </cell>
        </row>
        <row r="4357">
          <cell r="A4357" t="str">
            <v>CC00000930</v>
          </cell>
          <cell r="B4357" t="str">
            <v>钢结构用高强度螺栓_GB/T1228_M22×60_10.9-达克罗</v>
          </cell>
          <cell r="C4357">
            <v>5651.69</v>
          </cell>
        </row>
        <row r="4358">
          <cell r="A4358" t="str">
            <v>CC00000952</v>
          </cell>
          <cell r="B4358" t="str">
            <v>钢结构用高强度螺栓_GB/T1228_M22×80_10.9-达克罗</v>
          </cell>
          <cell r="C4358">
            <v>6142.77</v>
          </cell>
        </row>
        <row r="4359">
          <cell r="A4359" t="str">
            <v>CC00001133</v>
          </cell>
          <cell r="B4359" t="str">
            <v>垫圈_GB/T97.1_42_达克罗</v>
          </cell>
          <cell r="C4359">
            <v>1354.68</v>
          </cell>
        </row>
        <row r="4360">
          <cell r="A4360" t="str">
            <v>CC00001136</v>
          </cell>
          <cell r="B4360" t="str">
            <v>垫圈_GB/T97.1_22_达克罗</v>
          </cell>
          <cell r="C4360">
            <v>157.26</v>
          </cell>
        </row>
        <row r="4361">
          <cell r="A4361" t="str">
            <v>CC00001162</v>
          </cell>
          <cell r="B4361" t="str">
            <v>钢结构用高强度螺栓_GB/T1228_M16×40_10.9-达克罗</v>
          </cell>
          <cell r="C4361">
            <v>2810.75</v>
          </cell>
        </row>
        <row r="4362">
          <cell r="A4362" t="str">
            <v>CC00001163</v>
          </cell>
          <cell r="B4362" t="str">
            <v>钢结构用高强度螺栓_GB/T1228_M20×60_10.9-达克罗</v>
          </cell>
          <cell r="C4362">
            <v>4445.54</v>
          </cell>
        </row>
        <row r="4363">
          <cell r="A4363" t="str">
            <v>CC00001164</v>
          </cell>
          <cell r="B4363" t="str">
            <v>钢结构用高强度螺栓_GB/T1228_M20×75_10.9-达克罗</v>
          </cell>
          <cell r="C4363">
            <v>4790.1499999999996</v>
          </cell>
        </row>
        <row r="4364">
          <cell r="A4364" t="str">
            <v>CC00001165</v>
          </cell>
          <cell r="B4364" t="str">
            <v>钢结构用高强度螺栓_GB/T1228_M20×80_10.9-达克罗</v>
          </cell>
          <cell r="C4364">
            <v>4902.1499999999996</v>
          </cell>
        </row>
        <row r="4365">
          <cell r="A4365" t="str">
            <v>CC00001195</v>
          </cell>
          <cell r="B4365" t="str">
            <v>钢结构用高强度螺栓_GB/T1228_M20×65_10.9-达克罗</v>
          </cell>
          <cell r="C4365">
            <v>4557.54</v>
          </cell>
        </row>
        <row r="4366">
          <cell r="A4366" t="str">
            <v>CC00001196</v>
          </cell>
          <cell r="B4366" t="str">
            <v>钢结构用高强度螺栓_GB/T1228_M20×70_10.9-达克罗</v>
          </cell>
          <cell r="C4366">
            <v>4669.54</v>
          </cell>
        </row>
        <row r="4367">
          <cell r="A4367" t="str">
            <v>CC00001216</v>
          </cell>
          <cell r="B4367" t="str">
            <v>螺栓_GB/T5783_M8×10_8.8-达克罗</v>
          </cell>
          <cell r="C4367">
            <v>107.97</v>
          </cell>
        </row>
        <row r="4368">
          <cell r="A4368" t="str">
            <v>CC00001219</v>
          </cell>
          <cell r="B4368" t="str">
            <v>螺栓_GB/T5780_M8×50_4.8-达克罗</v>
          </cell>
          <cell r="C4368">
            <v>144.62</v>
          </cell>
        </row>
        <row r="4369">
          <cell r="A4369" t="str">
            <v>CC00001302</v>
          </cell>
          <cell r="B4369" t="str">
            <v>控制电缆_KVVR22-3×0.75_通用</v>
          </cell>
          <cell r="C4369">
            <v>2.56</v>
          </cell>
        </row>
        <row r="4370">
          <cell r="A4370" t="str">
            <v>CC00001304</v>
          </cell>
          <cell r="B4370" t="str">
            <v>控制电缆_KVVR22-7×0.75_通用</v>
          </cell>
          <cell r="C4370">
            <v>3.89</v>
          </cell>
        </row>
        <row r="4371">
          <cell r="A4371" t="str">
            <v>CC00001305</v>
          </cell>
          <cell r="B4371" t="str">
            <v>控制电缆_KVVR22-12×0.75_通用</v>
          </cell>
          <cell r="C4371">
            <v>5.43</v>
          </cell>
        </row>
        <row r="4372">
          <cell r="A4372" t="str">
            <v>CC00001306</v>
          </cell>
          <cell r="B4372" t="str">
            <v>控制电缆_KVVR22-16×0.75_通用</v>
          </cell>
          <cell r="C4372">
            <v>6.87</v>
          </cell>
        </row>
        <row r="4373">
          <cell r="A4373" t="str">
            <v>CC00001307</v>
          </cell>
          <cell r="B4373" t="str">
            <v>控制电缆_KVVR22-24×0.75_通用</v>
          </cell>
          <cell r="C4373">
            <v>10.050000000000001</v>
          </cell>
        </row>
        <row r="4374">
          <cell r="A4374" t="str">
            <v>DBB52061701</v>
          </cell>
          <cell r="B4374" t="str">
            <v>轴承座_SNL520-617_带测温传感器_SKF</v>
          </cell>
          <cell r="C4374">
            <v>897.44</v>
          </cell>
        </row>
        <row r="4379">
          <cell r="B4379">
            <v>897.43994140625</v>
          </cell>
        </row>
        <row r="4380">
          <cell r="A4380" t="str">
            <v>DK0000001</v>
          </cell>
          <cell r="B4380" t="str">
            <v>MMC卡_6ES7-953-8LJ30-0AA0_西门子</v>
          </cell>
          <cell r="C4380">
            <v>859.83</v>
          </cell>
        </row>
        <row r="4381">
          <cell r="A4381" t="str">
            <v>DK0000002</v>
          </cell>
          <cell r="B4381" t="str">
            <v>电箱壳体_300×250×140_喷塑_防雨型_通用</v>
          </cell>
          <cell r="C4381">
            <v>118.38</v>
          </cell>
        </row>
        <row r="4382">
          <cell r="A4382" t="str">
            <v>DK0000003</v>
          </cell>
          <cell r="B4382" t="str">
            <v>电箱壳体_400×300×140_喷塑_防雨型_通用</v>
          </cell>
          <cell r="C4382">
            <v>173.12</v>
          </cell>
        </row>
        <row r="4383">
          <cell r="A4383" t="str">
            <v>DK0000004</v>
          </cell>
          <cell r="B4383" t="str">
            <v>电箱壳体_600×500×140_喷塑_防雨型_通用</v>
          </cell>
          <cell r="C4383">
            <v>335.91</v>
          </cell>
        </row>
        <row r="4384">
          <cell r="A4384" t="str">
            <v>DK0000006</v>
          </cell>
          <cell r="B4384" t="str">
            <v>自耦变压器_QZB-55kW-380V/50Hz_通用</v>
          </cell>
          <cell r="C4384">
            <v>1241.8800000000001</v>
          </cell>
        </row>
        <row r="4385">
          <cell r="A4385" t="str">
            <v>DK0000007</v>
          </cell>
          <cell r="B4385" t="str">
            <v>电流互感器_LMK3-0.66-1500/5-0.5级-60Hz_通用</v>
          </cell>
          <cell r="C4385">
            <v>70.94</v>
          </cell>
        </row>
        <row r="4387">
          <cell r="A4387" t="str">
            <v>DK0000010</v>
          </cell>
          <cell r="B4387" t="str">
            <v>附件-电柜侧板_2200×650_不锈钢_通用</v>
          </cell>
          <cell r="C4387">
            <v>726.5</v>
          </cell>
        </row>
        <row r="4388">
          <cell r="A4388" t="str">
            <v>DK0000011</v>
          </cell>
          <cell r="B4388" t="str">
            <v>电箱壳体_300×250×180_不锈钢_通用</v>
          </cell>
          <cell r="C4388">
            <v>598.29</v>
          </cell>
        </row>
        <row r="4389">
          <cell r="A4389" t="str">
            <v>DK0000012</v>
          </cell>
          <cell r="B4389" t="str">
            <v>电箱壳体_400×300×180_不锈钢_通用</v>
          </cell>
          <cell r="C4389">
            <v>811.97</v>
          </cell>
        </row>
        <row r="4390">
          <cell r="A4390" t="str">
            <v>DK0000013</v>
          </cell>
          <cell r="B4390" t="str">
            <v>电箱壳体_800×600×180_不锈钢_通用</v>
          </cell>
          <cell r="C4390">
            <v>1410.26</v>
          </cell>
        </row>
        <row r="4391">
          <cell r="A4391" t="str">
            <v>DK0000014</v>
          </cell>
          <cell r="B4391" t="str">
            <v>电箱壳体_1000×800×180_不锈钢_通用</v>
          </cell>
          <cell r="C4391">
            <v>1794.87</v>
          </cell>
        </row>
        <row r="4394">
          <cell r="A4394" t="str">
            <v>DK0000018</v>
          </cell>
          <cell r="B4394" t="str">
            <v>电箱壳体_800×600×370_喷塑_双层门-外门有机玻璃_通用</v>
          </cell>
          <cell r="C4394">
            <v>1124.46</v>
          </cell>
        </row>
        <row r="4395">
          <cell r="A4395" t="str">
            <v>DK0000019</v>
          </cell>
          <cell r="B4395" t="str">
            <v>按钮_XB2BP45C_红色_防水_施耐德</v>
          </cell>
          <cell r="C4395">
            <v>24.59</v>
          </cell>
        </row>
        <row r="4400">
          <cell r="A4400" t="str">
            <v>DK0000025</v>
          </cell>
          <cell r="B4400" t="str">
            <v>水晶头_4-554720-3_AMP</v>
          </cell>
          <cell r="C4400">
            <v>1.1499999999999999</v>
          </cell>
        </row>
        <row r="4403">
          <cell r="A4403" t="str">
            <v>DK0000028</v>
          </cell>
          <cell r="B4403" t="str">
            <v>电箱壳体_600×500×230_喷塑_防雨型_通用</v>
          </cell>
          <cell r="C4403">
            <v>559.17999999999995</v>
          </cell>
        </row>
        <row r="4404">
          <cell r="A4404" t="str">
            <v>DK0000029</v>
          </cell>
          <cell r="B4404" t="str">
            <v>附件-端子联接件_Q10-AK24_10位_魏德米勒</v>
          </cell>
          <cell r="C4404">
            <v>5.98</v>
          </cell>
        </row>
        <row r="4405">
          <cell r="A4405" t="str">
            <v>DK0000030</v>
          </cell>
          <cell r="B4405" t="str">
            <v>附件-端子联接件_Q10-SAK2.5_10位_魏德米勒</v>
          </cell>
          <cell r="C4405">
            <v>4.6399999999999997</v>
          </cell>
        </row>
        <row r="4406">
          <cell r="A4406" t="str">
            <v>DK0000031</v>
          </cell>
          <cell r="B4406" t="str">
            <v>水晶头_1502585-3_AMP</v>
          </cell>
          <cell r="C4406">
            <v>4.7</v>
          </cell>
        </row>
        <row r="4407">
          <cell r="A4407" t="str">
            <v>DK0000032</v>
          </cell>
          <cell r="B4407" t="str">
            <v>网线_219413-2_屏蔽_安普</v>
          </cell>
          <cell r="C4407">
            <v>3.47</v>
          </cell>
        </row>
        <row r="4411">
          <cell r="A4411" t="str">
            <v>DK0000039</v>
          </cell>
          <cell r="B4411" t="str">
            <v>多屏专业卡_NVS440_丽台</v>
          </cell>
          <cell r="C4411">
            <v>786.32</v>
          </cell>
        </row>
        <row r="4417">
          <cell r="A4417" t="str">
            <v>DK0000046</v>
          </cell>
          <cell r="B4417" t="str">
            <v>小型断路器_C65N-4P-C50A_施耐德</v>
          </cell>
          <cell r="C4417">
            <v>135.47999999999999</v>
          </cell>
        </row>
        <row r="4418">
          <cell r="A4418" t="str">
            <v>DK0000050</v>
          </cell>
          <cell r="B4418" t="str">
            <v>电箱壳体_400×300×230_喷塑_通用</v>
          </cell>
          <cell r="C4418">
            <v>183.05</v>
          </cell>
        </row>
        <row r="4419">
          <cell r="A4419" t="str">
            <v>DK0000051</v>
          </cell>
          <cell r="B4419" t="str">
            <v>变频器_FC301-P30K-T4-P20-H2-X-N-C_标准30kW_丹…</v>
          </cell>
          <cell r="C4419">
            <v>13067.52</v>
          </cell>
        </row>
        <row r="4420">
          <cell r="A4420" t="str">
            <v>DK0000052</v>
          </cell>
          <cell r="B4420" t="str">
            <v>频率表_99T1_0-120Hz_4-20mA_指针式_上海精英</v>
          </cell>
          <cell r="C4420">
            <v>51.28</v>
          </cell>
        </row>
        <row r="4422">
          <cell r="A4422" t="str">
            <v>DK0000055</v>
          </cell>
          <cell r="B4422" t="str">
            <v>附件-仿威图电柜柜门_2200×800_喷塑_通用</v>
          </cell>
          <cell r="C4422">
            <v>615.38</v>
          </cell>
        </row>
        <row r="4424">
          <cell r="A4424" t="str">
            <v>DK0000057</v>
          </cell>
          <cell r="B4424" t="str">
            <v>电流表_99T1-15/5A_50Hz_指针式_通用</v>
          </cell>
          <cell r="C4424">
            <v>21.37</v>
          </cell>
        </row>
        <row r="4430">
          <cell r="A4430" t="str">
            <v>DK0000062</v>
          </cell>
          <cell r="B4430" t="str">
            <v>电位器_3296_进口_通用</v>
          </cell>
          <cell r="C4430">
            <v>0</v>
          </cell>
        </row>
        <row r="4431">
          <cell r="A4431" t="str">
            <v>DK00000620</v>
          </cell>
          <cell r="B4431" t="str">
            <v>电箱壳体_600×800×200_喷塑_双层门-外门有机玻璃_防水型_通用</v>
          </cell>
          <cell r="C4431">
            <v>1258.97</v>
          </cell>
        </row>
        <row r="4432">
          <cell r="A4432" t="str">
            <v>DK00000621</v>
          </cell>
          <cell r="B4432" t="str">
            <v>电箱壳体_500×600×200_喷塑_双层门-外门有机玻璃_通用</v>
          </cell>
          <cell r="C4432">
            <v>683.85</v>
          </cell>
        </row>
        <row r="4434">
          <cell r="A4434" t="str">
            <v>DK0000064</v>
          </cell>
          <cell r="B4434" t="str">
            <v>电流互感器_LMK3-0.66-2000/5-0.5级-60Hz_通用</v>
          </cell>
          <cell r="C4434">
            <v>86.33</v>
          </cell>
        </row>
        <row r="4435">
          <cell r="A4435" t="str">
            <v>DK0000065</v>
          </cell>
          <cell r="B4435" t="str">
            <v>母线框_AMJ2-8×100_单母排_海坦</v>
          </cell>
          <cell r="C4435">
            <v>20.51</v>
          </cell>
        </row>
        <row r="4436">
          <cell r="A4436" t="str">
            <v>DK0000066</v>
          </cell>
          <cell r="B4436" t="str">
            <v>控制变压器_JBK5-6300VA_440V/220V-50Hz_通用</v>
          </cell>
          <cell r="C4436">
            <v>2496.15</v>
          </cell>
        </row>
        <row r="4437">
          <cell r="A4437" t="str">
            <v>DK0000067</v>
          </cell>
          <cell r="B4437" t="str">
            <v>UPS_C1K_含电池_山特</v>
          </cell>
          <cell r="C4437">
            <v>1094.02</v>
          </cell>
        </row>
        <row r="4438">
          <cell r="A4438" t="str">
            <v>DK0000068</v>
          </cell>
          <cell r="B4438" t="str">
            <v>频率表_42L6_0-120Hz_0-5V_指针式_通用</v>
          </cell>
          <cell r="C4438">
            <v>42.74</v>
          </cell>
        </row>
        <row r="4439">
          <cell r="A4439" t="str">
            <v>DK0000069</v>
          </cell>
          <cell r="B4439" t="str">
            <v>电流表_99T1-10/5A_50Hz_指针式_通用</v>
          </cell>
          <cell r="C4439">
            <v>21.37</v>
          </cell>
        </row>
        <row r="4446">
          <cell r="A4446" t="str">
            <v>DK0000076</v>
          </cell>
          <cell r="B4446" t="str">
            <v>接线端子_SAK-2.5EN/35_接地型_魏德米勒</v>
          </cell>
          <cell r="C4446">
            <v>1.3</v>
          </cell>
        </row>
        <row r="4451">
          <cell r="A4451" t="str">
            <v>DK0000082</v>
          </cell>
          <cell r="B4451" t="str">
            <v>附件-端子标记条_DEK5/6_魏德米勒</v>
          </cell>
          <cell r="C4451">
            <v>0.14000000000000001</v>
          </cell>
        </row>
        <row r="4452">
          <cell r="A4452" t="str">
            <v>DK0000083</v>
          </cell>
          <cell r="B4452" t="str">
            <v>附件-端子固定架_EW35_魏德米勒</v>
          </cell>
          <cell r="C4452">
            <v>0.97</v>
          </cell>
        </row>
        <row r="4457">
          <cell r="A4457" t="str">
            <v>DK0000088</v>
          </cell>
          <cell r="B4457" t="str">
            <v>锂电池_1769-BA_AB</v>
          </cell>
          <cell r="C4457">
            <v>174.36</v>
          </cell>
        </row>
        <row r="4458">
          <cell r="A4458" t="str">
            <v>DK0000089</v>
          </cell>
          <cell r="B4458" t="str">
            <v>按钮盒_CA-BX5-22_不含按钮_通用</v>
          </cell>
          <cell r="C4458">
            <v>16.239999999999998</v>
          </cell>
        </row>
        <row r="4466">
          <cell r="A4466" t="str">
            <v>DK0000098</v>
          </cell>
          <cell r="B4466" t="str">
            <v>母线框_AMJ2-10×60_双母排_海坦</v>
          </cell>
          <cell r="C4466">
            <v>33.76</v>
          </cell>
        </row>
        <row r="4468">
          <cell r="A4468" t="str">
            <v>DK0000100</v>
          </cell>
          <cell r="B4468" t="str">
            <v>配件-液压钳模具_15T_通用</v>
          </cell>
          <cell r="C4468">
            <v>1111.1099999999999</v>
          </cell>
        </row>
        <row r="4475">
          <cell r="A4475" t="str">
            <v>DK0000107</v>
          </cell>
          <cell r="B4475" t="str">
            <v>绝缘软护套_120mm²_PVC-绿色_通用</v>
          </cell>
          <cell r="C4475">
            <v>38.46</v>
          </cell>
        </row>
        <row r="4476">
          <cell r="A4476" t="str">
            <v>DK0000108</v>
          </cell>
          <cell r="B4476" t="str">
            <v>绝缘软护套_120mm²_PVC-红色_通用</v>
          </cell>
          <cell r="C4476">
            <v>38.46</v>
          </cell>
        </row>
        <row r="4477">
          <cell r="A4477" t="str">
            <v>DK0000109</v>
          </cell>
          <cell r="B4477" t="str">
            <v>绝缘软护套_120mm²_PVC-黄色_通用</v>
          </cell>
          <cell r="C4477">
            <v>38.46</v>
          </cell>
        </row>
        <row r="4478">
          <cell r="A4478" t="str">
            <v>DK0000110</v>
          </cell>
          <cell r="B4478" t="str">
            <v>服务器_T710-E5640-24G/2T×3SATA/RAID5_戴尔</v>
          </cell>
          <cell r="C4478">
            <v>21965.81</v>
          </cell>
        </row>
        <row r="4480">
          <cell r="A4480" t="str">
            <v>DK0000112</v>
          </cell>
          <cell r="B4480" t="str">
            <v>无线路由器_DIR-605_D-LINK</v>
          </cell>
          <cell r="C4480">
            <v>162.38999999999999</v>
          </cell>
        </row>
        <row r="4481">
          <cell r="A4481" t="str">
            <v>DK0000113</v>
          </cell>
          <cell r="B4481" t="str">
            <v>液晶显示器_S24A350H_三星</v>
          </cell>
          <cell r="C4481">
            <v>1324.79</v>
          </cell>
        </row>
        <row r="4482">
          <cell r="A4482" t="str">
            <v>DK0000114</v>
          </cell>
          <cell r="B4482" t="str">
            <v>交换机_TL-SF1016D_TP-LINK</v>
          </cell>
          <cell r="C4482">
            <v>1495.73</v>
          </cell>
        </row>
        <row r="4487">
          <cell r="A4487" t="str">
            <v>DK0000119</v>
          </cell>
          <cell r="B4487" t="str">
            <v>通讯模块_1769-SDN_AB</v>
          </cell>
          <cell r="C4487">
            <v>2481.71</v>
          </cell>
        </row>
        <row r="4488">
          <cell r="A4488" t="str">
            <v>DK0000120</v>
          </cell>
          <cell r="B4488" t="str">
            <v>电源模块_6EP1-334-3BA01_西门子</v>
          </cell>
          <cell r="C4488">
            <v>1100</v>
          </cell>
        </row>
        <row r="4489">
          <cell r="A4489" t="str">
            <v>DK0000122</v>
          </cell>
          <cell r="B4489" t="str">
            <v>交换机_HES16-SC_苏州恒启</v>
          </cell>
          <cell r="C4489">
            <v>1495.73</v>
          </cell>
        </row>
        <row r="4490">
          <cell r="A4490" t="str">
            <v>DK0000123</v>
          </cell>
          <cell r="B4490" t="str">
            <v>硬盘_160G_SATA串行接口_研华</v>
          </cell>
          <cell r="C4490">
            <v>21.36</v>
          </cell>
        </row>
        <row r="4491">
          <cell r="A4491" t="str">
            <v>DK0000124</v>
          </cell>
          <cell r="B4491" t="str">
            <v>附件-电柜安装板_120×700_镀锌_通用</v>
          </cell>
          <cell r="C4491">
            <v>51.28</v>
          </cell>
        </row>
        <row r="4505">
          <cell r="A4505" t="str">
            <v>DK0000139</v>
          </cell>
          <cell r="B4505" t="str">
            <v>硬盘_160G_IDE接口_研华</v>
          </cell>
          <cell r="C4505">
            <v>358.97</v>
          </cell>
        </row>
        <row r="4506">
          <cell r="A4506" t="str">
            <v>DK0000140</v>
          </cell>
          <cell r="B4506" t="str">
            <v>电流表_CD194I-DX1-50/5A_220VAC/50Hz_数显式_江阴…</v>
          </cell>
          <cell r="C4506">
            <v>149.57</v>
          </cell>
        </row>
        <row r="4507">
          <cell r="A4507" t="str">
            <v>DK0000141</v>
          </cell>
          <cell r="B4507" t="str">
            <v>称重传感器_HSXA-200kg_不含附件_宁波柯力</v>
          </cell>
          <cell r="C4507">
            <v>410.26</v>
          </cell>
        </row>
        <row r="4517">
          <cell r="A4517" t="str">
            <v>DK0000153</v>
          </cell>
          <cell r="B4517" t="str">
            <v>母排_TMY10×120×1600_镀锡_通用</v>
          </cell>
          <cell r="C4517">
            <v>672.81</v>
          </cell>
        </row>
        <row r="4518">
          <cell r="A4518" t="str">
            <v>DK0000154</v>
          </cell>
          <cell r="B4518" t="str">
            <v>母排_TMY10×120×2400_镀锡_通用</v>
          </cell>
          <cell r="C4518">
            <v>1866.58</v>
          </cell>
        </row>
        <row r="4519">
          <cell r="A4519" t="str">
            <v>DK0000155</v>
          </cell>
          <cell r="B4519" t="str">
            <v>母排_TMY10×120×3200_镀锡_通用</v>
          </cell>
          <cell r="C4519">
            <v>2187.2600000000002</v>
          </cell>
        </row>
        <row r="4520">
          <cell r="A4520" t="str">
            <v>DK0000156</v>
          </cell>
          <cell r="B4520" t="str">
            <v>母排_TMY10×120×4000_镀锡_通用</v>
          </cell>
          <cell r="C4520">
            <v>1665.35</v>
          </cell>
        </row>
        <row r="4521">
          <cell r="A4521" t="str">
            <v>DK0000157</v>
          </cell>
          <cell r="B4521" t="str">
            <v>母排_TMY10×120×4800_镀锡_通用</v>
          </cell>
          <cell r="C4521">
            <v>2323.27</v>
          </cell>
        </row>
        <row r="4522">
          <cell r="A4522" t="str">
            <v>DK0000158</v>
          </cell>
          <cell r="B4522" t="str">
            <v>母排_TMY10×120×5600_镀锡_通用</v>
          </cell>
          <cell r="C4522">
            <v>4073.1</v>
          </cell>
        </row>
        <row r="4523">
          <cell r="A4523" t="str">
            <v>DK0000159</v>
          </cell>
          <cell r="B4523" t="str">
            <v>母排_TMY10×120×5200_镀锡_通用</v>
          </cell>
          <cell r="C4523">
            <v>4044.19</v>
          </cell>
        </row>
        <row r="4524">
          <cell r="A4524" t="str">
            <v>DK0000160</v>
          </cell>
          <cell r="B4524" t="str">
            <v>母排_TMY10×120×5300_镀锡_通用</v>
          </cell>
          <cell r="C4524">
            <v>4141.6899999999996</v>
          </cell>
        </row>
        <row r="4525">
          <cell r="A4525" t="str">
            <v>DK0000161</v>
          </cell>
          <cell r="B4525" t="str">
            <v>母排_TMY10×120×1100_镀锡_通用</v>
          </cell>
          <cell r="C4525">
            <v>859.6</v>
          </cell>
        </row>
        <row r="4526">
          <cell r="A4526" t="str">
            <v>DK0000162</v>
          </cell>
          <cell r="B4526" t="str">
            <v>母排_TMY10×120×1000_镀锡_通用</v>
          </cell>
          <cell r="C4526">
            <v>436.68</v>
          </cell>
        </row>
        <row r="4527">
          <cell r="A4527" t="str">
            <v>DK0000163</v>
          </cell>
          <cell r="B4527" t="str">
            <v>母排_TMY10×120×1800_镀锡_通用</v>
          </cell>
          <cell r="C4527">
            <v>756.91</v>
          </cell>
        </row>
        <row r="4528">
          <cell r="A4528" t="str">
            <v>DK0000164</v>
          </cell>
          <cell r="B4528" t="str">
            <v>母排_TMY10×120×2600_镀锡_通用</v>
          </cell>
          <cell r="C4528">
            <v>2022.14</v>
          </cell>
        </row>
        <row r="4529">
          <cell r="A4529" t="str">
            <v>DK0000165</v>
          </cell>
          <cell r="B4529" t="str">
            <v>母排_TMY10×120×3400_镀锡_通用</v>
          </cell>
          <cell r="C4529">
            <v>2644.27</v>
          </cell>
        </row>
        <row r="4530">
          <cell r="A4530" t="str">
            <v>DK0000166</v>
          </cell>
          <cell r="B4530" t="str">
            <v>母排_TMY10×120×4200_镀锡_通用</v>
          </cell>
          <cell r="C4530">
            <v>1945.95</v>
          </cell>
        </row>
        <row r="4531">
          <cell r="A4531" t="str">
            <v>DK0000167</v>
          </cell>
          <cell r="B4531" t="str">
            <v>母排_TMY10×120×5000_镀锡_通用</v>
          </cell>
          <cell r="C4531">
            <v>3417.6</v>
          </cell>
        </row>
        <row r="4532">
          <cell r="A4532" t="str">
            <v>DK0000168</v>
          </cell>
          <cell r="B4532" t="str">
            <v>母排_TMY10×120×5800_镀锡_通用</v>
          </cell>
          <cell r="C4532">
            <v>4217.34</v>
          </cell>
        </row>
        <row r="4533">
          <cell r="A4533" t="str">
            <v>DK0000169</v>
          </cell>
          <cell r="B4533" t="str">
            <v>母排_TMY10×120×5500_镀锡_通用</v>
          </cell>
          <cell r="C4533">
            <v>4277.5200000000004</v>
          </cell>
        </row>
        <row r="4534">
          <cell r="A4534" t="str">
            <v>DK0000170</v>
          </cell>
          <cell r="B4534" t="str">
            <v>母排_TMY10×120×1300_镀锡_通用</v>
          </cell>
          <cell r="C4534">
            <v>1011.11</v>
          </cell>
        </row>
        <row r="4535">
          <cell r="A4535" t="str">
            <v>DK0000171</v>
          </cell>
          <cell r="B4535" t="str">
            <v>母排_TMY10×120×1500_镀锡_通用</v>
          </cell>
          <cell r="C4535">
            <v>1166.67</v>
          </cell>
        </row>
        <row r="4536">
          <cell r="A4536" t="str">
            <v>DK0000172</v>
          </cell>
          <cell r="B4536" t="str">
            <v>母排_TMY8×120×1600_镀锡_通用</v>
          </cell>
          <cell r="C4536">
            <v>785.17</v>
          </cell>
        </row>
        <row r="4537">
          <cell r="A4537" t="str">
            <v>DK0000173</v>
          </cell>
          <cell r="B4537" t="str">
            <v>母排_TMY8×120×2400_镀锡_通用</v>
          </cell>
          <cell r="C4537">
            <v>1177.76</v>
          </cell>
        </row>
        <row r="4538">
          <cell r="A4538" t="str">
            <v>DK0000174</v>
          </cell>
          <cell r="B4538" t="str">
            <v>母排_TMY8×120×3200_镀锡_通用</v>
          </cell>
          <cell r="C4538">
            <v>1619.42</v>
          </cell>
        </row>
        <row r="4539">
          <cell r="A4539" t="str">
            <v>DK0000175</v>
          </cell>
          <cell r="B4539" t="str">
            <v>母排_TMY8×120×4000_镀锡_通用</v>
          </cell>
          <cell r="C4539">
            <v>2505.3200000000002</v>
          </cell>
        </row>
        <row r="4540">
          <cell r="A4540" t="str">
            <v>DK0000176</v>
          </cell>
          <cell r="B4540" t="str">
            <v>母排_TMY8×120×4800_镀锡_通用</v>
          </cell>
          <cell r="C4540">
            <v>3006.38</v>
          </cell>
        </row>
        <row r="4541">
          <cell r="A4541" t="str">
            <v>DK0000177</v>
          </cell>
          <cell r="B4541" t="str">
            <v>母排_TMY8×120×5600_镀锡_通用</v>
          </cell>
          <cell r="C4541">
            <v>3484.27</v>
          </cell>
        </row>
        <row r="4542">
          <cell r="A4542" t="str">
            <v>DK0000178</v>
          </cell>
          <cell r="B4542" t="str">
            <v>母排_TMY8×120×5200_镀锡_通用</v>
          </cell>
          <cell r="C4542">
            <v>3235.39</v>
          </cell>
        </row>
        <row r="4543">
          <cell r="A4543" t="str">
            <v>DK0000179</v>
          </cell>
          <cell r="B4543" t="str">
            <v>母排_TMY8×120×5300_镀锡_通用</v>
          </cell>
          <cell r="C4543">
            <v>3297.61</v>
          </cell>
        </row>
        <row r="4544">
          <cell r="A4544" t="str">
            <v>DK0000180</v>
          </cell>
          <cell r="B4544" t="str">
            <v>母排_TMY8×120×1100_镀锡_通用</v>
          </cell>
          <cell r="C4544">
            <v>684.45</v>
          </cell>
        </row>
        <row r="4545">
          <cell r="A4545" t="str">
            <v>DK0000181</v>
          </cell>
          <cell r="B4545" t="str">
            <v>母排_TMY8×120×1800_镀锡_通用</v>
          </cell>
          <cell r="C4545">
            <v>883.32</v>
          </cell>
        </row>
        <row r="4546">
          <cell r="A4546" t="str">
            <v>DK0000182</v>
          </cell>
          <cell r="B4546" t="str">
            <v>母排_TMY8×120×2600_镀锡_通用</v>
          </cell>
          <cell r="C4546">
            <v>1275.9000000000001</v>
          </cell>
        </row>
        <row r="4547">
          <cell r="A4547" t="str">
            <v>DK0000183</v>
          </cell>
          <cell r="B4547" t="str">
            <v>母排_TMY8×120×3400_镀锡_通用</v>
          </cell>
          <cell r="C4547">
            <v>2115.4699999999998</v>
          </cell>
        </row>
        <row r="4548">
          <cell r="A4548" t="str">
            <v>DK0000184</v>
          </cell>
          <cell r="B4548" t="str">
            <v>母排_TMY8×120×4200_镀锡_通用</v>
          </cell>
          <cell r="C4548">
            <v>2630</v>
          </cell>
        </row>
        <row r="4549">
          <cell r="A4549" t="str">
            <v>DK0000185</v>
          </cell>
          <cell r="B4549" t="str">
            <v>母排_TMY8×120×5000_镀锡_通用</v>
          </cell>
          <cell r="C4549">
            <v>3110.94</v>
          </cell>
        </row>
        <row r="4550">
          <cell r="A4550" t="str">
            <v>DK0000186</v>
          </cell>
          <cell r="B4550" t="str">
            <v>母排_TMY8×120×5800_镀锡_通用</v>
          </cell>
          <cell r="C4550">
            <v>3608.72</v>
          </cell>
        </row>
        <row r="4551">
          <cell r="A4551" t="str">
            <v>DK0000187</v>
          </cell>
          <cell r="B4551" t="str">
            <v>母排_TMY8×120×5500_镀锡_通用</v>
          </cell>
          <cell r="C4551">
            <v>3422.05</v>
          </cell>
        </row>
        <row r="4552">
          <cell r="A4552" t="str">
            <v>DK0000188</v>
          </cell>
          <cell r="B4552" t="str">
            <v>母排_TMY8×120×1300_镀锡_通用</v>
          </cell>
          <cell r="C4552">
            <v>808.89</v>
          </cell>
        </row>
        <row r="4553">
          <cell r="A4553" t="str">
            <v>DK0000189</v>
          </cell>
          <cell r="B4553" t="str">
            <v>母排_TMY8×120×1500_镀锡_通用</v>
          </cell>
          <cell r="C4553">
            <v>933.33</v>
          </cell>
        </row>
        <row r="4554">
          <cell r="A4554" t="str">
            <v>DK0000190</v>
          </cell>
          <cell r="B4554" t="str">
            <v>母排_TMY10×100×1600_镀锡_通用</v>
          </cell>
          <cell r="C4554">
            <v>572.05999999999995</v>
          </cell>
        </row>
        <row r="4555">
          <cell r="A4555" t="str">
            <v>DK0000191</v>
          </cell>
          <cell r="B4555" t="str">
            <v>母排_TMY10×100×2400_镀锡_通用</v>
          </cell>
          <cell r="C4555">
            <v>858.09</v>
          </cell>
        </row>
        <row r="4556">
          <cell r="A4556" t="str">
            <v>DK0000192</v>
          </cell>
          <cell r="B4556" t="str">
            <v>母排_TMY10×100×3200_镀锡_通用</v>
          </cell>
          <cell r="C4556">
            <v>1117.77</v>
          </cell>
        </row>
        <row r="4557">
          <cell r="A4557" t="str">
            <v>DK0000193</v>
          </cell>
          <cell r="B4557" t="str">
            <v>母排_TMY10×100×4000_镀锡_通用</v>
          </cell>
          <cell r="C4557">
            <v>1429.08</v>
          </cell>
        </row>
        <row r="4558">
          <cell r="A4558" t="str">
            <v>DK0000194</v>
          </cell>
          <cell r="B4558" t="str">
            <v>母排_TMY10×100×4800_镀锡_通用</v>
          </cell>
          <cell r="C4558">
            <v>1682.01</v>
          </cell>
        </row>
        <row r="4559">
          <cell r="A4559" t="str">
            <v>DK0000195</v>
          </cell>
          <cell r="B4559" t="str">
            <v>母排_TMY10×100×5600_镀锡_通用</v>
          </cell>
          <cell r="C4559">
            <v>1956.09</v>
          </cell>
        </row>
        <row r="4560">
          <cell r="A4560" t="str">
            <v>DK0000196</v>
          </cell>
          <cell r="B4560" t="str">
            <v>母排_TMY10×100×5200_镀锡_通用</v>
          </cell>
          <cell r="C4560">
            <v>1816.37</v>
          </cell>
        </row>
        <row r="4561">
          <cell r="A4561" t="str">
            <v>DK0000197</v>
          </cell>
          <cell r="B4561" t="str">
            <v>母排_TMY10×100×5300_镀锡_通用</v>
          </cell>
          <cell r="C4561">
            <v>3212.38</v>
          </cell>
        </row>
        <row r="4562">
          <cell r="A4562" t="str">
            <v>DK0000198</v>
          </cell>
          <cell r="B4562" t="str">
            <v>母排_TMY10×100×1100_镀锡_通用</v>
          </cell>
          <cell r="C4562">
            <v>393.29</v>
          </cell>
        </row>
        <row r="4563">
          <cell r="A4563" t="str">
            <v>DK0000199</v>
          </cell>
          <cell r="B4563" t="str">
            <v>母排_TMY10×100×1800_镀锡_通用</v>
          </cell>
          <cell r="C4563">
            <v>647</v>
          </cell>
        </row>
        <row r="4564">
          <cell r="A4564" t="str">
            <v>DK0000200</v>
          </cell>
          <cell r="B4564" t="str">
            <v>母排_TMY10×100×2600_镀锡_通用</v>
          </cell>
          <cell r="C4564">
            <v>934.56</v>
          </cell>
        </row>
        <row r="4565">
          <cell r="A4565" t="str">
            <v>DK0000201</v>
          </cell>
          <cell r="B4565" t="str">
            <v>母排_TMY10×100×3400_镀锡_通用</v>
          </cell>
          <cell r="C4565">
            <v>1738.01</v>
          </cell>
        </row>
        <row r="4566">
          <cell r="A4566" t="str">
            <v>DK0000202</v>
          </cell>
          <cell r="B4566" t="str">
            <v>母排_TMY10×100×4200_镀锡_通用</v>
          </cell>
          <cell r="C4566">
            <v>1509.67</v>
          </cell>
        </row>
        <row r="4567">
          <cell r="A4567" t="str">
            <v>DK0000203</v>
          </cell>
          <cell r="B4567" t="str">
            <v>母排_TMY10×100×5000_镀锡_通用</v>
          </cell>
          <cell r="C4567">
            <v>1818.72</v>
          </cell>
        </row>
        <row r="4568">
          <cell r="A4568" t="str">
            <v>DK0000204</v>
          </cell>
          <cell r="B4568" t="str">
            <v>母排_TMY10×100×5800_镀锡_通用</v>
          </cell>
          <cell r="C4568">
            <v>2025.95</v>
          </cell>
        </row>
        <row r="4569">
          <cell r="A4569" t="str">
            <v>DK0000205</v>
          </cell>
          <cell r="B4569" t="str">
            <v>母排_TMY10×100×5500_镀锡_通用</v>
          </cell>
          <cell r="C4569">
            <v>3564.62</v>
          </cell>
        </row>
        <row r="4570">
          <cell r="A4570" t="str">
            <v>DK0000206</v>
          </cell>
          <cell r="B4570" t="str">
            <v>母排_TMY10×100×1300_镀锡_通用</v>
          </cell>
          <cell r="C4570">
            <v>455.55</v>
          </cell>
        </row>
        <row r="4571">
          <cell r="A4571" t="str">
            <v>DK0000207</v>
          </cell>
          <cell r="B4571" t="str">
            <v>母排_TMY10×100×1000_镀锡_通用</v>
          </cell>
          <cell r="C4571">
            <v>357.54</v>
          </cell>
        </row>
        <row r="4572">
          <cell r="A4572" t="str">
            <v>DK0000208</v>
          </cell>
          <cell r="B4572" t="str">
            <v>母排_TMY10×100×1500_镀锡_通用</v>
          </cell>
          <cell r="C4572">
            <v>854.4</v>
          </cell>
        </row>
        <row r="4573">
          <cell r="A4573" t="str">
            <v>DK0000209</v>
          </cell>
          <cell r="B4573" t="str">
            <v>母排_TMY10×80×1600_镀锡_通用</v>
          </cell>
          <cell r="C4573">
            <v>457.31</v>
          </cell>
        </row>
        <row r="4574">
          <cell r="A4574" t="str">
            <v>DK0000210</v>
          </cell>
          <cell r="B4574" t="str">
            <v>母排_TMY10×80×2400_镀锡_通用</v>
          </cell>
          <cell r="C4574">
            <v>676.79</v>
          </cell>
        </row>
        <row r="4575">
          <cell r="A4575" t="str">
            <v>DK0000211</v>
          </cell>
          <cell r="B4575" t="str">
            <v>母排_TMY10×80×3200_镀锡_通用</v>
          </cell>
          <cell r="C4575">
            <v>888.19</v>
          </cell>
        </row>
        <row r="4576">
          <cell r="A4576" t="str">
            <v>DK0000212</v>
          </cell>
          <cell r="B4576" t="str">
            <v>母排_TMY10×80×4000_镀锡_通用</v>
          </cell>
          <cell r="C4576">
            <v>1121.3499999999999</v>
          </cell>
        </row>
        <row r="4577">
          <cell r="A4577" t="str">
            <v>DK0000213</v>
          </cell>
          <cell r="B4577" t="str">
            <v>母排_TMY10×80×4800_镀锡_通用</v>
          </cell>
          <cell r="C4577">
            <v>1372.95</v>
          </cell>
        </row>
        <row r="4578">
          <cell r="A4578" t="str">
            <v>DK0000214</v>
          </cell>
          <cell r="B4578" t="str">
            <v>母排_TMY10×80×5600_镀锡_通用</v>
          </cell>
          <cell r="C4578">
            <v>1569.88</v>
          </cell>
        </row>
        <row r="4579">
          <cell r="A4579" t="str">
            <v>DK0000215</v>
          </cell>
          <cell r="B4579" t="str">
            <v>母排_TMY10×80×5200_镀锡_通用</v>
          </cell>
          <cell r="C4579">
            <v>1469.67</v>
          </cell>
        </row>
        <row r="4580">
          <cell r="A4580" t="str">
            <v>DK0000216</v>
          </cell>
          <cell r="B4580" t="str">
            <v>母排_TMY10×80×5300_镀锡_通用</v>
          </cell>
          <cell r="C4580">
            <v>2756</v>
          </cell>
        </row>
        <row r="4581">
          <cell r="A4581" t="str">
            <v>DK0000217</v>
          </cell>
          <cell r="B4581" t="str">
            <v>母排_TMY10×80×1800_镀锡_通用</v>
          </cell>
          <cell r="C4581">
            <v>514.85</v>
          </cell>
        </row>
        <row r="4582">
          <cell r="A4582" t="str">
            <v>DK0000218</v>
          </cell>
          <cell r="B4582" t="str">
            <v>母排_TMY10×80×2600_镀锡_通用</v>
          </cell>
          <cell r="C4582">
            <v>793.9</v>
          </cell>
        </row>
        <row r="4583">
          <cell r="A4583" t="str">
            <v>DK0000219</v>
          </cell>
          <cell r="B4583" t="str">
            <v>母排_TMY10×80×3400_镀锡_通用</v>
          </cell>
          <cell r="C4583">
            <v>972.5</v>
          </cell>
        </row>
        <row r="4584">
          <cell r="A4584" t="str">
            <v>DK0000220</v>
          </cell>
          <cell r="B4584" t="str">
            <v>母排_TMY10×80×4200_镀锡_通用</v>
          </cell>
          <cell r="C4584">
            <v>1184.3800000000001</v>
          </cell>
        </row>
        <row r="4585">
          <cell r="A4585" t="str">
            <v>DK0000221</v>
          </cell>
          <cell r="B4585" t="str">
            <v>母排_TMY10×80×5000_镀锡_通用</v>
          </cell>
          <cell r="C4585">
            <v>1429.08</v>
          </cell>
        </row>
        <row r="4586">
          <cell r="A4586" t="str">
            <v>DK0000222</v>
          </cell>
          <cell r="B4586" t="str">
            <v>母排_TMY10×80×5800_镀锡_通用</v>
          </cell>
          <cell r="C4586">
            <v>1657.73</v>
          </cell>
        </row>
        <row r="4587">
          <cell r="A4587" t="str">
            <v>DK0000223</v>
          </cell>
          <cell r="B4587" t="str">
            <v>母排_TMY10×80×5500_镀锡_通用</v>
          </cell>
          <cell r="C4587">
            <v>1571.97</v>
          </cell>
        </row>
        <row r="4588">
          <cell r="A4588" t="str">
            <v>DK0000224</v>
          </cell>
          <cell r="B4588" t="str">
            <v>母排_TMY10×80×1100_镀锡_通用</v>
          </cell>
          <cell r="C4588">
            <v>310.19</v>
          </cell>
        </row>
        <row r="4589">
          <cell r="A4589" t="str">
            <v>DK0000225</v>
          </cell>
          <cell r="B4589" t="str">
            <v>母排_TMY10×80×1300_镀锡_通用</v>
          </cell>
          <cell r="C4589">
            <v>372.65</v>
          </cell>
        </row>
        <row r="4590">
          <cell r="A4590" t="str">
            <v>DK0000226</v>
          </cell>
          <cell r="B4590" t="str">
            <v>母排_TMY10×80×1500_镀锡_通用</v>
          </cell>
          <cell r="C4590">
            <v>428.72</v>
          </cell>
        </row>
        <row r="4591">
          <cell r="A4591" t="str">
            <v>DK0000227</v>
          </cell>
          <cell r="B4591" t="str">
            <v>母排_TMY8×80×1600_镀锡_通用</v>
          </cell>
          <cell r="C4591">
            <v>388.67</v>
          </cell>
        </row>
        <row r="4592">
          <cell r="A4592" t="str">
            <v>DK0000228</v>
          </cell>
          <cell r="B4592" t="str">
            <v>母排_TMY8×80×2400_镀锡_通用</v>
          </cell>
          <cell r="C4592">
            <v>552.11</v>
          </cell>
        </row>
        <row r="4593">
          <cell r="A4593" t="str">
            <v>DK0000229</v>
          </cell>
          <cell r="B4593" t="str">
            <v>母排_TMY8×80×3200_镀锡_通用</v>
          </cell>
          <cell r="C4593">
            <v>837.11</v>
          </cell>
        </row>
        <row r="4594">
          <cell r="A4594" t="str">
            <v>DK0000230</v>
          </cell>
          <cell r="B4594" t="str">
            <v>母排_TMY8×80×4000_镀锡_通用</v>
          </cell>
          <cell r="C4594">
            <v>894.21</v>
          </cell>
        </row>
        <row r="4595">
          <cell r="A4595" t="str">
            <v>DK0000231</v>
          </cell>
          <cell r="B4595" t="str">
            <v>母排_TMY8×80×4800_镀锡_通用</v>
          </cell>
          <cell r="C4595">
            <v>1065.82</v>
          </cell>
        </row>
        <row r="4596">
          <cell r="A4596" t="str">
            <v>DK0000232</v>
          </cell>
          <cell r="B4596" t="str">
            <v>母排_TMY8×80×5600_镀锡_通用</v>
          </cell>
          <cell r="C4596">
            <v>1280.46</v>
          </cell>
        </row>
        <row r="4597">
          <cell r="A4597" t="str">
            <v>DK0000233</v>
          </cell>
          <cell r="B4597" t="str">
            <v>母排_TMY8×80×5200_镀锡_通用</v>
          </cell>
          <cell r="C4597">
            <v>1196.24</v>
          </cell>
        </row>
        <row r="4598">
          <cell r="A4598" t="str">
            <v>DK0000234</v>
          </cell>
          <cell r="B4598" t="str">
            <v>母排_TMY8×80×5300_镀锡_通用</v>
          </cell>
          <cell r="C4598">
            <v>2198.38</v>
          </cell>
        </row>
        <row r="4599">
          <cell r="A4599" t="str">
            <v>DK0000235</v>
          </cell>
          <cell r="B4599" t="str">
            <v>母排_TMY8×80×1100_镀锡_通用</v>
          </cell>
          <cell r="C4599">
            <v>248.16</v>
          </cell>
        </row>
        <row r="4600">
          <cell r="A4600" t="str">
            <v>DK0000236</v>
          </cell>
          <cell r="B4600" t="str">
            <v>母排_TMY8×80×1800_镀锡_通用</v>
          </cell>
          <cell r="C4600">
            <v>412.97</v>
          </cell>
        </row>
        <row r="4601">
          <cell r="A4601" t="str">
            <v>DK0000237</v>
          </cell>
          <cell r="B4601" t="str">
            <v>母排_TMY8×80×2600_镀锡_通用</v>
          </cell>
          <cell r="C4601">
            <v>850.6</v>
          </cell>
        </row>
        <row r="4602">
          <cell r="A4602" t="str">
            <v>DK0000238</v>
          </cell>
          <cell r="B4602" t="str">
            <v>母排_TMY8×80×3400_镀锡_通用</v>
          </cell>
          <cell r="C4602">
            <v>762.51</v>
          </cell>
        </row>
        <row r="4603">
          <cell r="A4603" t="str">
            <v>DK0000239</v>
          </cell>
          <cell r="B4603" t="str">
            <v>母排_TMY8×80×4200_镀锡_通用</v>
          </cell>
          <cell r="C4603">
            <v>961.06</v>
          </cell>
        </row>
        <row r="4604">
          <cell r="A4604" t="str">
            <v>DK0000240</v>
          </cell>
          <cell r="B4604" t="str">
            <v>母排_TMY8×80×5000_镀锡_通用</v>
          </cell>
          <cell r="C4604">
            <v>1127.98</v>
          </cell>
        </row>
        <row r="4605">
          <cell r="A4605" t="str">
            <v>DK0000241</v>
          </cell>
          <cell r="B4605" t="str">
            <v>母排_TMY8×80×5800_镀锡_通用</v>
          </cell>
          <cell r="C4605">
            <v>1308.45</v>
          </cell>
        </row>
        <row r="4606">
          <cell r="A4606" t="str">
            <v>DK0000242</v>
          </cell>
          <cell r="B4606" t="str">
            <v>母排_TMY8×80×5500_镀锡_通用</v>
          </cell>
          <cell r="C4606">
            <v>1265.22</v>
          </cell>
        </row>
        <row r="4607">
          <cell r="A4607" t="str">
            <v>DK0000243</v>
          </cell>
          <cell r="B4607" t="str">
            <v>母排_TMY8×80×1300_镀锡_通用</v>
          </cell>
          <cell r="C4607">
            <v>438.59</v>
          </cell>
        </row>
        <row r="4608">
          <cell r="A4608" t="str">
            <v>DK0000244</v>
          </cell>
          <cell r="B4608" t="str">
            <v>母排_TMY8×80×1500_镀锡_通用</v>
          </cell>
          <cell r="C4608">
            <v>342.98</v>
          </cell>
        </row>
        <row r="4609">
          <cell r="A4609" t="str">
            <v>DK0000245</v>
          </cell>
          <cell r="B4609" t="str">
            <v>母排_TMY10×60×1600_镀锡_通用</v>
          </cell>
          <cell r="C4609">
            <v>342.98</v>
          </cell>
        </row>
        <row r="4610">
          <cell r="A4610" t="str">
            <v>DK0000246</v>
          </cell>
          <cell r="B4610" t="str">
            <v>母排_TMY10×60×2400_镀锡_通用</v>
          </cell>
          <cell r="C4610">
            <v>736.1</v>
          </cell>
        </row>
        <row r="4611">
          <cell r="A4611" t="str">
            <v>DK0000247</v>
          </cell>
          <cell r="B4611" t="str">
            <v>母排_TMY10×60×3200_镀锡_通用</v>
          </cell>
          <cell r="C4611">
            <v>1012.14</v>
          </cell>
        </row>
        <row r="4612">
          <cell r="A4612" t="str">
            <v>DK0000248</v>
          </cell>
          <cell r="B4612" t="str">
            <v>母排_TMY10×60×4000_镀锡_通用</v>
          </cell>
          <cell r="C4612">
            <v>1367.04</v>
          </cell>
        </row>
        <row r="4613">
          <cell r="A4613" t="str">
            <v>DK0000249</v>
          </cell>
          <cell r="B4613" t="str">
            <v>母排_TMY10×60×4800_镀锡_通用</v>
          </cell>
          <cell r="C4613">
            <v>1048.04</v>
          </cell>
        </row>
        <row r="4614">
          <cell r="A4614" t="str">
            <v>DK0000250</v>
          </cell>
          <cell r="B4614" t="str">
            <v>母排_TMY10×60×5600_镀锡_通用</v>
          </cell>
          <cell r="C4614">
            <v>2177.69</v>
          </cell>
        </row>
        <row r="4615">
          <cell r="A4615" t="str">
            <v>DK0000251</v>
          </cell>
          <cell r="B4615" t="str">
            <v>母排_TMY10×60×5300_镀锡_通用</v>
          </cell>
          <cell r="C4615">
            <v>2061.0300000000002</v>
          </cell>
        </row>
        <row r="4616">
          <cell r="A4616" t="str">
            <v>DK0000252</v>
          </cell>
          <cell r="B4616" t="str">
            <v>母排_TMY10×60×5200_镀锡_通用</v>
          </cell>
          <cell r="C4616">
            <v>2025.18</v>
          </cell>
        </row>
        <row r="4617">
          <cell r="A4617" t="str">
            <v>DK0000253</v>
          </cell>
          <cell r="B4617" t="str">
            <v>母排_TMY10×60×1800_镀锡_通用</v>
          </cell>
          <cell r="C4617">
            <v>393.02</v>
          </cell>
        </row>
        <row r="4618">
          <cell r="A4618" t="str">
            <v>DK0000254</v>
          </cell>
          <cell r="B4618" t="str">
            <v>母排_TMY10×60×2600_镀锡_通用</v>
          </cell>
          <cell r="C4618">
            <v>544.91</v>
          </cell>
        </row>
        <row r="4619">
          <cell r="A4619" t="str">
            <v>DK0000255</v>
          </cell>
          <cell r="B4619" t="str">
            <v>母排_TMY10×60×3400_镀锡_通用</v>
          </cell>
          <cell r="C4619">
            <v>861.74</v>
          </cell>
        </row>
        <row r="4620">
          <cell r="A4620" t="str">
            <v>DK0000256</v>
          </cell>
          <cell r="B4620" t="str">
            <v>母排_TMY10×60×4200_镀锡_通用</v>
          </cell>
          <cell r="C4620">
            <v>1633.25</v>
          </cell>
        </row>
        <row r="4621">
          <cell r="A4621" t="str">
            <v>DK0000257</v>
          </cell>
          <cell r="B4621" t="str">
            <v>母排_TMY10×60×5000_镀锡_通用</v>
          </cell>
          <cell r="C4621">
            <v>1711.55</v>
          </cell>
        </row>
        <row r="4622">
          <cell r="A4622" t="str">
            <v>DK0000258</v>
          </cell>
          <cell r="B4622" t="str">
            <v>母排_TMY10×60×5800_镀锡_通用</v>
          </cell>
          <cell r="C4622">
            <v>1266.3</v>
          </cell>
        </row>
        <row r="4623">
          <cell r="A4623" t="str">
            <v>DK0000259</v>
          </cell>
          <cell r="B4623" t="str">
            <v>母排_TMY10×60×5500_镀锡_通用</v>
          </cell>
          <cell r="C4623">
            <v>2138.8000000000002</v>
          </cell>
        </row>
        <row r="4624">
          <cell r="A4624" t="str">
            <v>DK0000260</v>
          </cell>
          <cell r="B4624" t="str">
            <v>母排_TMY10×60×1100_镀锡_通用</v>
          </cell>
          <cell r="C4624">
            <v>237.23</v>
          </cell>
        </row>
        <row r="4625">
          <cell r="A4625" t="str">
            <v>DK0000261</v>
          </cell>
          <cell r="B4625" t="str">
            <v>母排_TMY10×60×1500_镀锡_通用</v>
          </cell>
          <cell r="C4625">
            <v>583.33000000000004</v>
          </cell>
        </row>
        <row r="4626">
          <cell r="A4626" t="str">
            <v>DK0000262</v>
          </cell>
          <cell r="B4626" t="str">
            <v>母排_TMY8×60×1600_镀锡_通用</v>
          </cell>
          <cell r="C4626">
            <v>269.12</v>
          </cell>
        </row>
        <row r="4627">
          <cell r="A4627" t="str">
            <v>DK0000263</v>
          </cell>
          <cell r="B4627" t="str">
            <v>母排_TMY8×60×2400_镀锡_通用</v>
          </cell>
          <cell r="C4627">
            <v>403.68</v>
          </cell>
        </row>
        <row r="4628">
          <cell r="A4628" t="str">
            <v>DK0000264</v>
          </cell>
          <cell r="B4628" t="str">
            <v>母排_TMY8×60×3200_镀锡_通用</v>
          </cell>
          <cell r="C4628">
            <v>541.42999999999995</v>
          </cell>
        </row>
        <row r="4629">
          <cell r="A4629" t="str">
            <v>DK0000265</v>
          </cell>
          <cell r="B4629" t="str">
            <v>母排_TMY8×60×4000_镀锡_通用</v>
          </cell>
          <cell r="C4629">
            <v>728.75</v>
          </cell>
        </row>
        <row r="4630">
          <cell r="A4630" t="str">
            <v>DK0000266</v>
          </cell>
          <cell r="B4630" t="str">
            <v>母排_TMY8×60×4800_镀锡_通用</v>
          </cell>
          <cell r="C4630">
            <v>1214.56</v>
          </cell>
        </row>
        <row r="4631">
          <cell r="A4631" t="str">
            <v>DK0000267</v>
          </cell>
          <cell r="B4631" t="str">
            <v>母排_TMY8×60×5600_镀锡_通用</v>
          </cell>
          <cell r="C4631">
            <v>966.19</v>
          </cell>
        </row>
        <row r="4632">
          <cell r="A4632" t="str">
            <v>DK0000268</v>
          </cell>
          <cell r="B4632" t="str">
            <v>母排_TMY8×60×5200_镀锡_通用</v>
          </cell>
          <cell r="C4632">
            <v>1617.69</v>
          </cell>
        </row>
        <row r="4633">
          <cell r="A4633" t="str">
            <v>DK0000269</v>
          </cell>
          <cell r="B4633" t="str">
            <v>母排_TMY8×60×5300_镀锡_通用</v>
          </cell>
          <cell r="C4633">
            <v>1648.8</v>
          </cell>
        </row>
        <row r="4634">
          <cell r="A4634" t="str">
            <v>DK0000270</v>
          </cell>
          <cell r="B4634" t="str">
            <v>母排_TMY8×60×1100_镀锡_通用</v>
          </cell>
          <cell r="C4634">
            <v>185.02</v>
          </cell>
        </row>
        <row r="4635">
          <cell r="A4635" t="str">
            <v>DK0000271</v>
          </cell>
          <cell r="B4635" t="str">
            <v>母排_TMY8×60×1800_镀锡_通用</v>
          </cell>
          <cell r="C4635">
            <v>491.9</v>
          </cell>
        </row>
        <row r="4636">
          <cell r="A4636" t="str">
            <v>DK0000272</v>
          </cell>
          <cell r="B4636" t="str">
            <v>母排_TMY8×60×2600_镀锡_通用</v>
          </cell>
          <cell r="C4636">
            <v>710.53</v>
          </cell>
        </row>
        <row r="4637">
          <cell r="A4637" t="str">
            <v>DK0000273</v>
          </cell>
          <cell r="B4637" t="str">
            <v>母排_TMY8×60×3400_镀锡_通用</v>
          </cell>
          <cell r="C4637">
            <v>746.25</v>
          </cell>
        </row>
        <row r="4638">
          <cell r="A4638" t="str">
            <v>DK0000274</v>
          </cell>
          <cell r="B4638" t="str">
            <v>母排_TMY8×60×4200_镀锡_通用</v>
          </cell>
          <cell r="C4638">
            <v>851.6</v>
          </cell>
        </row>
        <row r="4639">
          <cell r="A4639" t="str">
            <v>DK0000275</v>
          </cell>
          <cell r="B4639" t="str">
            <v>母排_TMY8×60×5000_镀锡_通用</v>
          </cell>
          <cell r="C4639">
            <v>838.33</v>
          </cell>
        </row>
        <row r="4640">
          <cell r="A4640" t="str">
            <v>DK0000276</v>
          </cell>
          <cell r="B4640" t="str">
            <v>母排_TMY8×60×5800_镀锡_通用</v>
          </cell>
          <cell r="C4640">
            <v>1585.02</v>
          </cell>
        </row>
        <row r="4641">
          <cell r="A4641" t="str">
            <v>DK0000277</v>
          </cell>
          <cell r="B4641" t="str">
            <v>母排_TMY8×60×5500_镀锡_通用</v>
          </cell>
          <cell r="C4641">
            <v>1711.03</v>
          </cell>
        </row>
        <row r="4642">
          <cell r="A4642" t="str">
            <v>DK0000278</v>
          </cell>
          <cell r="B4642" t="str">
            <v>母排_TMY8×60×1500_镀锡_通用</v>
          </cell>
          <cell r="C4642">
            <v>466.67</v>
          </cell>
        </row>
        <row r="4643">
          <cell r="A4643" t="str">
            <v>DK0000279</v>
          </cell>
          <cell r="B4643" t="str">
            <v>母排_TMY5×40×1600_镀锡_通用</v>
          </cell>
          <cell r="C4643">
            <v>119.22</v>
          </cell>
        </row>
        <row r="4644">
          <cell r="A4644" t="str">
            <v>DK0000280</v>
          </cell>
          <cell r="B4644" t="str">
            <v>母排_TMY5×40×2400_镀锡_通用</v>
          </cell>
          <cell r="C4644">
            <v>182.97</v>
          </cell>
        </row>
        <row r="4645">
          <cell r="A4645" t="str">
            <v>DK0000281</v>
          </cell>
          <cell r="B4645" t="str">
            <v>母排_TMY5×40×3200_镀锡_通用</v>
          </cell>
          <cell r="C4645">
            <v>327.14999999999998</v>
          </cell>
        </row>
        <row r="4646">
          <cell r="A4646" t="str">
            <v>DK0000282</v>
          </cell>
          <cell r="B4646" t="str">
            <v>母排_TMY5×40×4000_镀锡_通用</v>
          </cell>
          <cell r="C4646">
            <v>282.56</v>
          </cell>
        </row>
        <row r="4647">
          <cell r="A4647" t="str">
            <v>DK0000283</v>
          </cell>
          <cell r="B4647" t="str">
            <v>母排_TMY5×40×4800_镀锡_通用</v>
          </cell>
          <cell r="C4647">
            <v>546.80999999999995</v>
          </cell>
        </row>
        <row r="4648">
          <cell r="A4648" t="str">
            <v>DK0000284</v>
          </cell>
          <cell r="B4648" t="str">
            <v>母排_TMY5×40×5600_镀锡_通用</v>
          </cell>
          <cell r="C4648">
            <v>665.21</v>
          </cell>
        </row>
        <row r="4649">
          <cell r="A4649" t="str">
            <v>DK0000285</v>
          </cell>
          <cell r="B4649" t="str">
            <v>母排_TMY5×40×1800_镀锡_通用</v>
          </cell>
          <cell r="C4649">
            <v>128.71</v>
          </cell>
        </row>
        <row r="4650">
          <cell r="A4650" t="str">
            <v>DK0000286</v>
          </cell>
          <cell r="B4650" t="str">
            <v>母排_TMY5×40×2600_镀锡_通用</v>
          </cell>
          <cell r="C4650">
            <v>186.91</v>
          </cell>
        </row>
        <row r="4651">
          <cell r="A4651" t="str">
            <v>DK0000287</v>
          </cell>
          <cell r="B4651" t="str">
            <v>母排_TMY5×40×3400_镀锡_通用</v>
          </cell>
          <cell r="C4651">
            <v>387.33</v>
          </cell>
        </row>
        <row r="4652">
          <cell r="A4652" t="str">
            <v>DK0000288</v>
          </cell>
          <cell r="B4652" t="str">
            <v>母排_TMY5×40×4200_镀锡_通用</v>
          </cell>
          <cell r="C4652">
            <v>318.83</v>
          </cell>
        </row>
        <row r="4653">
          <cell r="A4653" t="str">
            <v>DK0000289</v>
          </cell>
          <cell r="B4653" t="str">
            <v>母排_TMY5×40×5000_镀锡_通用</v>
          </cell>
          <cell r="C4653">
            <v>359.45</v>
          </cell>
        </row>
        <row r="4654">
          <cell r="A4654" t="str">
            <v>DK0000290</v>
          </cell>
          <cell r="B4654" t="str">
            <v>母排_TMY5×40×5800_镀锡_通用</v>
          </cell>
          <cell r="C4654">
            <v>416.96</v>
          </cell>
        </row>
        <row r="4655">
          <cell r="A4655" t="str">
            <v>DK0000291</v>
          </cell>
          <cell r="B4655" t="str">
            <v>母排_TMY5×40×2000_镀锡_通用</v>
          </cell>
          <cell r="C4655">
            <v>141.97</v>
          </cell>
        </row>
        <row r="4656">
          <cell r="A4656" t="str">
            <v>DK0000292</v>
          </cell>
          <cell r="B4656" t="str">
            <v>母排_TMY5×40×2800_镀锡_通用</v>
          </cell>
          <cell r="C4656">
            <v>318.98</v>
          </cell>
        </row>
        <row r="4657">
          <cell r="A4657" t="str">
            <v>DK0000293</v>
          </cell>
          <cell r="B4657" t="str">
            <v>母排_TMY5×40×3600_镀锡_通用</v>
          </cell>
          <cell r="C4657">
            <v>254.3</v>
          </cell>
        </row>
        <row r="4658">
          <cell r="A4658" t="str">
            <v>DK0000294</v>
          </cell>
          <cell r="B4658" t="str">
            <v>母排_TMY5×40×4400_镀锡_通用</v>
          </cell>
          <cell r="C4658">
            <v>525.34</v>
          </cell>
        </row>
        <row r="4659">
          <cell r="A4659" t="str">
            <v>DK0000295</v>
          </cell>
          <cell r="B4659" t="str">
            <v>母排_TMY5×40×5200_镀锡_通用</v>
          </cell>
          <cell r="C4659">
            <v>532.46</v>
          </cell>
        </row>
        <row r="4660">
          <cell r="A4660" t="str">
            <v>DK0000296</v>
          </cell>
          <cell r="B4660" t="str">
            <v>母排_TMY5×40×6000_镀锡_通用</v>
          </cell>
          <cell r="C4660">
            <v>614.36</v>
          </cell>
        </row>
        <row r="4661">
          <cell r="A4661" t="str">
            <v>DK0000297</v>
          </cell>
          <cell r="B4661" t="str">
            <v>母排_TMY5×40×800_镀锡_通用</v>
          </cell>
          <cell r="C4661">
            <v>59.55</v>
          </cell>
        </row>
        <row r="4664">
          <cell r="A4664" t="str">
            <v>DK0000302</v>
          </cell>
          <cell r="B4664" t="str">
            <v>附件-断路器相间隔板_P048599_施耐德</v>
          </cell>
          <cell r="C4664">
            <v>454.6</v>
          </cell>
        </row>
        <row r="4665">
          <cell r="A4665" t="str">
            <v>DK0000303</v>
          </cell>
          <cell r="B4665" t="str">
            <v>附件-电柜检修灯_T5-12W_AC220V/50Hz_通用</v>
          </cell>
          <cell r="C4665">
            <v>25.64</v>
          </cell>
        </row>
        <row r="4666">
          <cell r="A4666" t="str">
            <v>DK0000304</v>
          </cell>
          <cell r="B4666" t="str">
            <v>附件-电柜行程开关_JW2-11H_通用</v>
          </cell>
          <cell r="C4666">
            <v>17.09</v>
          </cell>
        </row>
        <row r="4667">
          <cell r="A4667" t="str">
            <v>DK0000305</v>
          </cell>
          <cell r="B4667" t="str">
            <v>附件-电柜门锁_830_把手锁_通用</v>
          </cell>
          <cell r="C4667">
            <v>102.56</v>
          </cell>
        </row>
        <row r="4674">
          <cell r="A4674" t="str">
            <v>DK0000312</v>
          </cell>
          <cell r="B4674" t="str">
            <v>母线框_AMJ2-10×100_双母排_海坦</v>
          </cell>
          <cell r="C4674">
            <v>35.049999999999997</v>
          </cell>
        </row>
        <row r="4675">
          <cell r="A4675" t="str">
            <v>DK0000313</v>
          </cell>
          <cell r="B4675" t="str">
            <v>母排_TMY6×60×2000_镀锡_通用</v>
          </cell>
          <cell r="C4675">
            <v>258.8</v>
          </cell>
        </row>
        <row r="4676">
          <cell r="A4676" t="str">
            <v>DK0000314</v>
          </cell>
          <cell r="B4676" t="str">
            <v>母排_TMY6×60×3000_镀锡_通用</v>
          </cell>
          <cell r="C4676">
            <v>552.07000000000005</v>
          </cell>
        </row>
        <row r="4682">
          <cell r="A4682" t="str">
            <v>DK0000320</v>
          </cell>
          <cell r="B4682" t="str">
            <v>接线端子_WFF-35_双螺柱型_魏德米勒</v>
          </cell>
          <cell r="C4682">
            <v>32.06</v>
          </cell>
        </row>
        <row r="4683">
          <cell r="A4683" t="str">
            <v>DK0000321</v>
          </cell>
          <cell r="B4683" t="str">
            <v>电流表_6L2-10/5A_50Hz_指针式_通用</v>
          </cell>
          <cell r="C4683">
            <v>17.09</v>
          </cell>
        </row>
        <row r="4684">
          <cell r="A4684" t="str">
            <v>DK0000323</v>
          </cell>
          <cell r="B4684" t="str">
            <v>母排_TMY10×100×4400_镀锡_通用</v>
          </cell>
          <cell r="C4684">
            <v>1541.85</v>
          </cell>
        </row>
        <row r="4685">
          <cell r="A4685" t="str">
            <v>DK0000324</v>
          </cell>
          <cell r="B4685" t="str">
            <v>母排_TMY8×50×1800_镀锡_通用</v>
          </cell>
          <cell r="C4685">
            <v>304.14</v>
          </cell>
        </row>
        <row r="4686">
          <cell r="A4686" t="str">
            <v>DK0000325</v>
          </cell>
          <cell r="B4686" t="str">
            <v>母排_TMY5×40×1100_镀锡_通用</v>
          </cell>
          <cell r="C4686">
            <v>78.66</v>
          </cell>
        </row>
        <row r="4687">
          <cell r="A4687" t="str">
            <v>DK0000326</v>
          </cell>
          <cell r="B4687" t="str">
            <v>母排_TMY5×30×2000_镀锡_通用</v>
          </cell>
          <cell r="C4687">
            <v>107.53</v>
          </cell>
        </row>
        <row r="4688">
          <cell r="A4688" t="str">
            <v>DK0000327</v>
          </cell>
          <cell r="B4688" t="str">
            <v>母排_TMY4×25×2000_镀锡_通用</v>
          </cell>
          <cell r="C4688">
            <v>74.92</v>
          </cell>
        </row>
        <row r="4689">
          <cell r="A4689" t="str">
            <v>DK0000329</v>
          </cell>
          <cell r="B4689" t="str">
            <v>母排_TMY5×40×3000_镀锡_通用</v>
          </cell>
          <cell r="C4689">
            <v>341.76</v>
          </cell>
        </row>
        <row r="4690">
          <cell r="A4690" t="str">
            <v>DK0000332</v>
          </cell>
          <cell r="B4690" t="str">
            <v>控制变压器_JBK5-800VA_220V/110V-50Hz_通用</v>
          </cell>
          <cell r="C4690">
            <v>401.71</v>
          </cell>
        </row>
        <row r="4691">
          <cell r="A4691" t="str">
            <v>DK0000333</v>
          </cell>
          <cell r="B4691" t="str">
            <v>交流接触器_LC1E1810F5N_110V/50Hz_施耐德</v>
          </cell>
          <cell r="C4691">
            <v>32.79</v>
          </cell>
        </row>
        <row r="4692">
          <cell r="A4692" t="str">
            <v>DK0000335</v>
          </cell>
          <cell r="B4692" t="str">
            <v>CPU_1756-L61_AB</v>
          </cell>
          <cell r="C4692">
            <v>20444.439999999999</v>
          </cell>
        </row>
        <row r="4693">
          <cell r="A4693" t="str">
            <v>DK0000336</v>
          </cell>
          <cell r="B4693" t="str">
            <v>以太网模块_1756-EN2T_AB</v>
          </cell>
          <cell r="C4693">
            <v>10495.73</v>
          </cell>
        </row>
        <row r="4694">
          <cell r="A4694" t="str">
            <v>DK0000337</v>
          </cell>
          <cell r="B4694" t="str">
            <v>数字量输入模块_1756-IB32_AB</v>
          </cell>
          <cell r="C4694">
            <v>1528.55</v>
          </cell>
        </row>
        <row r="4695">
          <cell r="A4695" t="str">
            <v>DK0000338</v>
          </cell>
          <cell r="B4695" t="str">
            <v>数字量输出模块_1756-OB32_AB</v>
          </cell>
          <cell r="C4695">
            <v>2451.2800000000002</v>
          </cell>
        </row>
        <row r="4696">
          <cell r="A4696" t="str">
            <v>DK0000339</v>
          </cell>
          <cell r="B4696" t="str">
            <v>模拟量输入模块_1756-IF8_AB</v>
          </cell>
          <cell r="C4696">
            <v>3931.62</v>
          </cell>
        </row>
        <row r="4697">
          <cell r="A4697" t="str">
            <v>DK0000340</v>
          </cell>
          <cell r="B4697" t="str">
            <v>模拟量输出模块_1756-OF4_AB</v>
          </cell>
          <cell r="C4697">
            <v>4376.07</v>
          </cell>
        </row>
        <row r="4699">
          <cell r="A4699" t="str">
            <v>DK0000342</v>
          </cell>
          <cell r="B4699" t="str">
            <v>工控机_IPC610-763VG/E5300/4G/320G/KM/S/集显_…</v>
          </cell>
          <cell r="C4699">
            <v>4064.59</v>
          </cell>
        </row>
        <row r="4702">
          <cell r="A4702" t="str">
            <v>DK0000347</v>
          </cell>
          <cell r="B4702" t="str">
            <v>变频器_ATV312HU30N4_标准3kW_施耐德</v>
          </cell>
          <cell r="C4702">
            <v>1833.21</v>
          </cell>
        </row>
        <row r="4703">
          <cell r="A4703" t="str">
            <v>DK0000348</v>
          </cell>
          <cell r="B4703" t="str">
            <v>变频器_ATV312HU15N4_标准1.5kW_施耐德</v>
          </cell>
          <cell r="C4703">
            <v>1245.77</v>
          </cell>
        </row>
        <row r="4704">
          <cell r="A4704" t="str">
            <v>DK0000349</v>
          </cell>
          <cell r="B4704" t="str">
            <v>变频器_ATV312HU55N4_标准5.5kW_施耐德</v>
          </cell>
          <cell r="C4704">
            <v>2481.41</v>
          </cell>
        </row>
        <row r="4709">
          <cell r="A4709" t="str">
            <v>DK0000354</v>
          </cell>
          <cell r="B4709" t="str">
            <v>选择开关_XB2BD73C_3位_施耐德</v>
          </cell>
          <cell r="C4709">
            <v>30.02</v>
          </cell>
        </row>
        <row r="4710">
          <cell r="A4710" t="str">
            <v>DK0000355</v>
          </cell>
          <cell r="B4710" t="str">
            <v>绝缘软护套_2.5mm²_PVC-白色_通用</v>
          </cell>
          <cell r="C4710">
            <v>18.8</v>
          </cell>
        </row>
        <row r="4711">
          <cell r="A4711" t="str">
            <v>DK0000356</v>
          </cell>
          <cell r="B4711" t="str">
            <v>绝缘软护套_2.5mm²_PVC-蓝色_通用</v>
          </cell>
          <cell r="C4711">
            <v>18.8</v>
          </cell>
        </row>
        <row r="4712">
          <cell r="A4712" t="str">
            <v>DK0000357</v>
          </cell>
          <cell r="B4712" t="str">
            <v>绝缘软护套_4mm²_PVC-白色_通用</v>
          </cell>
          <cell r="C4712">
            <v>28.21</v>
          </cell>
        </row>
        <row r="4713">
          <cell r="A4713" t="str">
            <v>DK0000358</v>
          </cell>
          <cell r="B4713" t="str">
            <v>绝缘软护套_4mm²_PVC-蓝色_通用</v>
          </cell>
          <cell r="C4713">
            <v>28.21</v>
          </cell>
        </row>
        <row r="4718">
          <cell r="A4718" t="str">
            <v>DK0000364</v>
          </cell>
          <cell r="B4718" t="str">
            <v>母排_TMY5×40×1000_镀锡_通用</v>
          </cell>
          <cell r="C4718">
            <v>71.510000000000005</v>
          </cell>
        </row>
        <row r="4719">
          <cell r="A4719" t="str">
            <v>DK0000365</v>
          </cell>
          <cell r="B4719" t="str">
            <v>母排_TMY8×50×1100_镀锡_通用</v>
          </cell>
          <cell r="C4719">
            <v>154.18</v>
          </cell>
        </row>
        <row r="4720">
          <cell r="A4720" t="str">
            <v>DK0000366</v>
          </cell>
          <cell r="B4720" t="str">
            <v>母排_TMY8×50×1200_镀锡_通用</v>
          </cell>
          <cell r="C4720">
            <v>168.2</v>
          </cell>
        </row>
        <row r="4721">
          <cell r="A4721" t="str">
            <v>DK0000370</v>
          </cell>
          <cell r="B4721" t="str">
            <v>母排_TMY10×100×3600_镀锡_通用</v>
          </cell>
          <cell r="C4721">
            <v>1287.1400000000001</v>
          </cell>
        </row>
        <row r="4722">
          <cell r="A4722" t="str">
            <v>DK0000371</v>
          </cell>
          <cell r="B4722" t="str">
            <v>防爆操作柱_LBZ-A6D3_不含元件_中兴防爆</v>
          </cell>
          <cell r="C4722">
            <v>940.17</v>
          </cell>
        </row>
        <row r="4723">
          <cell r="A4723" t="str">
            <v>DK0000372</v>
          </cell>
          <cell r="B4723" t="str">
            <v>液晶电视_46E65SGLED_不含底座_创维</v>
          </cell>
          <cell r="C4723">
            <v>5502.14</v>
          </cell>
        </row>
        <row r="4724">
          <cell r="A4724" t="str">
            <v>DK0000373</v>
          </cell>
          <cell r="B4724" t="str">
            <v>液晶电视_46E65SGLED_含底座_创维</v>
          </cell>
          <cell r="C4724">
            <v>59.83</v>
          </cell>
        </row>
        <row r="4725">
          <cell r="A4725" t="str">
            <v>DK0000374</v>
          </cell>
          <cell r="B4725" t="str">
            <v>电流表_DP3-200/5A_220VAC/50Hz_数显式_上海精英</v>
          </cell>
          <cell r="C4725">
            <v>73.5</v>
          </cell>
        </row>
        <row r="4728">
          <cell r="A4728" t="str">
            <v>DK0000377</v>
          </cell>
          <cell r="B4728" t="str">
            <v>液晶显示器_MWV1190T/190V3L/93_飞利浦</v>
          </cell>
          <cell r="C4728">
            <v>553.84</v>
          </cell>
        </row>
        <row r="4729">
          <cell r="A4729" t="str">
            <v>DK0000378</v>
          </cell>
          <cell r="B4729" t="str">
            <v>选择开关_XB2BD33_3位_施耐德</v>
          </cell>
          <cell r="C4729">
            <v>18.37</v>
          </cell>
        </row>
        <row r="4730">
          <cell r="A4730" t="str">
            <v>DK0000379</v>
          </cell>
          <cell r="B4730" t="str">
            <v>母排_TMY6×60×3200_镀锡_通用</v>
          </cell>
          <cell r="C4730">
            <v>655.36</v>
          </cell>
        </row>
        <row r="4731">
          <cell r="A4731" t="str">
            <v>DK0000380</v>
          </cell>
          <cell r="B4731" t="str">
            <v>母排_TMY10×100×1200_镀锡_通用</v>
          </cell>
          <cell r="C4731">
            <v>429.05</v>
          </cell>
        </row>
        <row r="4733">
          <cell r="A4733" t="str">
            <v>DK0000382</v>
          </cell>
          <cell r="B4733" t="str">
            <v>控制变压器_JBK5-160VA_220V/32V-50Hz_通用</v>
          </cell>
          <cell r="C4733">
            <v>71.45</v>
          </cell>
        </row>
        <row r="4734">
          <cell r="A4734" t="str">
            <v>DK0000383</v>
          </cell>
          <cell r="B4734" t="str">
            <v>变频器_FR-A740-1.1K-CH_标准1.1kW_三菱</v>
          </cell>
          <cell r="C4734">
            <v>1300</v>
          </cell>
        </row>
        <row r="4736">
          <cell r="A4736" t="str">
            <v>DK0000391</v>
          </cell>
          <cell r="B4736" t="str">
            <v>电流表_42L6-2500/5A_60Hz_指针式_通用</v>
          </cell>
          <cell r="C4736">
            <v>29.91</v>
          </cell>
        </row>
        <row r="4737">
          <cell r="A4737" t="str">
            <v>DK0000392</v>
          </cell>
          <cell r="B4737" t="str">
            <v>电流互感器_LMK3-0.66-2500/5-0.5级-60Hz_通用</v>
          </cell>
          <cell r="C4737">
            <v>95.73</v>
          </cell>
        </row>
        <row r="4739">
          <cell r="A4739" t="str">
            <v>DK0000394</v>
          </cell>
          <cell r="B4739" t="str">
            <v>控制变压器_JBK5-10000VA_440V/220V-50Hz_通用</v>
          </cell>
          <cell r="C4739">
            <v>3008.55</v>
          </cell>
        </row>
        <row r="4740">
          <cell r="A4740" t="str">
            <v>DK0000395</v>
          </cell>
          <cell r="B4740" t="str">
            <v>附件-断路器相间隔板_P033648_施耐德</v>
          </cell>
          <cell r="C4740">
            <v>181.48</v>
          </cell>
        </row>
        <row r="4741">
          <cell r="A4741" t="str">
            <v>DK0000398</v>
          </cell>
          <cell r="B4741" t="str">
            <v>三位接线端子_KF128-3P_通用型_通用</v>
          </cell>
          <cell r="C4741">
            <v>0.68</v>
          </cell>
        </row>
        <row r="4742">
          <cell r="A4742" t="str">
            <v>DK0000399</v>
          </cell>
          <cell r="B4742" t="str">
            <v>母排_TMY5×40×2200_镀锡_通用</v>
          </cell>
          <cell r="C4742">
            <v>157.32</v>
          </cell>
        </row>
        <row r="4743">
          <cell r="A4743" t="str">
            <v>DK0000400</v>
          </cell>
          <cell r="B4743" t="str">
            <v>母排_TMY5×40×4500_镀锡_通用</v>
          </cell>
          <cell r="C4743">
            <v>323.51</v>
          </cell>
        </row>
        <row r="4745">
          <cell r="A4745" t="str">
            <v>DK0000402</v>
          </cell>
          <cell r="B4745" t="str">
            <v>平板电脑机箱壳体_1540×600×350_喷塑_通用</v>
          </cell>
          <cell r="C4745">
            <v>2094.02</v>
          </cell>
        </row>
        <row r="4746">
          <cell r="A4746" t="str">
            <v>DK0000403</v>
          </cell>
          <cell r="B4746" t="str">
            <v>平板电脑机箱壳体_600×500×245_喷塑_通用</v>
          </cell>
          <cell r="C4746">
            <v>641.03</v>
          </cell>
        </row>
        <row r="4747">
          <cell r="A4747" t="str">
            <v>DK0000407</v>
          </cell>
          <cell r="B4747" t="str">
            <v>变频器_FR-A740-1.5K-CHT_标准1.5kW_三菱</v>
          </cell>
          <cell r="C4747">
            <v>2126.5</v>
          </cell>
        </row>
        <row r="4749">
          <cell r="A4749" t="str">
            <v>DK0000409</v>
          </cell>
          <cell r="B4749" t="str">
            <v>母排_TMY5×50×1600_镀锡_通用</v>
          </cell>
          <cell r="C4749">
            <v>140.16999999999999</v>
          </cell>
        </row>
        <row r="4754">
          <cell r="A4754" t="str">
            <v>DK0000415</v>
          </cell>
          <cell r="B4754" t="str">
            <v>电压表_JYX-DP3-450V-220VAC_数显式_上海精英</v>
          </cell>
          <cell r="C4754">
            <v>166.67</v>
          </cell>
        </row>
        <row r="4755">
          <cell r="A4755" t="str">
            <v>DK0000416</v>
          </cell>
          <cell r="B4755" t="str">
            <v>温度控制仪_XMT-700W_24VDC_浙江余姚</v>
          </cell>
          <cell r="C4755">
            <v>286.02</v>
          </cell>
        </row>
        <row r="4757">
          <cell r="A4757" t="str">
            <v>DK0000418</v>
          </cell>
          <cell r="B4757" t="str">
            <v>交流接触器_LC1E0610F5N_110V/50Hz_施耐德</v>
          </cell>
          <cell r="C4757">
            <v>22.06</v>
          </cell>
        </row>
        <row r="4758">
          <cell r="A4758" t="str">
            <v>DK0000419</v>
          </cell>
          <cell r="B4758" t="str">
            <v>放大器_MT-200T_VGA视频双绞线传输器_通用</v>
          </cell>
          <cell r="C4758">
            <v>461.54</v>
          </cell>
        </row>
        <row r="4760">
          <cell r="A4760" t="str">
            <v>DK0000421</v>
          </cell>
          <cell r="B4760" t="str">
            <v>电缆挂牌_FB1843_塑料_白色_手写标签_中化</v>
          </cell>
          <cell r="C4760">
            <v>0.24</v>
          </cell>
        </row>
        <row r="4761">
          <cell r="A4761" t="str">
            <v>DK0000422</v>
          </cell>
          <cell r="B4761" t="str">
            <v>显示器挂壁支架_27"_飞利浦</v>
          </cell>
          <cell r="C4761">
            <v>51.28</v>
          </cell>
        </row>
        <row r="4762">
          <cell r="A4762" t="str">
            <v>DK0000423</v>
          </cell>
          <cell r="B4762" t="str">
            <v>显示器视频延长线_27"_飞利浦</v>
          </cell>
          <cell r="C4762">
            <v>10</v>
          </cell>
        </row>
        <row r="4764">
          <cell r="A4764" t="str">
            <v>DK0000425</v>
          </cell>
          <cell r="B4764" t="str">
            <v>可编程控制器_A1S66ADA_三菱</v>
          </cell>
          <cell r="C4764">
            <v>3760.68</v>
          </cell>
        </row>
        <row r="4768">
          <cell r="A4768" t="str">
            <v>DK0000430</v>
          </cell>
          <cell r="B4768" t="str">
            <v>湿度传感器_JWSK-6ACC02_5-95%RH-±2%RH_4-20mA_…</v>
          </cell>
          <cell r="C4768">
            <v>897.43</v>
          </cell>
        </row>
        <row r="4774">
          <cell r="A4774" t="str">
            <v>DK0000436</v>
          </cell>
          <cell r="B4774" t="str">
            <v>附件-电柜变压器安装支架_PS800×800_镀锌_通用</v>
          </cell>
          <cell r="C4774">
            <v>68.38</v>
          </cell>
        </row>
        <row r="4775">
          <cell r="A4775" t="str">
            <v>DK0000437</v>
          </cell>
          <cell r="B4775" t="str">
            <v>电箱壳体_700×500×230_喷塑_通用</v>
          </cell>
          <cell r="C4775">
            <v>366.67</v>
          </cell>
        </row>
        <row r="4776">
          <cell r="A4776" t="str">
            <v>DK0000438</v>
          </cell>
          <cell r="B4776" t="str">
            <v>电箱壳体_500×400×200_喷塑_双层门-外门有机玻璃_通用</v>
          </cell>
          <cell r="C4776">
            <v>534.62</v>
          </cell>
        </row>
        <row r="4777">
          <cell r="A4777" t="str">
            <v>DK0000439</v>
          </cell>
          <cell r="B4777" t="str">
            <v>电箱壳体_600×500×200_喷塑_双层门-外门有机玻璃_防水型_通用</v>
          </cell>
          <cell r="C4777">
            <v>615.38</v>
          </cell>
        </row>
        <row r="4781">
          <cell r="A4781" t="str">
            <v>DK0000443</v>
          </cell>
          <cell r="B4781" t="str">
            <v>工控机_IPPC-6152A-R1AE/CORE2DUO2.66G/2G_研华</v>
          </cell>
          <cell r="C4781">
            <v>7179.49</v>
          </cell>
        </row>
        <row r="4782">
          <cell r="A4782" t="str">
            <v>DK0000444</v>
          </cell>
          <cell r="B4782" t="str">
            <v>母排_TMY5×30×1500_镀锡_通用</v>
          </cell>
          <cell r="C4782">
            <v>80.39</v>
          </cell>
        </row>
        <row r="4783">
          <cell r="A4783" t="str">
            <v>DK0000445</v>
          </cell>
          <cell r="B4783" t="str">
            <v>母排_TMY8×100×4000_镀锡_通用</v>
          </cell>
          <cell r="C4783">
            <v>1150.23</v>
          </cell>
        </row>
        <row r="4784">
          <cell r="A4784" t="str">
            <v>DK0000446</v>
          </cell>
          <cell r="B4784" t="str">
            <v>母排_TMY10×50×1800_镀锡_通用</v>
          </cell>
          <cell r="C4784">
            <v>314.37</v>
          </cell>
        </row>
        <row r="4785">
          <cell r="A4785" t="str">
            <v>DK0000447</v>
          </cell>
          <cell r="B4785" t="str">
            <v>母排_TMY5×50×1100_镀锡_通用</v>
          </cell>
          <cell r="C4785">
            <v>144.97999999999999</v>
          </cell>
        </row>
        <row r="4786">
          <cell r="A4786" t="str">
            <v>DK0000448</v>
          </cell>
          <cell r="B4786" t="str">
            <v>母排_TMY10×50×1200_镀锡_通用</v>
          </cell>
          <cell r="C4786">
            <v>215.64</v>
          </cell>
        </row>
        <row r="4787">
          <cell r="A4787" t="str">
            <v>DK0000449</v>
          </cell>
          <cell r="B4787" t="str">
            <v>母排_TMY10×50×1100_镀锡_通用</v>
          </cell>
          <cell r="C4787">
            <v>200.15</v>
          </cell>
        </row>
        <row r="4788">
          <cell r="A4788" t="str">
            <v>DK0000452</v>
          </cell>
          <cell r="B4788" t="str">
            <v>固定式断路器_ME1000A-3P_电动AC220V_垂直联结_上海人民</v>
          </cell>
          <cell r="C4788">
            <v>2604.0100000000002</v>
          </cell>
        </row>
        <row r="4789">
          <cell r="A4789" t="str">
            <v>DK0000453</v>
          </cell>
          <cell r="B4789" t="str">
            <v>母排_TMY5×50×2000_镀锡_通用</v>
          </cell>
          <cell r="C4789">
            <v>179.72</v>
          </cell>
        </row>
        <row r="4791">
          <cell r="A4791" t="str">
            <v>DK0000455</v>
          </cell>
          <cell r="B4791" t="str">
            <v>母排_TMY10×80×1000_镀锡_通用</v>
          </cell>
          <cell r="C4791">
            <v>286.02999999999997</v>
          </cell>
        </row>
        <row r="4792">
          <cell r="A4792" t="str">
            <v>DK0000456</v>
          </cell>
          <cell r="B4792" t="str">
            <v>母排_TMY10×80×200_镀锡_通用</v>
          </cell>
          <cell r="C4792">
            <v>56.4</v>
          </cell>
        </row>
        <row r="4793">
          <cell r="A4793" t="str">
            <v>DK0000457</v>
          </cell>
          <cell r="B4793" t="str">
            <v>母排_TMY5×40×200_镀锡_通用</v>
          </cell>
          <cell r="C4793">
            <v>14.1</v>
          </cell>
        </row>
        <row r="4809">
          <cell r="A4809" t="str">
            <v>DK0000473</v>
          </cell>
          <cell r="B4809" t="str">
            <v>母线框_AMJ2-10×60_单母排_海坦</v>
          </cell>
          <cell r="C4809">
            <v>20.5</v>
          </cell>
        </row>
        <row r="4812">
          <cell r="A4812" t="str">
            <v>DK0000476</v>
          </cell>
          <cell r="B4812" t="str">
            <v>控制变压器_JBK5-400VA_415V/24V-50Hz_通用</v>
          </cell>
          <cell r="C4812">
            <v>256.41000000000003</v>
          </cell>
        </row>
        <row r="4813">
          <cell r="A4813" t="str">
            <v>DK0000477</v>
          </cell>
          <cell r="B4813" t="str">
            <v>控制变压器_JBK5-2000VA_220V/24V-50Hz_通用</v>
          </cell>
          <cell r="C4813">
            <v>1025.6400000000001</v>
          </cell>
        </row>
        <row r="4816">
          <cell r="A4816" t="str">
            <v>DK0000481</v>
          </cell>
          <cell r="B4816" t="str">
            <v>通讯电缆_UG00C-E02_富士</v>
          </cell>
          <cell r="C4816">
            <v>68.38</v>
          </cell>
        </row>
        <row r="4817">
          <cell r="A4817" t="str">
            <v>DK0000482</v>
          </cell>
          <cell r="B4817" t="str">
            <v>电流表_42L6-15A_50Hz_指针式_通用</v>
          </cell>
          <cell r="C4817">
            <v>16.239999999999998</v>
          </cell>
        </row>
        <row r="4818">
          <cell r="A4818" t="str">
            <v>DK0000483</v>
          </cell>
          <cell r="B4818" t="str">
            <v>电流表_42L6-10A_50Hz_指针式_通用</v>
          </cell>
          <cell r="C4818">
            <v>16.239999999999998</v>
          </cell>
        </row>
        <row r="4819">
          <cell r="A4819" t="str">
            <v>DK0000484</v>
          </cell>
          <cell r="B4819" t="str">
            <v>电箱壳体_600×500×300_不锈钢_通用</v>
          </cell>
          <cell r="C4819">
            <v>1153.8499999999999</v>
          </cell>
        </row>
        <row r="4820">
          <cell r="A4820" t="str">
            <v>DK0000485</v>
          </cell>
          <cell r="B4820" t="str">
            <v>电箱壳体_500×400×180_不锈钢_通用</v>
          </cell>
          <cell r="C4820">
            <v>897.44</v>
          </cell>
        </row>
        <row r="4821">
          <cell r="A4821" t="str">
            <v>DK0000487</v>
          </cell>
          <cell r="B4821" t="str">
            <v>变频器_FC302-P37K-T5-P00-H2-X-N-C_标准37kW_丹…</v>
          </cell>
          <cell r="C4821">
            <v>17629.060000000001</v>
          </cell>
        </row>
        <row r="4822">
          <cell r="A4822" t="str">
            <v>DK0000488</v>
          </cell>
          <cell r="B4822" t="str">
            <v>电流表_NP96-200/5A_50Hz_指针式_通用</v>
          </cell>
          <cell r="C4822">
            <v>32.31</v>
          </cell>
        </row>
        <row r="4825">
          <cell r="A4825" t="str">
            <v>DK0000498</v>
          </cell>
          <cell r="B4825" t="str">
            <v>附件-端子固定架_USK-2G2_上海友邦</v>
          </cell>
          <cell r="C4825">
            <v>0.43</v>
          </cell>
        </row>
        <row r="4828">
          <cell r="A4828" t="str">
            <v>DK0000502</v>
          </cell>
          <cell r="B4828" t="str">
            <v>键盘_DELL原装_因故淘汰，不再使用</v>
          </cell>
          <cell r="C4828">
            <v>55.56</v>
          </cell>
        </row>
        <row r="4829">
          <cell r="A4829" t="str">
            <v>DK0000503</v>
          </cell>
          <cell r="B4829" t="str">
            <v>鼠标_原装_戴尔</v>
          </cell>
          <cell r="C4829">
            <v>38.46</v>
          </cell>
        </row>
        <row r="4830">
          <cell r="A4830" t="str">
            <v>DK0000504</v>
          </cell>
          <cell r="B4830" t="str">
            <v>温控开关_NSYCCOTHO_0-60℃_施耐德</v>
          </cell>
          <cell r="C4830">
            <v>171</v>
          </cell>
        </row>
        <row r="4831">
          <cell r="A4831" t="str">
            <v>DK0000505</v>
          </cell>
          <cell r="B4831" t="str">
            <v>母排_TMY10×80×2100_镀锡_通用</v>
          </cell>
          <cell r="C4831">
            <v>1064.28</v>
          </cell>
        </row>
        <row r="4832">
          <cell r="A4832" t="str">
            <v>DK0000506</v>
          </cell>
          <cell r="B4832" t="str">
            <v>母排_TMY10×80×600_镀锡_通用</v>
          </cell>
          <cell r="C4832">
            <v>312</v>
          </cell>
        </row>
        <row r="4833">
          <cell r="A4833" t="str">
            <v>DK0000508</v>
          </cell>
          <cell r="B4833" t="str">
            <v>变频器_FC302-PK37-T5-E00-H2-X-N-A-N_标准37kW…</v>
          </cell>
          <cell r="C4833">
            <v>2201.71</v>
          </cell>
        </row>
        <row r="4834">
          <cell r="A4834" t="str">
            <v>DK0000509</v>
          </cell>
          <cell r="B4834" t="str">
            <v>变频器_FC302-P5K5-T5-E00-H2-X-N-A-N_标准5.5k…</v>
          </cell>
          <cell r="C4834">
            <v>4600</v>
          </cell>
        </row>
        <row r="4835">
          <cell r="A4835" t="str">
            <v>DK0000510</v>
          </cell>
          <cell r="B4835" t="str">
            <v>控制变压器_JBK5-2000VA_380V/220V-50Hz_通用</v>
          </cell>
          <cell r="C4835">
            <v>763.68</v>
          </cell>
        </row>
        <row r="4836">
          <cell r="A4836" t="str">
            <v>DK0000512</v>
          </cell>
          <cell r="B4836" t="str">
            <v>附件-端子标记座_SCHT5S_魏德米勒</v>
          </cell>
          <cell r="C4836">
            <v>1.58</v>
          </cell>
        </row>
        <row r="4837">
          <cell r="A4837" t="str">
            <v>DK0000513</v>
          </cell>
          <cell r="B4837" t="str">
            <v>软起动器_MCD5-0037B-T5-G1X-20-CV1_标准15kW_24…</v>
          </cell>
          <cell r="C4837">
            <v>4354.7</v>
          </cell>
        </row>
        <row r="4838">
          <cell r="A4838" t="str">
            <v>DK0000514</v>
          </cell>
          <cell r="B4838" t="str">
            <v>软起动器_MCD5-0043B-T5-G1X-20-CV1_标准18.5kW_…</v>
          </cell>
          <cell r="C4838">
            <v>4401.71</v>
          </cell>
        </row>
        <row r="4839">
          <cell r="A4839" t="str">
            <v>DK0000515</v>
          </cell>
          <cell r="B4839" t="str">
            <v>软起动器_MCD5-0053B-T5-G1X-20-CV1_标准22kW_24…</v>
          </cell>
          <cell r="C4839">
            <v>4464.1000000000004</v>
          </cell>
        </row>
        <row r="4840">
          <cell r="A4840" t="str">
            <v>DK0000516</v>
          </cell>
          <cell r="B4840" t="str">
            <v>软起动器_MCD5-0068B-T5-G1X-20-CV1_标准30kW_24…</v>
          </cell>
          <cell r="C4840">
            <v>4864.96</v>
          </cell>
        </row>
        <row r="4841">
          <cell r="A4841" t="str">
            <v>DK0000517</v>
          </cell>
          <cell r="B4841" t="str">
            <v>软起动器_MCD5-0084B-T5-G1X-20-CV1_标准37kW_24…</v>
          </cell>
          <cell r="C4841">
            <v>5311.97</v>
          </cell>
        </row>
        <row r="4842">
          <cell r="A4842" t="str">
            <v>DK0000518</v>
          </cell>
          <cell r="B4842" t="str">
            <v>配件-内装板_6ES7-401-1DA01-0AA0_西门子</v>
          </cell>
          <cell r="C4842">
            <v>2058.12</v>
          </cell>
        </row>
        <row r="4843">
          <cell r="A4843" t="str">
            <v>DK0000519</v>
          </cell>
          <cell r="B4843" t="str">
            <v>存储卡_6ES7-952-1KM00-0AA0_西门子</v>
          </cell>
          <cell r="C4843">
            <v>3469.23</v>
          </cell>
        </row>
        <row r="4844">
          <cell r="A4844" t="str">
            <v>DK0000521</v>
          </cell>
          <cell r="B4844" t="str">
            <v>安装导轨_530mm_6ES7-390-1AE80-0AA0_西门子</v>
          </cell>
          <cell r="C4844">
            <v>164.1</v>
          </cell>
        </row>
        <row r="4845">
          <cell r="A4845" t="str">
            <v>DK0000522</v>
          </cell>
          <cell r="B4845" t="str">
            <v>电源模块_6ES7-407-0RA02-0AA0_西门子</v>
          </cell>
          <cell r="C4845">
            <v>4640.17</v>
          </cell>
        </row>
        <row r="4846">
          <cell r="A4846" t="str">
            <v>DK0000523</v>
          </cell>
          <cell r="B4846" t="str">
            <v>CPU_6ES7-416-3ES06-0AB0_西门子</v>
          </cell>
          <cell r="C4846">
            <v>60314.53</v>
          </cell>
        </row>
        <row r="4847">
          <cell r="A4847" t="str">
            <v>DK0000524</v>
          </cell>
          <cell r="B4847" t="str">
            <v>交换机_6GK5224-0BA00-2AA3_西门子</v>
          </cell>
          <cell r="C4847">
            <v>13005.13</v>
          </cell>
        </row>
        <row r="4848">
          <cell r="A4848" t="str">
            <v>DK0000525</v>
          </cell>
          <cell r="B4848" t="str">
            <v>电流互感器_LMK3-0.66-800/5-0.5级-60Hz_通用</v>
          </cell>
          <cell r="C4848">
            <v>50.44</v>
          </cell>
        </row>
        <row r="4851">
          <cell r="A4851" t="str">
            <v>DK0000528</v>
          </cell>
          <cell r="B4851" t="str">
            <v>电流互感器_LMK3-0.66-400/5-0.5级-60Hz_通用</v>
          </cell>
          <cell r="C4851">
            <v>34.19</v>
          </cell>
        </row>
        <row r="4853">
          <cell r="A4853" t="str">
            <v>DK0000530</v>
          </cell>
          <cell r="B4853" t="str">
            <v>附件-负荷开关本体_V02C_施耐德</v>
          </cell>
          <cell r="C4853">
            <v>33.94</v>
          </cell>
        </row>
        <row r="4854">
          <cell r="A4854" t="str">
            <v>DK0000531</v>
          </cell>
          <cell r="B4854" t="str">
            <v>附件-负荷开关本体_V0C_施耐德</v>
          </cell>
          <cell r="C4854">
            <v>42.59</v>
          </cell>
        </row>
        <row r="4855">
          <cell r="A4855" t="str">
            <v>DK0000532</v>
          </cell>
          <cell r="B4855" t="str">
            <v>附件-负荷开关本体_V1C_施耐德</v>
          </cell>
          <cell r="C4855">
            <v>56.1</v>
          </cell>
        </row>
        <row r="4856">
          <cell r="A4856" t="str">
            <v>DK0000533</v>
          </cell>
          <cell r="B4856" t="str">
            <v>附件-负荷开关本体_V01C_施耐德</v>
          </cell>
          <cell r="C4856">
            <v>38.18</v>
          </cell>
        </row>
        <row r="4857">
          <cell r="A4857" t="str">
            <v>DK0000534</v>
          </cell>
          <cell r="B4857" t="str">
            <v>附件-负荷开关本体_V2C_施耐德</v>
          </cell>
          <cell r="C4857">
            <v>78.959999999999994</v>
          </cell>
        </row>
        <row r="4858">
          <cell r="A4858" t="str">
            <v>DK0000535</v>
          </cell>
          <cell r="B4858" t="str">
            <v>附件-负荷开关本体_V3C_施耐德</v>
          </cell>
          <cell r="C4858">
            <v>94.77</v>
          </cell>
        </row>
        <row r="4859">
          <cell r="A4859" t="str">
            <v>DK0000536</v>
          </cell>
          <cell r="B4859" t="str">
            <v>附件-负荷开关本体_V4C_施耐德</v>
          </cell>
          <cell r="C4859">
            <v>125.54</v>
          </cell>
        </row>
        <row r="4860">
          <cell r="A4860" t="str">
            <v>DK0000537</v>
          </cell>
          <cell r="B4860" t="str">
            <v>附件-负荷开关附加模块_VZ7C_施耐德</v>
          </cell>
          <cell r="C4860">
            <v>28.85</v>
          </cell>
        </row>
        <row r="4861">
          <cell r="A4861" t="str">
            <v>DK0000538</v>
          </cell>
          <cell r="B4861" t="str">
            <v>附件-负荷开关壳体_VCFXGE2_施耐德</v>
          </cell>
          <cell r="C4861">
            <v>200.79</v>
          </cell>
        </row>
        <row r="4862">
          <cell r="A4862" t="str">
            <v>DK0000539</v>
          </cell>
          <cell r="B4862" t="str">
            <v>母排_TMY10×30×4000_镀锡_通用</v>
          </cell>
          <cell r="C4862">
            <v>431.34</v>
          </cell>
        </row>
        <row r="4863">
          <cell r="A4863" t="str">
            <v>DK0000540</v>
          </cell>
          <cell r="B4863" t="str">
            <v>母排_TMY10×30×3200_镀锡_通用</v>
          </cell>
          <cell r="C4863">
            <v>546.82000000000005</v>
          </cell>
        </row>
        <row r="4864">
          <cell r="A4864" t="str">
            <v>DK0000542</v>
          </cell>
          <cell r="B4864" t="str">
            <v>漏电断路器_C65N-VIGI-2P-D10A_施耐德</v>
          </cell>
          <cell r="C4864">
            <v>130.19999999999999</v>
          </cell>
        </row>
        <row r="4865">
          <cell r="A4865" t="str">
            <v>DK0000543</v>
          </cell>
          <cell r="B4865" t="str">
            <v>小型断路器_C65H-DC-1P-C10A_施耐德</v>
          </cell>
          <cell r="C4865">
            <v>41.17</v>
          </cell>
        </row>
        <row r="4866">
          <cell r="A4866" t="str">
            <v>DK0000544</v>
          </cell>
          <cell r="B4866" t="str">
            <v>电流变送器_HRI412S451_In0-5A/Out0-5V_通用</v>
          </cell>
          <cell r="C4866">
            <v>239.44</v>
          </cell>
        </row>
        <row r="4870">
          <cell r="A4870" t="str">
            <v>DK0000548</v>
          </cell>
          <cell r="B4870" t="str">
            <v>护套线_RVV-4×0.75_通用</v>
          </cell>
          <cell r="C4870">
            <v>2.2999999999999998</v>
          </cell>
        </row>
        <row r="4872">
          <cell r="A4872" t="str">
            <v>DK0000550</v>
          </cell>
          <cell r="B4872" t="str">
            <v>单芯电线_RV-1.5_黑色_通用</v>
          </cell>
          <cell r="C4872">
            <v>0.72</v>
          </cell>
        </row>
        <row r="4880">
          <cell r="A4880" t="str">
            <v>DK0000562</v>
          </cell>
          <cell r="B4880" t="str">
            <v>安全继电器_PNOZ-s4_Pilz</v>
          </cell>
          <cell r="C4880">
            <v>1379.77</v>
          </cell>
        </row>
        <row r="4881">
          <cell r="A4881" t="str">
            <v>DK0000563</v>
          </cell>
          <cell r="B4881" t="str">
            <v>变频器_FC301-P75K-T4-E20-H2-X-N-C_标准75kW_丹…</v>
          </cell>
          <cell r="C4881">
            <v>29465.82</v>
          </cell>
        </row>
        <row r="4882">
          <cell r="A4882" t="str">
            <v>DK0000564</v>
          </cell>
          <cell r="B4882" t="str">
            <v>母排_TMY8×30×2000_镀锡_通用</v>
          </cell>
          <cell r="C4882">
            <v>176.19</v>
          </cell>
        </row>
        <row r="4883">
          <cell r="A4883" t="str">
            <v>DK0000565</v>
          </cell>
          <cell r="B4883" t="str">
            <v>母排_TMY10×100×100_镀锡_通用</v>
          </cell>
          <cell r="C4883">
            <v>63.35</v>
          </cell>
        </row>
        <row r="4884">
          <cell r="A4884" t="str">
            <v>DK0000566</v>
          </cell>
          <cell r="B4884" t="str">
            <v>漏电断路器_DPN-VIGI-1P+N-20A_施耐德</v>
          </cell>
          <cell r="C4884">
            <v>79.739999999999995</v>
          </cell>
        </row>
        <row r="4885">
          <cell r="A4885" t="str">
            <v>DK0000567</v>
          </cell>
          <cell r="B4885" t="str">
            <v>电箱壳体_1000×700×430_喷塑_通用</v>
          </cell>
          <cell r="C4885">
            <v>1017.09</v>
          </cell>
        </row>
        <row r="4886">
          <cell r="A4886" t="str">
            <v>DK0000568</v>
          </cell>
          <cell r="B4886" t="str">
            <v>电箱壳体_1000×700×450_喷塑_双面安装板_通用</v>
          </cell>
          <cell r="C4886">
            <v>1094.02</v>
          </cell>
        </row>
        <row r="4888">
          <cell r="A4888" t="str">
            <v>DK0000570</v>
          </cell>
          <cell r="B4888" t="str">
            <v>小型断路器_C65N-3P-C40A_施耐德</v>
          </cell>
          <cell r="C4888">
            <v>91.54</v>
          </cell>
        </row>
        <row r="4889">
          <cell r="A4889" t="str">
            <v>DK0000571</v>
          </cell>
          <cell r="B4889" t="str">
            <v>电箱壳体_300×250×200_喷塑_双层门-外门有机玻璃_通用</v>
          </cell>
          <cell r="C4889">
            <v>264.72000000000003</v>
          </cell>
        </row>
        <row r="4892">
          <cell r="A4892" t="str">
            <v>DK0000574</v>
          </cell>
          <cell r="B4892" t="str">
            <v>配件-扩展机架终端_TSX-TLYEX_施耐德</v>
          </cell>
          <cell r="C4892">
            <v>211.96</v>
          </cell>
        </row>
        <row r="4893">
          <cell r="A4893" t="str">
            <v>DK0000575</v>
          </cell>
          <cell r="B4893" t="str">
            <v>数字量输入模块_TSX-DEY16A2_施耐德</v>
          </cell>
          <cell r="C4893">
            <v>1319.66</v>
          </cell>
        </row>
        <row r="4895">
          <cell r="A4895" t="str">
            <v>DK0000578</v>
          </cell>
          <cell r="B4895" t="str">
            <v>端子排_26T_斜口_通用</v>
          </cell>
          <cell r="C4895">
            <v>7.69</v>
          </cell>
        </row>
        <row r="4896">
          <cell r="A4896" t="str">
            <v>DK0000579</v>
          </cell>
          <cell r="B4896" t="str">
            <v>电箱壳体_1000×800×250_喷塑_防雨型_通用</v>
          </cell>
          <cell r="C4896">
            <v>873.75</v>
          </cell>
        </row>
        <row r="4897">
          <cell r="A4897" t="str">
            <v>DK0000581</v>
          </cell>
          <cell r="B4897" t="str">
            <v>电流表_6L2-5/5A_60Hz_指针式_通用</v>
          </cell>
          <cell r="C4897">
            <v>21.37</v>
          </cell>
        </row>
        <row r="4898">
          <cell r="A4898" t="str">
            <v>DK0000582</v>
          </cell>
          <cell r="B4898" t="str">
            <v>电流互感器_LMZ1-0.5-5/5-0.5级-60Hz_通用</v>
          </cell>
          <cell r="C4898">
            <v>26.07</v>
          </cell>
        </row>
        <row r="4899">
          <cell r="A4899" t="str">
            <v>DK0000583</v>
          </cell>
          <cell r="B4899" t="str">
            <v>电箱壳体_1000×800×370_不锈钢_通用</v>
          </cell>
          <cell r="C4899">
            <v>2196.58</v>
          </cell>
        </row>
        <row r="4900">
          <cell r="A4900" t="str">
            <v>DK0000584</v>
          </cell>
          <cell r="B4900" t="str">
            <v>WINCCV7.0SP1软件_RC8k_6AV6381-2BS07-0AV0_…</v>
          </cell>
          <cell r="C4900">
            <v>36958.97</v>
          </cell>
        </row>
        <row r="4902">
          <cell r="A4902" t="str">
            <v>DK0000586</v>
          </cell>
          <cell r="B4902" t="str">
            <v>钥匙开关_XB2BG73C_3位_施耐德</v>
          </cell>
          <cell r="C4902">
            <v>43.06</v>
          </cell>
        </row>
        <row r="4903">
          <cell r="A4903" t="str">
            <v>DK0000587</v>
          </cell>
          <cell r="B4903" t="str">
            <v>母排_TMY10×30×2290_镀锡_通用</v>
          </cell>
          <cell r="C4903">
            <v>448.22</v>
          </cell>
        </row>
        <row r="4904">
          <cell r="A4904" t="str">
            <v>DK0000588</v>
          </cell>
          <cell r="B4904" t="str">
            <v>电流继电器_RM4JA32M_230VAC_施耐德</v>
          </cell>
          <cell r="C4904">
            <v>449.18</v>
          </cell>
        </row>
        <row r="4905">
          <cell r="A4905" t="str">
            <v>DK0000589</v>
          </cell>
          <cell r="B4905" t="str">
            <v>母排_TMY3×20×2000_镀锡_通用</v>
          </cell>
          <cell r="C4905">
            <v>61.74</v>
          </cell>
        </row>
        <row r="4906">
          <cell r="A4906" t="str">
            <v>DK0000590</v>
          </cell>
          <cell r="B4906" t="str">
            <v>变频器_FC302-P7K5-T5-E20-H2B-X-N-C_标准7.5kW…</v>
          </cell>
          <cell r="C4906">
            <v>5149.57</v>
          </cell>
        </row>
        <row r="4909">
          <cell r="A4909" t="str">
            <v>DK0000593</v>
          </cell>
          <cell r="B4909" t="str">
            <v>母排_TMY5×40×600_镀锡_通用</v>
          </cell>
          <cell r="C4909">
            <v>42.3</v>
          </cell>
        </row>
        <row r="4910">
          <cell r="A4910" t="str">
            <v>DK0000595</v>
          </cell>
          <cell r="B4910" t="str">
            <v>电箱壳体_1000×800×400_喷塑_通用</v>
          </cell>
          <cell r="C4910">
            <v>688.45</v>
          </cell>
        </row>
        <row r="4911">
          <cell r="A4911" t="str">
            <v>DK0000596</v>
          </cell>
          <cell r="B4911" t="str">
            <v>时间继电器_JSS21-R_24VDC_含底座_数显_无锡瑞莱</v>
          </cell>
          <cell r="C4911">
            <v>94.02</v>
          </cell>
        </row>
        <row r="4912">
          <cell r="A4912" t="str">
            <v>DK0000597</v>
          </cell>
          <cell r="B4912" t="str">
            <v>变频器_ATV312HU11N4_标准1.1kW_施耐德</v>
          </cell>
          <cell r="C4912">
            <v>1452.67</v>
          </cell>
        </row>
        <row r="4913">
          <cell r="A4913" t="str">
            <v>DK0000599</v>
          </cell>
          <cell r="B4913" t="str">
            <v>接线端子_EK-2.5/35_接地型_魏德米勒</v>
          </cell>
          <cell r="C4913">
            <v>4.74</v>
          </cell>
        </row>
        <row r="4914">
          <cell r="A4914" t="str">
            <v>DK0000600</v>
          </cell>
          <cell r="B4914" t="str">
            <v>母排_TMY5×40×1200_镀锡_通用</v>
          </cell>
          <cell r="C4914">
            <v>89.05</v>
          </cell>
        </row>
        <row r="4915">
          <cell r="A4915" t="str">
            <v>DK0000601</v>
          </cell>
          <cell r="B4915" t="str">
            <v>母排_TMY5×40×2500_镀锡_通用</v>
          </cell>
          <cell r="C4915">
            <v>189.78</v>
          </cell>
        </row>
        <row r="4918">
          <cell r="A4918" t="str">
            <v>DK0000604</v>
          </cell>
          <cell r="B4918" t="str">
            <v>母排_TMY3×25×2600_镀锡_通用</v>
          </cell>
          <cell r="C4918">
            <v>78.650000000000006</v>
          </cell>
        </row>
        <row r="4919">
          <cell r="A4919" t="str">
            <v>DK0000605</v>
          </cell>
          <cell r="B4919" t="str">
            <v>母排_TMY3×25×3000_镀锡_通用</v>
          </cell>
          <cell r="C4919">
            <v>83.89</v>
          </cell>
        </row>
        <row r="4920">
          <cell r="A4920" t="str">
            <v>DK0000606</v>
          </cell>
          <cell r="B4920" t="str">
            <v>母排_TMY4×25×3000_镀锡_通用</v>
          </cell>
          <cell r="C4920">
            <v>104.08</v>
          </cell>
        </row>
        <row r="4921">
          <cell r="A4921" t="str">
            <v>DK0000607</v>
          </cell>
          <cell r="B4921" t="str">
            <v>母排_TMY4×25×4200_镀锡_通用</v>
          </cell>
          <cell r="C4921">
            <v>254.56</v>
          </cell>
        </row>
        <row r="4922">
          <cell r="A4922" t="str">
            <v>DK0000608</v>
          </cell>
          <cell r="B4922" t="str">
            <v>母排_TMY3×30×2000_镀锡_通用</v>
          </cell>
          <cell r="C4922">
            <v>108.96</v>
          </cell>
        </row>
        <row r="4923">
          <cell r="A4923" t="str">
            <v>DK0000609</v>
          </cell>
          <cell r="B4923" t="str">
            <v>母排_TMY4×30×2000_镀锡_通用</v>
          </cell>
          <cell r="C4923">
            <v>85.74</v>
          </cell>
        </row>
        <row r="4924">
          <cell r="A4924" t="str">
            <v>DK0000610</v>
          </cell>
          <cell r="B4924" t="str">
            <v>母排_TMY5×50×1500_镀锡_通用</v>
          </cell>
          <cell r="C4924">
            <v>245.2</v>
          </cell>
        </row>
        <row r="4925">
          <cell r="A4925" t="str">
            <v>DK0000611</v>
          </cell>
          <cell r="B4925" t="str">
            <v>母排_TMY8×60×2000_镀锡_通用</v>
          </cell>
          <cell r="C4925">
            <v>387.21</v>
          </cell>
        </row>
        <row r="4926">
          <cell r="A4926" t="str">
            <v>DK0000612</v>
          </cell>
          <cell r="B4926" t="str">
            <v>母排_TMY8×80×800_镀锡_通用</v>
          </cell>
          <cell r="C4926">
            <v>182.92</v>
          </cell>
        </row>
        <row r="4927">
          <cell r="A4927" t="str">
            <v>DK0000613</v>
          </cell>
          <cell r="B4927" t="str">
            <v>母排_TMY8×80×1200_镀锡_通用</v>
          </cell>
          <cell r="C4927">
            <v>270.70999999999998</v>
          </cell>
        </row>
        <row r="4928">
          <cell r="A4928" t="str">
            <v>DK0000614</v>
          </cell>
          <cell r="B4928" t="str">
            <v>母排_TMY8×80×1900_镀锡_通用</v>
          </cell>
          <cell r="C4928">
            <v>641.03</v>
          </cell>
        </row>
        <row r="4929">
          <cell r="A4929" t="str">
            <v>DK0000615</v>
          </cell>
          <cell r="B4929" t="str">
            <v>母排_TMY10×120×1200_镀锡_通用</v>
          </cell>
          <cell r="C4929">
            <v>504.61</v>
          </cell>
        </row>
        <row r="4931">
          <cell r="A4931" t="str">
            <v>DK0000617</v>
          </cell>
          <cell r="B4931" t="str">
            <v>开关电源_ABL2REM24150H_平板式_施耐德</v>
          </cell>
          <cell r="C4931">
            <v>143.16</v>
          </cell>
        </row>
        <row r="4933">
          <cell r="A4933" t="str">
            <v>DK0000620</v>
          </cell>
          <cell r="B4933" t="str">
            <v>母排_TMY6×60×1100_镀锡_通用</v>
          </cell>
          <cell r="C4933">
            <v>139.59</v>
          </cell>
        </row>
        <row r="4934">
          <cell r="A4934" t="str">
            <v>DK0000621</v>
          </cell>
          <cell r="B4934" t="str">
            <v>按钮_NP2-EA45_红色_正泰</v>
          </cell>
          <cell r="C4934">
            <v>12.82</v>
          </cell>
        </row>
        <row r="4935">
          <cell r="A4935" t="str">
            <v>DK0000622</v>
          </cell>
          <cell r="B4935" t="str">
            <v>指示灯_NP2-EV165_380VAC_黄色_正泰</v>
          </cell>
          <cell r="C4935">
            <v>3.5</v>
          </cell>
        </row>
        <row r="4936">
          <cell r="A4936" t="str">
            <v>DK0000623</v>
          </cell>
          <cell r="B4936" t="str">
            <v>小型断路器_NB1-63-3P-D40A_正泰</v>
          </cell>
          <cell r="C4936">
            <v>39.74</v>
          </cell>
        </row>
        <row r="4937">
          <cell r="A4937" t="str">
            <v>DK0000624</v>
          </cell>
          <cell r="B4937" t="str">
            <v>万能转换开关_LW5D_正泰</v>
          </cell>
          <cell r="C4937">
            <v>34.200000000000003</v>
          </cell>
        </row>
        <row r="4941">
          <cell r="A4941" t="str">
            <v>DK0000631</v>
          </cell>
          <cell r="B4941" t="str">
            <v>电压表_SX42-220VAC_数显式_上海精英</v>
          </cell>
          <cell r="C4941">
            <v>72.63</v>
          </cell>
        </row>
        <row r="4942">
          <cell r="A4942" t="str">
            <v>DK0000632</v>
          </cell>
          <cell r="B4942" t="str">
            <v>电流表_SX42-220VAC/50Hz_数显式_上海精英</v>
          </cell>
          <cell r="C4942">
            <v>72.63</v>
          </cell>
        </row>
        <row r="4944">
          <cell r="A4944" t="str">
            <v>DK0000634</v>
          </cell>
          <cell r="B4944" t="str">
            <v>电流表_CD194I-AX1-220VAC/50Hz_数显式_上海精英</v>
          </cell>
          <cell r="C4944">
            <v>70.069999999999993</v>
          </cell>
        </row>
        <row r="4945">
          <cell r="A4945" t="str">
            <v>DK0000635</v>
          </cell>
          <cell r="B4945" t="str">
            <v>频率表_CD194F-AX1_220VAC_数显式_上海精英</v>
          </cell>
          <cell r="C4945">
            <v>115.36</v>
          </cell>
        </row>
        <row r="4946">
          <cell r="A4946" t="str">
            <v>DK0000636</v>
          </cell>
          <cell r="B4946" t="str">
            <v>母排_TMY5×50×1400_镀锡_通用</v>
          </cell>
          <cell r="C4946">
            <v>123.37</v>
          </cell>
        </row>
        <row r="4947">
          <cell r="A4947" t="str">
            <v>DK0000637</v>
          </cell>
          <cell r="B4947" t="str">
            <v>母排_TMY5×50×1000_镀锡_通用</v>
          </cell>
          <cell r="C4947">
            <v>92.75</v>
          </cell>
        </row>
        <row r="4948">
          <cell r="A4948" t="str">
            <v>DK0000638</v>
          </cell>
          <cell r="B4948" t="str">
            <v>母排_TMY8×80×1000_镀锡_通用</v>
          </cell>
          <cell r="C4948">
            <v>224.27</v>
          </cell>
        </row>
        <row r="4949">
          <cell r="A4949" t="str">
            <v>DK0000639</v>
          </cell>
          <cell r="B4949" t="str">
            <v>软件授权_RT/60K/IO/EN/V10.1_INTOUCH</v>
          </cell>
          <cell r="C4949">
            <v>24000</v>
          </cell>
        </row>
        <row r="4950">
          <cell r="A4950" t="str">
            <v>DK0000640</v>
          </cell>
          <cell r="B4950" t="str">
            <v>软件授权_RT/60K/NOIO/EN/V10.1_INTOUCH</v>
          </cell>
          <cell r="C4950">
            <v>19105.13</v>
          </cell>
        </row>
        <row r="4952">
          <cell r="A4952" t="str">
            <v>DK0000642</v>
          </cell>
          <cell r="B4952" t="str">
            <v>软件授权_RT/500/NOIO/EN/V10.1_INTOUCH</v>
          </cell>
          <cell r="C4952">
            <v>7521.37</v>
          </cell>
        </row>
        <row r="4954">
          <cell r="A4954" t="str">
            <v>DK0000644</v>
          </cell>
          <cell r="B4954" t="str">
            <v>软件授权_RT/3K/IO/EN/V10.1_INTOUCH</v>
          </cell>
          <cell r="C4954">
            <v>14403.42</v>
          </cell>
        </row>
        <row r="4958">
          <cell r="A4958" t="str">
            <v>DK0000648</v>
          </cell>
          <cell r="B4958" t="str">
            <v>交换机_H3C-SOHO-S5016P-CN_华为3COM</v>
          </cell>
          <cell r="C4958">
            <v>1709.4</v>
          </cell>
        </row>
        <row r="4959">
          <cell r="A4959" t="str">
            <v>DK0000649</v>
          </cell>
          <cell r="B4959" t="str">
            <v>交流接触器_LC1E1210F5N_110V/50Hz_施耐德</v>
          </cell>
          <cell r="C4959">
            <v>29.67</v>
          </cell>
        </row>
        <row r="4960">
          <cell r="A4960" t="str">
            <v>DK0000650</v>
          </cell>
          <cell r="B4960" t="str">
            <v>电箱壳体_800×600×250_喷塑_双层门-外门有机玻璃_通用</v>
          </cell>
          <cell r="C4960">
            <v>1333.33</v>
          </cell>
        </row>
        <row r="4961">
          <cell r="A4961" t="str">
            <v>DK0000651</v>
          </cell>
          <cell r="B4961" t="str">
            <v>电箱壳体_600×800×250_喷塑_防雨型_通用</v>
          </cell>
          <cell r="C4961">
            <v>829.4</v>
          </cell>
        </row>
        <row r="4962">
          <cell r="A4962" t="str">
            <v>DK0000652</v>
          </cell>
          <cell r="B4962" t="str">
            <v>指示灯_AD17_110VAC_绿色_上海天逸</v>
          </cell>
          <cell r="C4962">
            <v>6.41</v>
          </cell>
        </row>
        <row r="4963">
          <cell r="A4963" t="str">
            <v>DK0000653</v>
          </cell>
          <cell r="B4963" t="str">
            <v>指示灯_AD17_110VAC_红色_上海天逸</v>
          </cell>
          <cell r="C4963">
            <v>6.41</v>
          </cell>
        </row>
        <row r="4964">
          <cell r="A4964" t="str">
            <v>DK0000654</v>
          </cell>
          <cell r="B4964" t="str">
            <v>指示灯_AD17_110VAC_黄色_上海天逸</v>
          </cell>
          <cell r="C4964">
            <v>6.41</v>
          </cell>
        </row>
        <row r="4966">
          <cell r="A4966" t="str">
            <v>DK0000656</v>
          </cell>
          <cell r="B4966" t="str">
            <v>触摸屏_MT8071IE_24VDC_威纶通</v>
          </cell>
          <cell r="C4966">
            <v>1616.67</v>
          </cell>
        </row>
        <row r="4967">
          <cell r="A4967" t="str">
            <v>DK0000659</v>
          </cell>
          <cell r="B4967" t="str">
            <v>电压表_SX42-450V-220VAC_数显式_上海精英</v>
          </cell>
          <cell r="C4967">
            <v>72.650000000000006</v>
          </cell>
        </row>
        <row r="4968">
          <cell r="A4968" t="str">
            <v>DK0000660</v>
          </cell>
          <cell r="B4968" t="str">
            <v>电流表_SX42-A-1000/5A_220VAC/50Hz_数显式_上海精英</v>
          </cell>
          <cell r="C4968">
            <v>72.650000000000006</v>
          </cell>
        </row>
        <row r="4969">
          <cell r="A4969" t="str">
            <v>DK0000661</v>
          </cell>
          <cell r="B4969" t="str">
            <v>电流表_SX42-A-250/5A_220VAC/50Hz_数显式_上海精英</v>
          </cell>
          <cell r="C4969">
            <v>72.650000000000006</v>
          </cell>
        </row>
        <row r="4970">
          <cell r="A4970" t="str">
            <v>DK0000662</v>
          </cell>
          <cell r="B4970" t="str">
            <v>电流表_CD194I-AX1-250/5A_220VAC/50Hz_数显式_上…</v>
          </cell>
          <cell r="C4970">
            <v>70.08</v>
          </cell>
        </row>
        <row r="4971">
          <cell r="A4971" t="str">
            <v>DK0000663</v>
          </cell>
          <cell r="B4971" t="str">
            <v>频率表_CD194F-AX1_0-120Hz_220VAC_数显式_上海精英</v>
          </cell>
          <cell r="C4971">
            <v>115.38</v>
          </cell>
        </row>
        <row r="4972">
          <cell r="A4972" t="str">
            <v>DK0000664</v>
          </cell>
          <cell r="B4972" t="str">
            <v>附件-断路器直接操作手柄_NS800A_施耐德</v>
          </cell>
          <cell r="C4972">
            <v>332.69</v>
          </cell>
        </row>
        <row r="4974">
          <cell r="A4974" t="str">
            <v>DK0000666</v>
          </cell>
          <cell r="B4974" t="str">
            <v>漏电断路器_DZ20LE-160/4300-160A_德力西</v>
          </cell>
          <cell r="C4974">
            <v>210.26</v>
          </cell>
        </row>
        <row r="4975">
          <cell r="A4975" t="str">
            <v>DK0000667</v>
          </cell>
          <cell r="B4975" t="str">
            <v>漏电断路器_DZ15LE-100/3901-63A_德力西</v>
          </cell>
          <cell r="C4975">
            <v>66.67</v>
          </cell>
        </row>
        <row r="4976">
          <cell r="A4976" t="str">
            <v>DK0000668</v>
          </cell>
          <cell r="B4976" t="str">
            <v>漏电断路器_DZ47LE-2P-C60A_德力西</v>
          </cell>
          <cell r="C4976">
            <v>33.33</v>
          </cell>
        </row>
        <row r="4977">
          <cell r="A4977" t="str">
            <v>DK0000669</v>
          </cell>
          <cell r="B4977" t="str">
            <v>小型断路器_DZ47-63-2P-C63A_德力西</v>
          </cell>
          <cell r="C4977">
            <v>13.68</v>
          </cell>
        </row>
        <row r="4978">
          <cell r="A4978" t="str">
            <v>DK0000670</v>
          </cell>
          <cell r="B4978" t="str">
            <v>小型断路器_DZ47-63-3P-C10A_德力西</v>
          </cell>
          <cell r="C4978">
            <v>17.09</v>
          </cell>
        </row>
        <row r="4979">
          <cell r="A4979" t="str">
            <v>DK0000671</v>
          </cell>
          <cell r="B4979" t="str">
            <v>模数化插座_AC30-10A-3P_德力西</v>
          </cell>
          <cell r="C4979">
            <v>5.13</v>
          </cell>
        </row>
        <row r="4980">
          <cell r="A4980" t="str">
            <v>DK0000672</v>
          </cell>
          <cell r="B4980" t="str">
            <v>模数化插座_AC30-10A-2P_德力西</v>
          </cell>
          <cell r="C4980">
            <v>3</v>
          </cell>
        </row>
        <row r="4981">
          <cell r="A4981" t="str">
            <v>DK0000677</v>
          </cell>
          <cell r="B4981" t="str">
            <v>线号机_LM-380E_上海叶卡</v>
          </cell>
          <cell r="C4981">
            <v>3418.81</v>
          </cell>
        </row>
        <row r="4982">
          <cell r="A4982" t="str">
            <v>DK0000678</v>
          </cell>
          <cell r="B4982" t="str">
            <v>标签机_PT-18RZ_兄弟_上海叶卡</v>
          </cell>
          <cell r="C4982">
            <v>1025.5999999999999</v>
          </cell>
        </row>
        <row r="4984">
          <cell r="A4984" t="str">
            <v>DK0000680</v>
          </cell>
          <cell r="B4984" t="str">
            <v>电箱壳体_300×400×180_不锈钢_通用</v>
          </cell>
          <cell r="C4984">
            <v>811.97</v>
          </cell>
        </row>
        <row r="4985">
          <cell r="A4985" t="str">
            <v>DK0000681</v>
          </cell>
          <cell r="B4985" t="str">
            <v>电箱壳体_350×500×180_不锈钢_通用</v>
          </cell>
          <cell r="C4985">
            <v>897.44</v>
          </cell>
        </row>
        <row r="4988">
          <cell r="A4988" t="str">
            <v>DK0000684</v>
          </cell>
          <cell r="B4988" t="str">
            <v>小型断路器_C65N-3P-D32A_施耐德</v>
          </cell>
          <cell r="C4988">
            <v>105.3</v>
          </cell>
        </row>
        <row r="4989">
          <cell r="A4989" t="str">
            <v>DK0000685</v>
          </cell>
          <cell r="B4989" t="str">
            <v>塑壳断路器_EZD160S3160_施耐德</v>
          </cell>
          <cell r="C4989">
            <v>401.71</v>
          </cell>
        </row>
        <row r="4990">
          <cell r="A4990" t="str">
            <v>DK0000686</v>
          </cell>
          <cell r="B4990" t="str">
            <v>切换电容接触器_CDC9-63-21_220VAC/50Hz_德力西</v>
          </cell>
          <cell r="C4990">
            <v>189.74</v>
          </cell>
        </row>
        <row r="4991">
          <cell r="A4991" t="str">
            <v>DK0000687</v>
          </cell>
          <cell r="B4991" t="str">
            <v>控制变压器_JBK5-20VA_220V/220V-50Hz_通用</v>
          </cell>
          <cell r="C4991">
            <v>55.55</v>
          </cell>
        </row>
        <row r="4993">
          <cell r="A4993" t="str">
            <v>DK0000689</v>
          </cell>
          <cell r="B4993" t="str">
            <v>母排_TMY10×60×3800_镀锡_通用</v>
          </cell>
          <cell r="C4993">
            <v>1480.1</v>
          </cell>
        </row>
        <row r="4994">
          <cell r="A4994" t="str">
            <v>DK0000690</v>
          </cell>
          <cell r="B4994" t="str">
            <v>母排_TMY5×40×3800_镀锡_通用</v>
          </cell>
          <cell r="C4994">
            <v>400.64</v>
          </cell>
        </row>
        <row r="5004">
          <cell r="A5004" t="str">
            <v>DK0000703</v>
          </cell>
          <cell r="B5004" t="str">
            <v>液晶显示器_G195WV_宏基</v>
          </cell>
          <cell r="C5004">
            <v>547</v>
          </cell>
        </row>
        <row r="5005">
          <cell r="A5005" t="str">
            <v>DK0000704</v>
          </cell>
          <cell r="B5005" t="str">
            <v>变频器_ACS800-04-0260-3_重载160kW_ABB</v>
          </cell>
          <cell r="C5005">
            <v>49771.79</v>
          </cell>
        </row>
        <row r="5006">
          <cell r="A5006" t="str">
            <v>DK0000705</v>
          </cell>
          <cell r="B5006" t="str">
            <v>温控开关_KTS-011_0-60℃_赛普</v>
          </cell>
          <cell r="C5006">
            <v>59.84</v>
          </cell>
        </row>
        <row r="5013">
          <cell r="A5013" t="str">
            <v>DK0000714</v>
          </cell>
          <cell r="B5013" t="str">
            <v>塑壳断路器_NS800N-3P-800A_相间隔板_施耐德</v>
          </cell>
          <cell r="C5013">
            <v>5706.33</v>
          </cell>
        </row>
        <row r="5019">
          <cell r="A5019" t="str">
            <v>DK0000720</v>
          </cell>
          <cell r="B5019" t="str">
            <v>母排_TMY8×50×1300_镀锡_通用</v>
          </cell>
          <cell r="C5019">
            <v>185.92</v>
          </cell>
        </row>
        <row r="5020">
          <cell r="A5020" t="str">
            <v>DK0000721</v>
          </cell>
          <cell r="B5020" t="str">
            <v>固定式断路器_DW15-1000A_电动AC220V_垂直联结_热电磁式_通用</v>
          </cell>
          <cell r="C5020">
            <v>3358.12</v>
          </cell>
        </row>
        <row r="5021">
          <cell r="A5021" t="str">
            <v>DK0000722</v>
          </cell>
          <cell r="B5021" t="str">
            <v>固定式断路器_DW15-1600A_电动AC220V_垂直联结_热电磁式_通用</v>
          </cell>
          <cell r="C5021">
            <v>3690.6</v>
          </cell>
        </row>
        <row r="5022">
          <cell r="A5022" t="str">
            <v>DK0000723</v>
          </cell>
          <cell r="B5022" t="str">
            <v>控制变压器_JBK5-1000VA_380V/220V-50Hz_通用</v>
          </cell>
          <cell r="C5022">
            <v>334.57</v>
          </cell>
        </row>
        <row r="5023">
          <cell r="A5023" t="str">
            <v>DK0000724</v>
          </cell>
          <cell r="B5023" t="str">
            <v>控制变压器_JBK5-10000VA_380V/220V-50Hz_通用</v>
          </cell>
          <cell r="C5023">
            <v>3008.55</v>
          </cell>
        </row>
        <row r="5024">
          <cell r="A5024" t="str">
            <v>DK0000725</v>
          </cell>
          <cell r="B5024" t="str">
            <v>变频器_FC302-P30K-T5-E20-H2-X-N-C_标准30kW_丹…</v>
          </cell>
          <cell r="C5024">
            <v>14436.75</v>
          </cell>
        </row>
        <row r="5025">
          <cell r="A5025" t="str">
            <v>DK0000726</v>
          </cell>
          <cell r="B5025" t="str">
            <v>母排_TMY10×50×1300_镀锡_通用</v>
          </cell>
          <cell r="C5025">
            <v>231.38</v>
          </cell>
        </row>
        <row r="5026">
          <cell r="A5026" t="str">
            <v>DK0000728</v>
          </cell>
          <cell r="B5026" t="str">
            <v>母排_TMY8×100×5200_镀锡_通用</v>
          </cell>
          <cell r="C5026">
            <v>1551.05</v>
          </cell>
        </row>
        <row r="5027">
          <cell r="A5027" t="str">
            <v>DK0000729</v>
          </cell>
          <cell r="B5027" t="str">
            <v>母排_TMY6×60×2600_镀锡_通用</v>
          </cell>
          <cell r="C5027">
            <v>532.48</v>
          </cell>
        </row>
        <row r="5028">
          <cell r="A5028" t="str">
            <v>DK0000731</v>
          </cell>
          <cell r="B5028" t="str">
            <v>控制变压器_JBK5-100VA_220V/24V-50Hz_通用</v>
          </cell>
          <cell r="C5028">
            <v>83.76</v>
          </cell>
        </row>
        <row r="5029">
          <cell r="A5029" t="str">
            <v>DK0000732</v>
          </cell>
          <cell r="B5029" t="str">
            <v>热过载继电器_3UA5940-2C_16-25A_西门子</v>
          </cell>
          <cell r="C5029">
            <v>74.36</v>
          </cell>
        </row>
        <row r="5030">
          <cell r="A5030" t="str">
            <v>DK0000733</v>
          </cell>
          <cell r="B5030" t="str">
            <v>显卡_5450_盈通</v>
          </cell>
          <cell r="C5030">
            <v>170.94</v>
          </cell>
        </row>
        <row r="5031">
          <cell r="A5031" t="str">
            <v>DK0000760</v>
          </cell>
          <cell r="B5031" t="str">
            <v>变频器_ATV312HU075N4_标准0.75kW_施耐德</v>
          </cell>
          <cell r="C5031">
            <v>3410.25</v>
          </cell>
        </row>
        <row r="5033">
          <cell r="A5033" t="str">
            <v>DK0000762</v>
          </cell>
          <cell r="B5033" t="str">
            <v>热过载继电器_3UA5940-1A_1-1.6A_西门子</v>
          </cell>
          <cell r="C5033">
            <v>69.66</v>
          </cell>
        </row>
        <row r="5035">
          <cell r="A5035" t="str">
            <v>DK0000764</v>
          </cell>
          <cell r="B5035" t="str">
            <v>内存条_DDR2-2G_金士顿</v>
          </cell>
          <cell r="C5035">
            <v>170.94</v>
          </cell>
        </row>
        <row r="5037">
          <cell r="A5037" t="str">
            <v>DK0000766</v>
          </cell>
          <cell r="B5037" t="str">
            <v>美标插座_10A_三极_通用</v>
          </cell>
          <cell r="C5037">
            <v>59.83</v>
          </cell>
        </row>
        <row r="5046">
          <cell r="A5046" t="str">
            <v>DK0000778</v>
          </cell>
          <cell r="B5046" t="str">
            <v>单芯电线_BVR-2.5_黄绿色相间_通用</v>
          </cell>
          <cell r="C5046">
            <v>1.5</v>
          </cell>
        </row>
        <row r="5053">
          <cell r="A5053" t="str">
            <v>DK0000785</v>
          </cell>
          <cell r="B5053" t="str">
            <v>单芯电线_RV-0.5_棕色_通用</v>
          </cell>
          <cell r="C5053">
            <v>0.34</v>
          </cell>
        </row>
        <row r="5054">
          <cell r="A5054" t="str">
            <v>DK0000786</v>
          </cell>
          <cell r="B5054" t="str">
            <v>单芯电线_RV-0.5_蓝色_通用</v>
          </cell>
          <cell r="C5054">
            <v>0.33</v>
          </cell>
        </row>
        <row r="5055">
          <cell r="A5055" t="str">
            <v>DK0000787</v>
          </cell>
          <cell r="B5055" t="str">
            <v>单芯电线_RV-0.5_红色_通用</v>
          </cell>
          <cell r="C5055">
            <v>0.34</v>
          </cell>
        </row>
        <row r="5056">
          <cell r="A5056" t="str">
            <v>DK0000788</v>
          </cell>
          <cell r="B5056" t="str">
            <v>跑偏开关_HFKPT1-12-30_沈阳三原</v>
          </cell>
          <cell r="C5056">
            <v>115.38</v>
          </cell>
        </row>
        <row r="5057">
          <cell r="A5057" t="str">
            <v>DK0000789</v>
          </cell>
          <cell r="B5057" t="str">
            <v>拉绳开关_HFKLT2_通用</v>
          </cell>
          <cell r="C5057">
            <v>217.95</v>
          </cell>
        </row>
        <row r="5058">
          <cell r="A5058" t="str">
            <v>DK0000790</v>
          </cell>
          <cell r="B5058" t="str">
            <v>电箱壳体_600×500×230_不锈钢_通用</v>
          </cell>
          <cell r="C5058">
            <v>1239.31</v>
          </cell>
        </row>
        <row r="5059">
          <cell r="A5059" t="str">
            <v>DK0000791</v>
          </cell>
          <cell r="B5059" t="str">
            <v>电箱壳体_500×400×230_不锈钢_通用</v>
          </cell>
          <cell r="C5059">
            <v>1025.6400000000001</v>
          </cell>
        </row>
        <row r="5065">
          <cell r="A5065" t="str">
            <v>DK0000798</v>
          </cell>
          <cell r="B5065" t="str">
            <v>端子式继电器_UDK-PLC-RI-24VDC_因故淘汰，不再使用_上海友邦</v>
          </cell>
          <cell r="C5065">
            <v>18.36</v>
          </cell>
        </row>
        <row r="5068">
          <cell r="A5068" t="str">
            <v>DK0000804</v>
          </cell>
          <cell r="B5068" t="str">
            <v>变频器_ACS550-01-06A9-4_标准3kW_ABB</v>
          </cell>
          <cell r="C5068">
            <v>1981.2</v>
          </cell>
        </row>
        <row r="5069">
          <cell r="A5069" t="str">
            <v>DK0000805</v>
          </cell>
          <cell r="B5069" t="str">
            <v>变频器_ACS800-04-0120-3_标准90kW_ABB</v>
          </cell>
          <cell r="C5069">
            <v>30364.1</v>
          </cell>
        </row>
        <row r="5070">
          <cell r="A5070" t="str">
            <v>DK0000806</v>
          </cell>
          <cell r="B5070" t="str">
            <v>变频器_ACS550-01-04A1-4_标准1.5kW_ABB</v>
          </cell>
          <cell r="C5070">
            <v>1663.25</v>
          </cell>
        </row>
        <row r="5071">
          <cell r="A5071" t="str">
            <v>DK0000807</v>
          </cell>
          <cell r="B5071" t="str">
            <v>变频器_ACS800-04-0135-3_标准110kW_ABB</v>
          </cell>
          <cell r="C5071">
            <v>31635.9</v>
          </cell>
        </row>
        <row r="5072">
          <cell r="A5072" t="str">
            <v>DK0000808</v>
          </cell>
          <cell r="B5072" t="str">
            <v>附件-变频器操作面板_ACS-CP-D_中文_ABB</v>
          </cell>
          <cell r="C5072">
            <v>239.32</v>
          </cell>
        </row>
        <row r="5073">
          <cell r="A5073" t="str">
            <v>DK0000809</v>
          </cell>
          <cell r="B5073" t="str">
            <v>母排_TMY6×80×2400_镀锡_通用</v>
          </cell>
          <cell r="C5073">
            <v>419.22</v>
          </cell>
        </row>
        <row r="5074">
          <cell r="A5074" t="str">
            <v>DK0000810</v>
          </cell>
          <cell r="B5074" t="str">
            <v>模数化插座_EA9X316_施耐德</v>
          </cell>
          <cell r="C5074">
            <v>15.12</v>
          </cell>
        </row>
        <row r="5075">
          <cell r="A5075" t="str">
            <v>DK0000811</v>
          </cell>
          <cell r="B5075" t="str">
            <v>通讯模块_6ES7-241-1AH30-0XB0_RS232_西门子</v>
          </cell>
          <cell r="C5075">
            <v>207.69</v>
          </cell>
        </row>
        <row r="5076">
          <cell r="A5076" t="str">
            <v>DK0000812</v>
          </cell>
          <cell r="B5076" t="str">
            <v>小型断路器_IC65H-3P-C16A_施耐德</v>
          </cell>
          <cell r="C5076">
            <v>90.03</v>
          </cell>
        </row>
        <row r="5077">
          <cell r="A5077" t="str">
            <v>DK0000813</v>
          </cell>
          <cell r="B5077" t="str">
            <v>小型断路器_IC65H-1P-C16A_施耐德</v>
          </cell>
          <cell r="C5077">
            <v>22.83</v>
          </cell>
        </row>
        <row r="5078">
          <cell r="A5078" t="str">
            <v>DK0000814</v>
          </cell>
          <cell r="B5078" t="str">
            <v>称重仪表_GM8802F_珠海杰曼</v>
          </cell>
          <cell r="C5078">
            <v>1239.32</v>
          </cell>
        </row>
        <row r="5079">
          <cell r="A5079" t="str">
            <v>DK0000815</v>
          </cell>
          <cell r="B5079" t="str">
            <v>平板电脑_XT-C151C-D20-2/60G_北京宇田信达科技上海公司</v>
          </cell>
          <cell r="C5079">
            <v>6623.93</v>
          </cell>
        </row>
        <row r="5080">
          <cell r="A5080" t="str">
            <v>DK0000816</v>
          </cell>
          <cell r="B5080" t="str">
            <v>热敏微型打印机_RD-E132-SN-24_通用</v>
          </cell>
          <cell r="C5080">
            <v>307.69</v>
          </cell>
        </row>
        <row r="5081">
          <cell r="A5081" t="str">
            <v>DK0000817</v>
          </cell>
          <cell r="B5081" t="str">
            <v>母排_TMY5×50×2400_镀锡_通用</v>
          </cell>
          <cell r="C5081">
            <v>211.5</v>
          </cell>
        </row>
        <row r="5082">
          <cell r="A5082" t="str">
            <v>DK0000818</v>
          </cell>
          <cell r="B5082" t="str">
            <v>变频器_FC302-P22-T5-E00-H2-X-N-C_标准22kW_丹佛斯</v>
          </cell>
          <cell r="C5082">
            <v>11940.17</v>
          </cell>
        </row>
        <row r="5083">
          <cell r="A5083" t="str">
            <v>DK0000822</v>
          </cell>
          <cell r="B5083" t="str">
            <v>固定式断路器_DW15-2500A_电动AC220V_垂直联结_热电磁式_通用</v>
          </cell>
          <cell r="C5083">
            <v>8196.86</v>
          </cell>
        </row>
        <row r="5084">
          <cell r="A5084" t="str">
            <v>DK0000823</v>
          </cell>
          <cell r="B5084" t="str">
            <v>控制变压器_JBK5-8000VA_380V/220V-50Hz_通用</v>
          </cell>
          <cell r="C5084">
            <v>2906</v>
          </cell>
        </row>
        <row r="5085">
          <cell r="A5085" t="str">
            <v>DK0000824</v>
          </cell>
          <cell r="B5085" t="str">
            <v>母排_TMY8×100×5600_镀锡_通用</v>
          </cell>
          <cell r="C5085">
            <v>1892.45</v>
          </cell>
        </row>
        <row r="5086">
          <cell r="A5086" t="str">
            <v>DK0000825</v>
          </cell>
          <cell r="B5086" t="str">
            <v>母排_TMY10×80×6000_镀锡_通用</v>
          </cell>
          <cell r="C5086">
            <v>2734.08</v>
          </cell>
        </row>
        <row r="5088">
          <cell r="A5088" t="str">
            <v>DK0000827</v>
          </cell>
          <cell r="B5088" t="str">
            <v>变频器_ACS510-01-07A2-4_标准3kW_ABB</v>
          </cell>
          <cell r="C5088">
            <v>1671.79</v>
          </cell>
        </row>
        <row r="5090">
          <cell r="A5090" t="str">
            <v>DK0000829</v>
          </cell>
          <cell r="B5090" t="str">
            <v>手柄开关_COBP-5_东方胶塑</v>
          </cell>
          <cell r="C5090">
            <v>329.06</v>
          </cell>
        </row>
        <row r="5091">
          <cell r="A5091" t="str">
            <v>DK0000830</v>
          </cell>
          <cell r="B5091" t="str">
            <v>按钮_XB2BA31C_绿色_施耐德</v>
          </cell>
          <cell r="C5091">
            <v>12.79</v>
          </cell>
        </row>
        <row r="5092">
          <cell r="A5092" t="str">
            <v>DK0000831</v>
          </cell>
          <cell r="B5092" t="str">
            <v>按钮_XB2BA42C_红色_施耐德</v>
          </cell>
          <cell r="C5092">
            <v>12.79</v>
          </cell>
        </row>
        <row r="5093">
          <cell r="A5093" t="str">
            <v>DK0000832</v>
          </cell>
          <cell r="B5093" t="str">
            <v>按钮_XB2BA45C_红色_施耐德</v>
          </cell>
          <cell r="C5093">
            <v>18.510000000000002</v>
          </cell>
        </row>
        <row r="5094">
          <cell r="A5094" t="str">
            <v>DK0000833</v>
          </cell>
          <cell r="B5094" t="str">
            <v>选择开关_XB2BD21C_2位_施耐德</v>
          </cell>
          <cell r="C5094">
            <v>14.76</v>
          </cell>
        </row>
        <row r="5095">
          <cell r="A5095" t="str">
            <v>DK0000834</v>
          </cell>
          <cell r="B5095" t="str">
            <v>急停按钮_XB2BS542C_施耐德</v>
          </cell>
          <cell r="C5095">
            <v>20.74</v>
          </cell>
        </row>
        <row r="5096">
          <cell r="A5096" t="str">
            <v>DK0000835</v>
          </cell>
          <cell r="B5096" t="str">
            <v>母排_TMY10×80×4400_镀锡_通用</v>
          </cell>
          <cell r="C5096">
            <v>1265.25</v>
          </cell>
        </row>
        <row r="5097">
          <cell r="A5097" t="str">
            <v>DK0000836</v>
          </cell>
          <cell r="B5097" t="str">
            <v>母排_TMY10×100×200_镀锡_通用</v>
          </cell>
          <cell r="C5097">
            <v>75.91</v>
          </cell>
        </row>
        <row r="5099">
          <cell r="A5099" t="str">
            <v>DK0000838</v>
          </cell>
          <cell r="B5099" t="str">
            <v>小型断路器_IC65N-3P-C16A_施耐德</v>
          </cell>
          <cell r="C5099">
            <v>71.02</v>
          </cell>
        </row>
        <row r="5103">
          <cell r="A5103" t="str">
            <v>DK0000842</v>
          </cell>
          <cell r="B5103" t="str">
            <v>电箱壳体_600×500×230_喷塑_侧面散热孔_通用</v>
          </cell>
          <cell r="C5103">
            <v>470.09</v>
          </cell>
        </row>
        <row r="5104">
          <cell r="A5104" t="str">
            <v>DK0000843</v>
          </cell>
          <cell r="B5104" t="str">
            <v>电流表_JY72-150/5A_50Hz_指针式_通用</v>
          </cell>
          <cell r="C5104">
            <v>23.93</v>
          </cell>
        </row>
        <row r="5105">
          <cell r="A5105" t="str">
            <v>DK0000844</v>
          </cell>
          <cell r="B5105" t="str">
            <v>母排_TMY5×50×800_镀锡_通用</v>
          </cell>
          <cell r="C5105">
            <v>71.45</v>
          </cell>
        </row>
        <row r="5109">
          <cell r="A5109" t="str">
            <v>DK0000850</v>
          </cell>
          <cell r="B5109" t="str">
            <v>直流接触器_LC1D50ABD_24V_施耐德</v>
          </cell>
          <cell r="C5109">
            <v>355.79</v>
          </cell>
        </row>
        <row r="5110">
          <cell r="A5110" t="str">
            <v>DK0000851</v>
          </cell>
          <cell r="B5110" t="str">
            <v>电流继电器_RM4JA32MW_24VDC_施耐德</v>
          </cell>
          <cell r="C5110">
            <v>599.6</v>
          </cell>
        </row>
        <row r="5111">
          <cell r="A5111" t="str">
            <v>DK0000852</v>
          </cell>
          <cell r="B5111" t="str">
            <v>MMC卡_6ES7-953-8LM20-0AA0_西门子</v>
          </cell>
          <cell r="C5111">
            <v>1528.2</v>
          </cell>
        </row>
        <row r="5112">
          <cell r="A5112" t="str">
            <v>DK0000853</v>
          </cell>
          <cell r="B5112" t="str">
            <v>模拟量温度调节仪_LU-906MAI1000_24VDC_厦门安东</v>
          </cell>
          <cell r="C5112">
            <v>448.71</v>
          </cell>
        </row>
        <row r="5114">
          <cell r="A5114" t="str">
            <v>DK0000855</v>
          </cell>
          <cell r="B5114" t="str">
            <v>模拟量输出模块_TSX-ASY410_施耐德</v>
          </cell>
          <cell r="C5114">
            <v>3351.94</v>
          </cell>
        </row>
        <row r="5115">
          <cell r="A5115" t="str">
            <v>DK0000856</v>
          </cell>
          <cell r="B5115" t="str">
            <v>数字量输出模块_TSX-DSY32T2K_施耐德</v>
          </cell>
          <cell r="C5115">
            <v>2269.0500000000002</v>
          </cell>
        </row>
        <row r="5116">
          <cell r="A5116" t="str">
            <v>DK0000857</v>
          </cell>
          <cell r="B5116" t="str">
            <v>母排_TMY6×80×3200_镀锡_通用</v>
          </cell>
          <cell r="C5116">
            <v>785.17</v>
          </cell>
        </row>
        <row r="5118">
          <cell r="A5118" t="str">
            <v>DK0000859</v>
          </cell>
          <cell r="B5118" t="str">
            <v>塑壳断路器_NSX630N-MIC2.3-3P-630A_施耐德</v>
          </cell>
          <cell r="C5118">
            <v>2687.31</v>
          </cell>
        </row>
        <row r="5119">
          <cell r="A5119" t="str">
            <v>DK0000860</v>
          </cell>
          <cell r="B5119" t="str">
            <v>塑壳断路器_NSX400N-MIC2.3-3P-400A_施耐德</v>
          </cell>
          <cell r="C5119">
            <v>1568.85</v>
          </cell>
        </row>
        <row r="5120">
          <cell r="A5120" t="str">
            <v>DK0000861</v>
          </cell>
          <cell r="B5120" t="str">
            <v>塑壳断路器_NSX100N-MIC2.2-3P-100A_施耐德</v>
          </cell>
          <cell r="C5120">
            <v>1080</v>
          </cell>
        </row>
        <row r="5121">
          <cell r="A5121" t="str">
            <v>DK0000862</v>
          </cell>
          <cell r="B5121" t="str">
            <v>塑壳断路器_NSX250N-MIC2.2-3P-250A_施耐德</v>
          </cell>
          <cell r="C5121">
            <v>1479.23</v>
          </cell>
        </row>
        <row r="5122">
          <cell r="A5122" t="str">
            <v>DK0000863</v>
          </cell>
          <cell r="B5122" t="str">
            <v>塑壳断路器_NSX160NTM125D3P_施耐德</v>
          </cell>
          <cell r="C5122">
            <v>701.59</v>
          </cell>
        </row>
        <row r="5123">
          <cell r="A5123" t="str">
            <v>DK0000864</v>
          </cell>
          <cell r="B5123" t="str">
            <v>母排_TMY10×30×2000_镀锡_通用</v>
          </cell>
          <cell r="C5123">
            <v>210.25</v>
          </cell>
        </row>
        <row r="5124">
          <cell r="A5124" t="str">
            <v>DK0000865</v>
          </cell>
          <cell r="B5124" t="str">
            <v>母排_TMY8×100×1800_镀锡_通用</v>
          </cell>
          <cell r="C5124">
            <v>820.22</v>
          </cell>
        </row>
        <row r="5125">
          <cell r="A5125" t="str">
            <v>DK0000866</v>
          </cell>
          <cell r="B5125" t="str">
            <v>电流表_42L6-20A_60Hz_指针式_通用</v>
          </cell>
          <cell r="C5125">
            <v>21.38</v>
          </cell>
        </row>
        <row r="5126">
          <cell r="A5126" t="str">
            <v>DK0000867</v>
          </cell>
          <cell r="B5126" t="str">
            <v>电流表_42L6-40/5A_60Hz_指针式_通用</v>
          </cell>
          <cell r="C5126">
            <v>21.38</v>
          </cell>
        </row>
        <row r="5127">
          <cell r="A5127" t="str">
            <v>DK0000868</v>
          </cell>
          <cell r="B5127" t="str">
            <v>母排_TMY8×100×3600_镀锡_通用</v>
          </cell>
          <cell r="C5127">
            <v>1035.21</v>
          </cell>
        </row>
        <row r="5130">
          <cell r="A5130" t="str">
            <v>DK0000871</v>
          </cell>
          <cell r="B5130" t="str">
            <v>打滑开关_ExDH-Ⅲ_沈阳三原</v>
          </cell>
          <cell r="C5130">
            <v>666.66</v>
          </cell>
        </row>
        <row r="5131">
          <cell r="A5131" t="str">
            <v>DK0000872</v>
          </cell>
          <cell r="B5131" t="str">
            <v>拉绳开关_ExKLT2-Ⅱ_沈阳三原</v>
          </cell>
          <cell r="C5131">
            <v>226.49</v>
          </cell>
        </row>
        <row r="5132">
          <cell r="A5132" t="str">
            <v>DK0000873</v>
          </cell>
          <cell r="B5132" t="str">
            <v>跑偏开关_ExKPT1-12-30_沈阳三原</v>
          </cell>
          <cell r="C5132">
            <v>235.04</v>
          </cell>
        </row>
        <row r="5133">
          <cell r="A5133" t="str">
            <v>DK0000874</v>
          </cell>
          <cell r="B5133" t="str">
            <v>压力开关_CYDK-Ⅱ_0-6Kpa_西安新敏</v>
          </cell>
          <cell r="C5133">
            <v>705.13</v>
          </cell>
        </row>
        <row r="5134">
          <cell r="A5134" t="str">
            <v>DK0000875</v>
          </cell>
          <cell r="B5134" t="str">
            <v>交换机_RIS3005-5T_锐格思</v>
          </cell>
          <cell r="C5134">
            <v>316.81</v>
          </cell>
        </row>
        <row r="5135">
          <cell r="A5135" t="str">
            <v>DK0000876</v>
          </cell>
          <cell r="B5135" t="str">
            <v>交换机_RIS3008-8T_锐格思</v>
          </cell>
          <cell r="C5135">
            <v>538.46</v>
          </cell>
        </row>
        <row r="5136">
          <cell r="A5136" t="str">
            <v>DK0000877</v>
          </cell>
          <cell r="B5136" t="str">
            <v>交换机_RIS3016-16T_锐格思</v>
          </cell>
          <cell r="C5136">
            <v>974.36</v>
          </cell>
        </row>
        <row r="5137">
          <cell r="A5137" t="str">
            <v>DK0000878</v>
          </cell>
          <cell r="B5137" t="str">
            <v>交换机_RIS3024-24T_锐格思</v>
          </cell>
          <cell r="C5137">
            <v>1777.77</v>
          </cell>
        </row>
        <row r="5138">
          <cell r="A5138" t="str">
            <v>DK0000880</v>
          </cell>
          <cell r="B5138" t="str">
            <v>附件-电动机断路器辅助触头_NS2-AE11_正泰</v>
          </cell>
          <cell r="C5138">
            <v>17.350000000000001</v>
          </cell>
        </row>
        <row r="5139">
          <cell r="A5139" t="str">
            <v>DK0000881</v>
          </cell>
          <cell r="B5139" t="str">
            <v>带灯按钮_NP2-BW3361_220VAC_绿色_施耐德</v>
          </cell>
          <cell r="C5139">
            <v>9.49</v>
          </cell>
        </row>
        <row r="5140">
          <cell r="A5140" t="str">
            <v>DK0000882</v>
          </cell>
          <cell r="B5140" t="str">
            <v>母排_TMY10×60×1200_镀锡_通用</v>
          </cell>
          <cell r="C5140">
            <v>258.8</v>
          </cell>
        </row>
        <row r="5141">
          <cell r="A5141" t="str">
            <v>DK0000883</v>
          </cell>
          <cell r="B5141" t="str">
            <v>母排_TMY10×60×1300_镀锡_通用</v>
          </cell>
          <cell r="C5141">
            <v>280.36</v>
          </cell>
        </row>
        <row r="5142">
          <cell r="A5142" t="str">
            <v>DK0000884</v>
          </cell>
          <cell r="B5142" t="str">
            <v>母排_TMY8×60×1200_镀锡_通用</v>
          </cell>
          <cell r="C5142">
            <v>201.84</v>
          </cell>
        </row>
        <row r="5143">
          <cell r="A5143" t="str">
            <v>DK0000885</v>
          </cell>
          <cell r="B5143" t="str">
            <v>母排_TMY8×60×1300_镀锡_通用</v>
          </cell>
          <cell r="C5143">
            <v>394.6</v>
          </cell>
        </row>
        <row r="5145">
          <cell r="A5145" t="str">
            <v>DK0000888</v>
          </cell>
          <cell r="B5145" t="str">
            <v>母排_TMY8×100×2400_镀锡_通用</v>
          </cell>
          <cell r="C5145">
            <v>1093.6300000000001</v>
          </cell>
        </row>
        <row r="5161">
          <cell r="A5161" t="str">
            <v>DK0000905</v>
          </cell>
          <cell r="B5161" t="str">
            <v>闪光蜂鸣器_AD16-22SM-220VAC_上海天逸</v>
          </cell>
          <cell r="C5161">
            <v>23.33</v>
          </cell>
        </row>
        <row r="5165">
          <cell r="A5165" t="str">
            <v>DK0000909</v>
          </cell>
          <cell r="B5165" t="str">
            <v>喷墨多功能打印机_HP Officejet 4500_惠普</v>
          </cell>
          <cell r="C5165">
            <v>760.68</v>
          </cell>
        </row>
        <row r="5168">
          <cell r="A5168" t="str">
            <v>DK0000913</v>
          </cell>
          <cell r="B5168" t="str">
            <v>变频器_FC302-N110-T5-E00-H2-X-N-C+B246:B28…</v>
          </cell>
          <cell r="C5168">
            <v>38031.620000000003</v>
          </cell>
        </row>
        <row r="5169">
          <cell r="A5169" t="str">
            <v>DK0000914</v>
          </cell>
          <cell r="B5169" t="str">
            <v>凸轮开关_K1F-003MLHC_施耐德</v>
          </cell>
          <cell r="C5169">
            <v>147.88</v>
          </cell>
        </row>
        <row r="5170">
          <cell r="A5170" t="str">
            <v>DK0000915</v>
          </cell>
          <cell r="B5170" t="str">
            <v>母排_TMY8×100×4800_镀锡_通用</v>
          </cell>
          <cell r="C5170">
            <v>1353.57</v>
          </cell>
        </row>
        <row r="5171">
          <cell r="A5171" t="str">
            <v>DK0000916</v>
          </cell>
          <cell r="B5171" t="str">
            <v>母排_TMY6×60×2400_镀锡_通用</v>
          </cell>
          <cell r="C5171">
            <v>304.55</v>
          </cell>
        </row>
        <row r="5172">
          <cell r="A5172" t="str">
            <v>DK0000917</v>
          </cell>
          <cell r="B5172" t="str">
            <v>液晶显示器_242E3L_飞利浦</v>
          </cell>
          <cell r="C5172">
            <v>914.53</v>
          </cell>
        </row>
        <row r="5173">
          <cell r="A5173" t="str">
            <v>DK0000918</v>
          </cell>
          <cell r="B5173" t="str">
            <v>小型断路器_IC120H-3P-D100A_施耐德</v>
          </cell>
          <cell r="C5173">
            <v>286.61</v>
          </cell>
        </row>
        <row r="5175">
          <cell r="A5175" t="str">
            <v>DK0000920</v>
          </cell>
          <cell r="B5175" t="str">
            <v>电流互感器_LMK3-0.66-2500/5-0.5级-50Hz_通用</v>
          </cell>
          <cell r="C5175">
            <v>169.23</v>
          </cell>
        </row>
        <row r="5178">
          <cell r="A5178" t="str">
            <v>DK0000923</v>
          </cell>
          <cell r="B5178" t="str">
            <v>固定式断路器_MVS25H3F202_电动AC220V_相间隔板_施耐德</v>
          </cell>
          <cell r="C5178">
            <v>23005.78</v>
          </cell>
        </row>
        <row r="5179">
          <cell r="A5179" t="str">
            <v>DK0000924</v>
          </cell>
          <cell r="B5179" t="str">
            <v>液晶显示器_MWV1190T/190V4L/93_飞利浦</v>
          </cell>
          <cell r="C5179">
            <v>553.84</v>
          </cell>
        </row>
        <row r="5180">
          <cell r="A5180" t="str">
            <v>DK0000925</v>
          </cell>
          <cell r="B5180" t="str">
            <v>电流表_6L2-20/5A_50Hz_指针式_通用</v>
          </cell>
          <cell r="C5180">
            <v>17.09</v>
          </cell>
        </row>
        <row r="5183">
          <cell r="A5183" t="str">
            <v>DK0000928</v>
          </cell>
          <cell r="B5183" t="str">
            <v>钥匙开关_XB6ECG232C_3位_施耐德</v>
          </cell>
          <cell r="C5183">
            <v>65.3</v>
          </cell>
        </row>
        <row r="5184">
          <cell r="A5184" t="str">
            <v>DK0000929</v>
          </cell>
          <cell r="B5184" t="str">
            <v>按钮_XB2BA51C_黄色_施耐德</v>
          </cell>
          <cell r="C5184">
            <v>14.94</v>
          </cell>
        </row>
        <row r="5185">
          <cell r="A5185" t="str">
            <v>DK0000930</v>
          </cell>
          <cell r="B5185" t="str">
            <v>按钮_XB2BA21C_黑色_施耐德</v>
          </cell>
          <cell r="C5185">
            <v>14.94</v>
          </cell>
        </row>
        <row r="5186">
          <cell r="A5186" t="str">
            <v>DK0000931</v>
          </cell>
          <cell r="B5186" t="str">
            <v>急停按钮头_ZB2BS54C_施耐德</v>
          </cell>
          <cell r="C5186">
            <v>16.8</v>
          </cell>
        </row>
        <row r="5187">
          <cell r="A5187" t="str">
            <v>DK0000932</v>
          </cell>
          <cell r="B5187" t="str">
            <v>附件-按钮触点基座_ZB2BZ105C_通用</v>
          </cell>
          <cell r="C5187">
            <v>11.43</v>
          </cell>
        </row>
        <row r="5188">
          <cell r="A5188" t="str">
            <v>DK0000933</v>
          </cell>
          <cell r="B5188" t="str">
            <v>钥匙开关_XB2BG21C_2位_施耐德</v>
          </cell>
          <cell r="C5188">
            <v>21.16</v>
          </cell>
        </row>
        <row r="5190">
          <cell r="A5190" t="str">
            <v>DK0000935</v>
          </cell>
          <cell r="B5190" t="str">
            <v>色带_TP-R100B_黑色_硕方</v>
          </cell>
          <cell r="C5190">
            <v>42.73</v>
          </cell>
        </row>
        <row r="5197">
          <cell r="A5197" t="str">
            <v>DK0000944</v>
          </cell>
          <cell r="B5197" t="str">
            <v>附件-仿威图电柜柜门_2200×1000_喷塑_通用</v>
          </cell>
          <cell r="C5197">
            <v>726.5</v>
          </cell>
        </row>
        <row r="5198">
          <cell r="A5198" t="str">
            <v>DK0000945</v>
          </cell>
          <cell r="B5198" t="str">
            <v>线号机_TP-60I_硕方</v>
          </cell>
          <cell r="C5198">
            <v>2051.2800000000002</v>
          </cell>
        </row>
        <row r="5201">
          <cell r="A5201" t="str">
            <v>DK0000950</v>
          </cell>
          <cell r="B5201" t="str">
            <v>CPU_TM258LF42DT_施耐德</v>
          </cell>
          <cell r="C5201">
            <v>4191.09</v>
          </cell>
        </row>
        <row r="5202">
          <cell r="A5202" t="str">
            <v>DK0000951</v>
          </cell>
          <cell r="B5202" t="str">
            <v>模块电源_TM5SPS2_施耐德</v>
          </cell>
          <cell r="C5202">
            <v>399.67</v>
          </cell>
        </row>
        <row r="5203">
          <cell r="A5203" t="str">
            <v>DK0000952</v>
          </cell>
          <cell r="B5203" t="str">
            <v>数字量混合模块_TM5C24D18T_施耐德</v>
          </cell>
          <cell r="C5203">
            <v>1626.56</v>
          </cell>
        </row>
        <row r="5204">
          <cell r="A5204" t="str">
            <v>DK0000953</v>
          </cell>
          <cell r="B5204" t="str">
            <v>安装基板_TM5ACBM01R_施耐德</v>
          </cell>
          <cell r="C5204">
            <v>79.17</v>
          </cell>
        </row>
        <row r="5205">
          <cell r="A5205" t="str">
            <v>DK0000954</v>
          </cell>
          <cell r="B5205" t="str">
            <v>配件-端子块_TM5ACTB12PS_施耐德</v>
          </cell>
          <cell r="C5205">
            <v>59.52</v>
          </cell>
        </row>
        <row r="5206">
          <cell r="A5206" t="str">
            <v>DK0000955</v>
          </cell>
          <cell r="B5206" t="str">
            <v>模拟量输入模块_TM5SAI4L_施耐德</v>
          </cell>
          <cell r="C5206">
            <v>1658.15</v>
          </cell>
        </row>
        <row r="5207">
          <cell r="A5207" t="str">
            <v>DK0000956</v>
          </cell>
          <cell r="B5207" t="str">
            <v>模拟量输出模块_TM5SAO4L_施耐德</v>
          </cell>
          <cell r="C5207">
            <v>1861.86</v>
          </cell>
        </row>
        <row r="5208">
          <cell r="A5208" t="str">
            <v>DK0000957</v>
          </cell>
          <cell r="B5208" t="str">
            <v>安装基板_TM5ACBM11_施耐德</v>
          </cell>
          <cell r="C5208">
            <v>66.069999999999993</v>
          </cell>
        </row>
        <row r="5209">
          <cell r="A5209" t="str">
            <v>DK0000958</v>
          </cell>
          <cell r="B5209" t="str">
            <v>端子块_TM5ACTB12_切片式模拟量模块_施耐德</v>
          </cell>
          <cell r="C5209">
            <v>39.31</v>
          </cell>
        </row>
        <row r="5210">
          <cell r="A5210" t="str">
            <v>DK0000959</v>
          </cell>
          <cell r="B5210" t="str">
            <v>电箱壳体_600×500×180_不锈钢_通用</v>
          </cell>
          <cell r="C5210">
            <v>1196.58</v>
          </cell>
        </row>
        <row r="5211">
          <cell r="A5211" t="str">
            <v>DK0000960</v>
          </cell>
          <cell r="B5211" t="str">
            <v>变频器_ATV312H075N4_标准0.75kW_施耐德</v>
          </cell>
          <cell r="C5211">
            <v>1363.25</v>
          </cell>
        </row>
        <row r="5215">
          <cell r="A5215" t="str">
            <v>DK0000964</v>
          </cell>
          <cell r="B5215" t="str">
            <v>母排_TMY5×25×2000_镀锡_通用</v>
          </cell>
          <cell r="C5215">
            <v>142.63</v>
          </cell>
        </row>
        <row r="5217">
          <cell r="A5217" t="str">
            <v>DK0000966</v>
          </cell>
          <cell r="B5217" t="str">
            <v>控制变压器_JBK5-15000VA_415V/220V-50Hz_通用</v>
          </cell>
          <cell r="C5217">
            <v>4102.5600000000004</v>
          </cell>
        </row>
        <row r="5218">
          <cell r="A5218" t="str">
            <v>DK0000967</v>
          </cell>
          <cell r="B5218" t="str">
            <v>母排_TMY10×100×6000_镀锡_通用</v>
          </cell>
          <cell r="C5218">
            <v>2156.6799999999998</v>
          </cell>
        </row>
        <row r="5219">
          <cell r="A5219" t="str">
            <v>DK0000968</v>
          </cell>
          <cell r="B5219" t="str">
            <v>热过载继电器_3UA5940-1H_5-8A_西门子</v>
          </cell>
          <cell r="C5219">
            <v>74.540000000000006</v>
          </cell>
        </row>
        <row r="5220">
          <cell r="A5220" t="str">
            <v>DK0000969</v>
          </cell>
          <cell r="B5220" t="str">
            <v>电感式传感器_Ni4-M12-OSA3L_宜科</v>
          </cell>
          <cell r="C5220">
            <v>76.92</v>
          </cell>
        </row>
        <row r="5221">
          <cell r="A5221" t="str">
            <v>DK0000970</v>
          </cell>
          <cell r="B5221" t="str">
            <v>电感式传感器_Fi25-W40-OA41L-Q12_宜科</v>
          </cell>
          <cell r="C5221">
            <v>205.13</v>
          </cell>
        </row>
        <row r="5224">
          <cell r="A5224" t="str">
            <v>DK0000974</v>
          </cell>
          <cell r="B5224" t="str">
            <v>工业防水插座_125A-4P_暗装直插_怡达</v>
          </cell>
          <cell r="C5224">
            <v>386.32</v>
          </cell>
        </row>
        <row r="5227">
          <cell r="A5227" t="str">
            <v>DK0000977</v>
          </cell>
          <cell r="B5227" t="str">
            <v>交流接触器_LC1D50AM7C_220V/50/60Hz_施耐德</v>
          </cell>
          <cell r="C5227">
            <v>138.33000000000001</v>
          </cell>
        </row>
        <row r="5228">
          <cell r="A5228" t="str">
            <v>DK0000978</v>
          </cell>
          <cell r="B5228" t="str">
            <v>交流接触器_LC1D40AM7C_220V/50/60Hz_施耐德</v>
          </cell>
          <cell r="C5228">
            <v>100.74</v>
          </cell>
        </row>
        <row r="5229">
          <cell r="A5229" t="str">
            <v>DK0000979</v>
          </cell>
          <cell r="B5229" t="str">
            <v>交流接触器_LC1D65AM7C_220V/50/60Hz_施耐德</v>
          </cell>
          <cell r="C5229">
            <v>175.55</v>
          </cell>
        </row>
        <row r="5231">
          <cell r="A5231" t="str">
            <v>DK0000981</v>
          </cell>
          <cell r="B5231" t="str">
            <v>电流互感器_LMK3-0.66-4000/5-0.5级-60Hz_通用</v>
          </cell>
          <cell r="C5231">
            <v>64.099999999999994</v>
          </cell>
        </row>
        <row r="5232">
          <cell r="A5232" t="str">
            <v>DK0000982</v>
          </cell>
          <cell r="B5232" t="str">
            <v>母线框_AMJ2-10×120_双母排_海坦</v>
          </cell>
          <cell r="C5232">
            <v>39.32</v>
          </cell>
        </row>
        <row r="5233">
          <cell r="A5233" t="str">
            <v>DK0000992</v>
          </cell>
          <cell r="B5233" t="str">
            <v>带灯按钮_XB5AW35M1C_220VAC_黄色_施耐德</v>
          </cell>
          <cell r="C5233">
            <v>19.899999999999999</v>
          </cell>
        </row>
        <row r="5234">
          <cell r="A5234" t="str">
            <v>DK0000993</v>
          </cell>
          <cell r="B5234" t="str">
            <v>带灯按钮_XB6EAF3B2C_24VDC_绿色_施耐德</v>
          </cell>
          <cell r="C5234">
            <v>28.12</v>
          </cell>
        </row>
        <row r="5235">
          <cell r="A5235" t="str">
            <v>DK0000994</v>
          </cell>
          <cell r="B5235" t="str">
            <v>带灯按钮_XB6EAW3B1C_24VDC_绿色_施耐德</v>
          </cell>
          <cell r="C5235">
            <v>26.25</v>
          </cell>
        </row>
        <row r="5236">
          <cell r="A5236" t="str">
            <v>DK0000995</v>
          </cell>
          <cell r="B5236" t="str">
            <v>带灯按钮_XB6EAW4B1C_24VDC_红色_施耐德</v>
          </cell>
          <cell r="C5236">
            <v>26.38</v>
          </cell>
        </row>
        <row r="5237">
          <cell r="A5237" t="str">
            <v>DK0000996</v>
          </cell>
          <cell r="B5237" t="str">
            <v>指示灯_XB6EAV3BC_24VDC_绿色_施耐德</v>
          </cell>
          <cell r="C5237">
            <v>16.37</v>
          </cell>
        </row>
        <row r="5238">
          <cell r="A5238" t="str">
            <v>DK0000997</v>
          </cell>
          <cell r="B5238" t="str">
            <v>指示灯_XB6EAV4BC_24VDC_红色_施耐德</v>
          </cell>
          <cell r="C5238">
            <v>16.37</v>
          </cell>
        </row>
        <row r="5239">
          <cell r="A5239" t="str">
            <v>DK0000998</v>
          </cell>
          <cell r="B5239" t="str">
            <v>选择开关_XB6EAD222C_2位_施耐德</v>
          </cell>
          <cell r="C5239">
            <v>26.41</v>
          </cell>
        </row>
        <row r="5240">
          <cell r="A5240" t="str">
            <v>DK0000999</v>
          </cell>
          <cell r="B5240" t="str">
            <v>PLC存储卡_6ES7-953-8LL31-0AA0_西门子</v>
          </cell>
          <cell r="C5240">
            <v>1203.43</v>
          </cell>
        </row>
        <row r="5241">
          <cell r="A5241" t="str">
            <v>DK0001000</v>
          </cell>
          <cell r="B5241" t="str">
            <v>通讯模块_CM_1241-RS485-6ES7241-1CH32-0XB0_西…</v>
          </cell>
          <cell r="C5241">
            <v>338.46</v>
          </cell>
        </row>
        <row r="5243">
          <cell r="A5243" t="str">
            <v>DK0001002</v>
          </cell>
          <cell r="B5243" t="str">
            <v>母排_TMY5×40×4600_镀锡_通用</v>
          </cell>
          <cell r="C5243">
            <v>376.05</v>
          </cell>
        </row>
        <row r="5244">
          <cell r="A5244" t="str">
            <v>DK0001003</v>
          </cell>
          <cell r="B5244" t="str">
            <v>母排_TMY10×120×4600_镀锡_通用</v>
          </cell>
          <cell r="C5244">
            <v>2821.71</v>
          </cell>
        </row>
        <row r="5245">
          <cell r="A5245" t="str">
            <v>DK0001004</v>
          </cell>
          <cell r="B5245" t="str">
            <v>变频器_ATV71HC20N4_重载200kW_施耐德</v>
          </cell>
          <cell r="C5245">
            <v>54773.74</v>
          </cell>
        </row>
        <row r="5247">
          <cell r="A5247" t="str">
            <v>DK0001006</v>
          </cell>
          <cell r="B5247" t="str">
            <v>漏电断路器_DZ47LE-2/2-60A_德力西</v>
          </cell>
          <cell r="C5247">
            <v>41.03</v>
          </cell>
        </row>
        <row r="5248">
          <cell r="A5248" t="str">
            <v>DK0001007</v>
          </cell>
          <cell r="B5248" t="str">
            <v>指示灯_XB6EAV5BC_24VDC_黄色_施耐德</v>
          </cell>
          <cell r="C5248">
            <v>16.37</v>
          </cell>
        </row>
        <row r="5249">
          <cell r="A5249" t="str">
            <v>DK0001008</v>
          </cell>
          <cell r="B5249" t="str">
            <v>母排_TMY5×40×900_镀锡_通用</v>
          </cell>
          <cell r="C5249">
            <v>102.52</v>
          </cell>
        </row>
        <row r="5250">
          <cell r="A5250" t="str">
            <v>DK0001014</v>
          </cell>
          <cell r="B5250" t="str">
            <v>电流表_NP96-300/5A_50Hz_指针式_通用</v>
          </cell>
          <cell r="C5250">
            <v>16.239999999999998</v>
          </cell>
        </row>
        <row r="5252">
          <cell r="A5252" t="str">
            <v>DK0001016</v>
          </cell>
          <cell r="B5252" t="str">
            <v>附件-称重通讯电缆_TSXCANCA100_施耐德</v>
          </cell>
          <cell r="C5252">
            <v>2043.08</v>
          </cell>
        </row>
        <row r="5256">
          <cell r="A5256" t="str">
            <v>DK0001029</v>
          </cell>
          <cell r="B5256" t="str">
            <v>二位接线端子_HT396_通用</v>
          </cell>
          <cell r="C5256">
            <v>1.37</v>
          </cell>
        </row>
        <row r="5258">
          <cell r="A5258" t="str">
            <v>DK0001031</v>
          </cell>
          <cell r="B5258" t="str">
            <v>交换机_TL-SF1008+_TP-LINK</v>
          </cell>
          <cell r="C5258">
            <v>70.94</v>
          </cell>
        </row>
        <row r="5259">
          <cell r="A5259" t="str">
            <v>DK0001032</v>
          </cell>
          <cell r="B5259" t="str">
            <v>变频器_FC302-P55-T5-E00-H2-X-N-C_标准55kW_丹佛斯</v>
          </cell>
          <cell r="C5259">
            <v>24443.59</v>
          </cell>
        </row>
        <row r="5260">
          <cell r="A5260" t="str">
            <v>DK0001033</v>
          </cell>
          <cell r="B5260" t="str">
            <v>变频器_FC302-P45-T5-E00-H2-X-N-C_标准45kW_丹佛斯</v>
          </cell>
          <cell r="C5260">
            <v>21049.57</v>
          </cell>
        </row>
        <row r="5261">
          <cell r="A5261" t="str">
            <v>DK0001036</v>
          </cell>
          <cell r="B5261" t="str">
            <v>按钮头_ZB2BA4C_红色_施耐德</v>
          </cell>
          <cell r="C5261">
            <v>7.4</v>
          </cell>
        </row>
        <row r="5262">
          <cell r="A5262" t="str">
            <v>DK0001037</v>
          </cell>
          <cell r="B5262" t="str">
            <v>电力参数测量仪_PM810_施耐德</v>
          </cell>
          <cell r="C5262">
            <v>3145.81</v>
          </cell>
        </row>
        <row r="5263">
          <cell r="A5263" t="str">
            <v>DK0001038</v>
          </cell>
          <cell r="B5263" t="str">
            <v>附件-电力参数测量仪附件_PM8M22_施耐德</v>
          </cell>
          <cell r="C5263">
            <v>624.27</v>
          </cell>
        </row>
        <row r="5264">
          <cell r="A5264" t="str">
            <v>DK0001039</v>
          </cell>
          <cell r="B5264" t="str">
            <v>母排_TMY10×100×2800_镀锡_通用</v>
          </cell>
          <cell r="C5264">
            <v>1006.45</v>
          </cell>
        </row>
        <row r="5265">
          <cell r="A5265" t="str">
            <v>DK0001040</v>
          </cell>
          <cell r="B5265" t="str">
            <v>条码打印机_GX430T_斑马</v>
          </cell>
          <cell r="C5265">
            <v>3162.39</v>
          </cell>
        </row>
        <row r="5270">
          <cell r="A5270" t="str">
            <v>DK0001045</v>
          </cell>
          <cell r="B5270" t="str">
            <v>小型断路器_NB1-63-2P-C50A_正泰</v>
          </cell>
          <cell r="C5270">
            <v>32.6</v>
          </cell>
        </row>
        <row r="5271">
          <cell r="A5271" t="str">
            <v>DK0001046</v>
          </cell>
          <cell r="B5271" t="str">
            <v>热过载继电器_NR4-180_110-135A_正泰</v>
          </cell>
          <cell r="C5271">
            <v>106</v>
          </cell>
        </row>
        <row r="5275">
          <cell r="A5275" t="str">
            <v>DK0001050</v>
          </cell>
          <cell r="B5275" t="str">
            <v>附件-断路器护罩壳_ME2500A_上海人民</v>
          </cell>
          <cell r="C5275">
            <v>393.16</v>
          </cell>
        </row>
        <row r="5276">
          <cell r="A5276" t="str">
            <v>DK0001053</v>
          </cell>
          <cell r="B5276" t="str">
            <v>附件-端子标记条_KB6-1-10_横向_上海友邦</v>
          </cell>
          <cell r="C5276">
            <v>0.26</v>
          </cell>
        </row>
        <row r="5277">
          <cell r="A5277" t="str">
            <v>DK0001054</v>
          </cell>
          <cell r="B5277" t="str">
            <v>附件-端子标记座_USK-B1_上海友邦</v>
          </cell>
          <cell r="C5277">
            <v>0.5</v>
          </cell>
        </row>
        <row r="5278">
          <cell r="A5278" t="str">
            <v>DK0001055</v>
          </cell>
          <cell r="B5278" t="str">
            <v>附件-端子标记条_KB6-PE(10)_横向_上海友邦</v>
          </cell>
          <cell r="C5278">
            <v>0.99</v>
          </cell>
        </row>
        <row r="5279">
          <cell r="A5279" t="str">
            <v>DK0001056</v>
          </cell>
          <cell r="B5279" t="str">
            <v>附件-端子标记座_ZBZ-32_施耐德</v>
          </cell>
          <cell r="C5279">
            <v>1.1599999999999999</v>
          </cell>
        </row>
        <row r="5280">
          <cell r="A5280" t="str">
            <v>DK0001057</v>
          </cell>
          <cell r="B5280" t="str">
            <v>通讯模块_1769-ARM_AB</v>
          </cell>
          <cell r="C5280">
            <v>398.12</v>
          </cell>
        </row>
        <row r="5283">
          <cell r="A5283" t="str">
            <v>DK0001060</v>
          </cell>
          <cell r="B5283" t="str">
            <v>电流表_NP96-1500/5A_50Hz_指针式_通用</v>
          </cell>
          <cell r="C5283">
            <v>35.56</v>
          </cell>
        </row>
        <row r="5284">
          <cell r="A5284" t="str">
            <v>DK0001061</v>
          </cell>
          <cell r="B5284" t="str">
            <v>扩展电缆_1769-CLL1_AB</v>
          </cell>
          <cell r="C5284">
            <v>491.11</v>
          </cell>
        </row>
        <row r="5285">
          <cell r="A5285" t="str">
            <v>DK0001062</v>
          </cell>
          <cell r="B5285" t="str">
            <v>电源模块_1606-XLDNET4_AB</v>
          </cell>
          <cell r="C5285">
            <v>1076.92</v>
          </cell>
        </row>
        <row r="5286">
          <cell r="A5286" t="str">
            <v>DK0001063</v>
          </cell>
          <cell r="B5286" t="str">
            <v>交换机_H3C-SOHO-S5024P-CN_华为3COM</v>
          </cell>
          <cell r="C5286">
            <v>1837.61</v>
          </cell>
        </row>
        <row r="5288">
          <cell r="A5288" t="str">
            <v>DK0001065</v>
          </cell>
          <cell r="B5288" t="str">
            <v>母排_TMY10×100×3800_镀锡_通用</v>
          </cell>
          <cell r="C5288">
            <v>2303.58</v>
          </cell>
        </row>
        <row r="5290">
          <cell r="A5290" t="str">
            <v>DK0001067</v>
          </cell>
          <cell r="B5290" t="str">
            <v>选择开关_XB6EAD232C_3位_施耐德</v>
          </cell>
          <cell r="C5290">
            <v>32.42</v>
          </cell>
        </row>
        <row r="5291">
          <cell r="A5291" t="str">
            <v>DK0001069</v>
          </cell>
          <cell r="B5291" t="str">
            <v>电箱壳体_700×600×300_喷塑_双层门-外门有机玻璃_防水型_通用</v>
          </cell>
          <cell r="C5291">
            <v>1000</v>
          </cell>
        </row>
        <row r="5292">
          <cell r="A5292" t="str">
            <v>DK0001070</v>
          </cell>
          <cell r="B5292" t="str">
            <v>工业防水插座_32A-3P_暗装斜插_怡达</v>
          </cell>
          <cell r="C5292">
            <v>66.67</v>
          </cell>
        </row>
        <row r="5293">
          <cell r="A5293" t="str">
            <v>DK0001071</v>
          </cell>
          <cell r="B5293" t="str">
            <v>工业防水插头_32A-3P_怡达</v>
          </cell>
          <cell r="C5293">
            <v>64.099999999999994</v>
          </cell>
        </row>
        <row r="5294">
          <cell r="A5294" t="str">
            <v>DK0001072</v>
          </cell>
          <cell r="B5294" t="str">
            <v>母排_TMY10×80×800_镀锡_通用</v>
          </cell>
          <cell r="C5294">
            <v>228.82</v>
          </cell>
        </row>
        <row r="5297">
          <cell r="A5297" t="str">
            <v>DK0001076</v>
          </cell>
          <cell r="B5297" t="str">
            <v>漏电断路器_DZ47LE-4/4-60A_德力西</v>
          </cell>
          <cell r="C5297">
            <v>62.91</v>
          </cell>
        </row>
        <row r="5298">
          <cell r="A5298" t="str">
            <v>DK0001077</v>
          </cell>
          <cell r="B5298" t="str">
            <v>小型断路器_DZ47-63-3P-D63A_德力西</v>
          </cell>
          <cell r="C5298">
            <v>25.64</v>
          </cell>
        </row>
        <row r="5299">
          <cell r="A5299" t="str">
            <v>DK0001078</v>
          </cell>
          <cell r="B5299" t="str">
            <v>控制变压器_JBK5-3000VA_380V/220V-50Hz_通用</v>
          </cell>
          <cell r="C5299">
            <v>918.12</v>
          </cell>
        </row>
        <row r="5300">
          <cell r="A5300" t="str">
            <v>DK0001079</v>
          </cell>
          <cell r="B5300" t="str">
            <v>CPU_6ES7313-6CG04-0AB0_西门子</v>
          </cell>
          <cell r="C5300">
            <v>5376.07</v>
          </cell>
        </row>
        <row r="5301">
          <cell r="A5301" t="str">
            <v>DK0001080</v>
          </cell>
          <cell r="B5301" t="str">
            <v>控制变压器_JBK5-1600VA_380V/220V-50Hz_通用</v>
          </cell>
          <cell r="C5301">
            <v>518.65</v>
          </cell>
        </row>
        <row r="5303">
          <cell r="A5303" t="str">
            <v>DK0001082</v>
          </cell>
          <cell r="B5303" t="str">
            <v>计算机操作台_1800×900×760_喷塑_通用</v>
          </cell>
          <cell r="C5303">
            <v>1690.6</v>
          </cell>
        </row>
        <row r="5307">
          <cell r="A5307" t="str">
            <v>DK0001089</v>
          </cell>
          <cell r="B5307" t="str">
            <v>电容式传感器_KI5001_易福门</v>
          </cell>
          <cell r="C5307">
            <v>433.33</v>
          </cell>
        </row>
        <row r="5309">
          <cell r="A5309" t="str">
            <v>DK0001092</v>
          </cell>
          <cell r="B5309" t="str">
            <v>液晶显示器_ST2420L_戴尔</v>
          </cell>
          <cell r="C5309">
            <v>1282.05</v>
          </cell>
        </row>
        <row r="5310">
          <cell r="A5310" t="str">
            <v>DK0001093</v>
          </cell>
          <cell r="B5310" t="str">
            <v>模拟量输入模块_1769-IF16C_AB</v>
          </cell>
          <cell r="C5310">
            <v>3341.88</v>
          </cell>
        </row>
        <row r="5311">
          <cell r="A5311" t="str">
            <v>DK0001094</v>
          </cell>
          <cell r="B5311" t="str">
            <v>指示灯_CL-504R_24VAC/DC_红色_ABB</v>
          </cell>
          <cell r="C5311">
            <v>22.22</v>
          </cell>
        </row>
        <row r="5312">
          <cell r="A5312" t="str">
            <v>DK0001095</v>
          </cell>
          <cell r="B5312" t="str">
            <v>指示灯_CL-504G_24VAC/DC_绿色_ABB</v>
          </cell>
          <cell r="C5312">
            <v>22.22</v>
          </cell>
        </row>
        <row r="5315">
          <cell r="A5315" t="str">
            <v>DK0001098</v>
          </cell>
          <cell r="B5315" t="str">
            <v>四位一体打印机_HP M1213nf_惠普</v>
          </cell>
          <cell r="C5315">
            <v>1709.4</v>
          </cell>
        </row>
        <row r="5316">
          <cell r="A5316" t="str">
            <v>DK0001099</v>
          </cell>
          <cell r="B5316" t="str">
            <v>变频器_VFD220CP43B-21_标准22kW_台达</v>
          </cell>
          <cell r="C5316">
            <v>3888.89</v>
          </cell>
        </row>
        <row r="5317">
          <cell r="A5317" t="str">
            <v>DK0001100</v>
          </cell>
          <cell r="B5317" t="str">
            <v>变频器_VFD370CP43B-21_标准37kW_台达</v>
          </cell>
          <cell r="C5317">
            <v>6196.58</v>
          </cell>
        </row>
        <row r="5318">
          <cell r="A5318" t="str">
            <v>DK0001102</v>
          </cell>
          <cell r="B5318" t="str">
            <v>塑壳断路器_CDM1-400L/3300-250A_德力西</v>
          </cell>
          <cell r="C5318">
            <v>489.57</v>
          </cell>
        </row>
        <row r="5319">
          <cell r="A5319" t="str">
            <v>DK0001103</v>
          </cell>
          <cell r="B5319" t="str">
            <v>漏电断路器_DZ15LE-100/4901-100A_德力西</v>
          </cell>
          <cell r="C5319">
            <v>91.88</v>
          </cell>
        </row>
        <row r="5320">
          <cell r="A5320" t="str">
            <v>DK0001104</v>
          </cell>
          <cell r="B5320" t="str">
            <v>塑壳断路器_CDM1-225L/3300-160A_德力西</v>
          </cell>
          <cell r="C5320">
            <v>184.02</v>
          </cell>
        </row>
        <row r="5321">
          <cell r="A5321" t="str">
            <v>DK0001105</v>
          </cell>
          <cell r="B5321" t="str">
            <v>塑壳断路器_CDM1-100L/3300-63A_德力西</v>
          </cell>
          <cell r="C5321">
            <v>115.55</v>
          </cell>
        </row>
        <row r="5322">
          <cell r="A5322" t="str">
            <v>DK0001106</v>
          </cell>
          <cell r="B5322" t="str">
            <v>小型断路器_DZ47-63-2P-C20A_德力西</v>
          </cell>
          <cell r="C5322">
            <v>13.42</v>
          </cell>
        </row>
        <row r="5323">
          <cell r="A5323" t="str">
            <v>DK0001107</v>
          </cell>
          <cell r="B5323" t="str">
            <v>漏电断路器_DZ47LE-2/2-C20A_德力西</v>
          </cell>
          <cell r="C5323">
            <v>27.35</v>
          </cell>
        </row>
        <row r="5324">
          <cell r="A5324" t="str">
            <v>DK0001108</v>
          </cell>
          <cell r="B5324" t="str">
            <v>电箱壳体_1000×1000×250_喷塑_通用</v>
          </cell>
          <cell r="C5324">
            <v>683.76</v>
          </cell>
        </row>
        <row r="5326">
          <cell r="A5326" t="str">
            <v>DK0001110</v>
          </cell>
          <cell r="B5326" t="str">
            <v>开关电源_NES-100-24_平板式_明纬</v>
          </cell>
          <cell r="C5326">
            <v>58.46</v>
          </cell>
        </row>
        <row r="5327">
          <cell r="A5327" t="str">
            <v>DK0001111</v>
          </cell>
          <cell r="B5327" t="str">
            <v>漏电断路器_NV63-CW-3P-50A_100-440V_三菱</v>
          </cell>
          <cell r="C5327">
            <v>476.92</v>
          </cell>
        </row>
        <row r="5328">
          <cell r="A5328" t="str">
            <v>DK0001112</v>
          </cell>
          <cell r="B5328" t="str">
            <v>手柄_F-05S_LN_D_三菱</v>
          </cell>
          <cell r="C5328">
            <v>213.67</v>
          </cell>
        </row>
        <row r="5331">
          <cell r="A5331" t="str">
            <v>DK0001115</v>
          </cell>
          <cell r="B5331" t="str">
            <v>母排_TMY5×50×2300_镀锡_通用</v>
          </cell>
          <cell r="C5331">
            <v>426.19</v>
          </cell>
        </row>
        <row r="5332">
          <cell r="A5332" t="str">
            <v>DK0001116</v>
          </cell>
          <cell r="B5332" t="str">
            <v>母排_TMY5×50×2200_镀锡_通用</v>
          </cell>
          <cell r="C5332">
            <v>407.66</v>
          </cell>
        </row>
        <row r="5333">
          <cell r="A5333" t="str">
            <v>DK0001117</v>
          </cell>
          <cell r="B5333" t="str">
            <v>尼龙电缆接头_M22×1.5_10-14_黑色_含螺母_通用</v>
          </cell>
          <cell r="C5333">
            <v>1.88</v>
          </cell>
        </row>
        <row r="5336">
          <cell r="A5336" t="str">
            <v>DK0001121</v>
          </cell>
          <cell r="B5336" t="str">
            <v>变频器_FC302-N250-T5-E00-H2-X-N-C_标准250kW_…</v>
          </cell>
          <cell r="C5336">
            <v>84535.039999999994</v>
          </cell>
        </row>
        <row r="5338">
          <cell r="A5338" t="str">
            <v>DK0001123</v>
          </cell>
          <cell r="B5338" t="str">
            <v>母排_TMY8×40×2000_镀锡_通用</v>
          </cell>
          <cell r="C5338">
            <v>327.14999999999998</v>
          </cell>
        </row>
        <row r="5340">
          <cell r="A5340" t="str">
            <v>DK0001127</v>
          </cell>
          <cell r="B5340" t="str">
            <v>交流接触器_LC1D0910Q5N_380V/50Hz_施耐德</v>
          </cell>
          <cell r="C5340">
            <v>28.31</v>
          </cell>
        </row>
        <row r="5343">
          <cell r="A5343" t="str">
            <v>DK0001130</v>
          </cell>
          <cell r="B5343" t="str">
            <v>电箱壳体_750×600×300_喷塑_防水型_通用</v>
          </cell>
          <cell r="C5343">
            <v>769.23</v>
          </cell>
        </row>
        <row r="5344">
          <cell r="A5344" t="str">
            <v>DK0001131</v>
          </cell>
          <cell r="B5344" t="str">
            <v>电流表_85L17-A-20A_50Hz_指针式_德力西</v>
          </cell>
          <cell r="C5344">
            <v>23.08</v>
          </cell>
        </row>
        <row r="5346">
          <cell r="A5346" t="str">
            <v>DK0001133</v>
          </cell>
          <cell r="B5346" t="str">
            <v>带灯按钮_XB5AW34M1C_220VAC_红色_施耐德</v>
          </cell>
          <cell r="C5346">
            <v>19.41</v>
          </cell>
        </row>
        <row r="5347">
          <cell r="A5347" t="str">
            <v>DK0001134</v>
          </cell>
          <cell r="B5347" t="str">
            <v>母排_TMY8×100×5000_镀锡_通用</v>
          </cell>
          <cell r="C5347">
            <v>2424.4499999999998</v>
          </cell>
        </row>
        <row r="5348">
          <cell r="A5348" t="str">
            <v>DK0001135</v>
          </cell>
          <cell r="B5348" t="str">
            <v>母排_TMY8×100×5800_镀锡_通用</v>
          </cell>
          <cell r="C5348">
            <v>2642.94</v>
          </cell>
        </row>
        <row r="5349">
          <cell r="A5349" t="str">
            <v>DK0001136</v>
          </cell>
          <cell r="B5349" t="str">
            <v>抽屉式断路器_MVS12H4D5A2_电动AC220V_相间隔板_施耐德</v>
          </cell>
          <cell r="C5349">
            <v>26362.720000000001</v>
          </cell>
        </row>
        <row r="5350">
          <cell r="A5350" t="str">
            <v>DK0001137</v>
          </cell>
          <cell r="B5350" t="str">
            <v>母排_TMY8×50×2100_镀锡_通用</v>
          </cell>
          <cell r="C5350">
            <v>442.81</v>
          </cell>
        </row>
        <row r="5351">
          <cell r="A5351" t="str">
            <v>DK0001138</v>
          </cell>
          <cell r="B5351" t="str">
            <v>母线框_GCK-3-10×80/1-5×50_单母排_海坦</v>
          </cell>
          <cell r="C5351">
            <v>28.21</v>
          </cell>
        </row>
        <row r="5352">
          <cell r="A5352" t="str">
            <v>DK0001139</v>
          </cell>
          <cell r="B5352" t="str">
            <v>附件-断路器外部操作手柄_GV2APN01_施耐德</v>
          </cell>
          <cell r="C5352">
            <v>88.31</v>
          </cell>
        </row>
        <row r="5353">
          <cell r="A5353" t="str">
            <v>DK0001140</v>
          </cell>
          <cell r="B5353" t="str">
            <v>附件-断路器延伸旋转手柄_NSC250ROTEO_施耐德</v>
          </cell>
          <cell r="C5353">
            <v>212.6</v>
          </cell>
        </row>
        <row r="5354">
          <cell r="A5354" t="str">
            <v>DK0001141</v>
          </cell>
          <cell r="B5354" t="str">
            <v>附件-断路器外部操作手柄_GV3AP01_施耐德</v>
          </cell>
          <cell r="C5354">
            <v>102.89</v>
          </cell>
        </row>
        <row r="5355">
          <cell r="A5355" t="str">
            <v>DK0001142</v>
          </cell>
          <cell r="B5355" t="str">
            <v>附件-断路器延伸旋转手柄_NSC100ROTE_施耐德</v>
          </cell>
          <cell r="C5355">
            <v>132.05000000000001</v>
          </cell>
        </row>
        <row r="5357">
          <cell r="A5357" t="str">
            <v>DK0001144</v>
          </cell>
          <cell r="B5357" t="str">
            <v>抽屉式断路器_MVS10H4D5A2_电动AC220V_相间隔板_施耐德</v>
          </cell>
          <cell r="C5357">
            <v>25380.34</v>
          </cell>
        </row>
        <row r="5358">
          <cell r="A5358" t="str">
            <v>DK0001145</v>
          </cell>
          <cell r="B5358" t="str">
            <v>母排_TMY6×50×2100_镀锡_通用</v>
          </cell>
          <cell r="C5358">
            <v>361.91</v>
          </cell>
        </row>
        <row r="5359">
          <cell r="A5359" t="str">
            <v>DK0001146</v>
          </cell>
          <cell r="B5359" t="str">
            <v>母线框_GCK-3-8×80/1-5×50_单母排_海坦</v>
          </cell>
          <cell r="C5359">
            <v>27.78</v>
          </cell>
        </row>
        <row r="5360">
          <cell r="A5360" t="str">
            <v>DK0001147</v>
          </cell>
          <cell r="B5360" t="str">
            <v>抽屉式断路器_MVS20H4D5A2_电动AC220V_相间隔板_施耐德</v>
          </cell>
          <cell r="C5360">
            <v>31774.57</v>
          </cell>
        </row>
        <row r="5361">
          <cell r="A5361" t="str">
            <v>DK0001148</v>
          </cell>
          <cell r="B5361" t="str">
            <v>母排_TMY8×80×2100_镀锡_通用</v>
          </cell>
          <cell r="C5361">
            <v>470.96</v>
          </cell>
        </row>
        <row r="5362">
          <cell r="A5362" t="str">
            <v>DK0001149</v>
          </cell>
          <cell r="B5362" t="str">
            <v>母线框_GCK-3-10×120/1-5×50_单母排_海坦</v>
          </cell>
          <cell r="C5362">
            <v>35.04</v>
          </cell>
        </row>
        <row r="5364">
          <cell r="A5364" t="str">
            <v>DK0001151</v>
          </cell>
          <cell r="B5364" t="str">
            <v>变频器_6SE6440-2UD22-2BB1_标准2.2kW_西门子</v>
          </cell>
          <cell r="C5364">
            <v>2047.86</v>
          </cell>
        </row>
        <row r="5365">
          <cell r="A5365" t="str">
            <v>DK0001152</v>
          </cell>
          <cell r="B5365" t="str">
            <v>附件-断路器延伸旋转手柄_NSC630ROTE_施耐德</v>
          </cell>
          <cell r="C5365">
            <v>158.97</v>
          </cell>
        </row>
        <row r="5366">
          <cell r="A5366" t="str">
            <v>DK0001153</v>
          </cell>
          <cell r="B5366" t="str">
            <v>热过载继电器_LRD21C_12-18A_施耐德</v>
          </cell>
          <cell r="C5366">
            <v>53.46</v>
          </cell>
        </row>
        <row r="5369">
          <cell r="A5369" t="str">
            <v>DK0001156</v>
          </cell>
          <cell r="B5369" t="str">
            <v>抽屉式断路器_MVS25H4D5A2_电动AC220V_相间隔板_施耐德</v>
          </cell>
          <cell r="C5369">
            <v>39141.03</v>
          </cell>
        </row>
        <row r="5370">
          <cell r="A5370" t="str">
            <v>DK0001157</v>
          </cell>
          <cell r="B5370" t="str">
            <v>母线框_GCK-3-10×80/1-5×50_双母排_海坦</v>
          </cell>
          <cell r="C5370">
            <v>39.32</v>
          </cell>
        </row>
        <row r="5371">
          <cell r="A5371" t="str">
            <v>DK0001158</v>
          </cell>
          <cell r="B5371" t="str">
            <v>热过载继电器_LRD4367C_95-120A_施耐德</v>
          </cell>
          <cell r="C5371">
            <v>301.35000000000002</v>
          </cell>
        </row>
        <row r="5372">
          <cell r="A5372" t="str">
            <v>DK0001159</v>
          </cell>
          <cell r="B5372" t="str">
            <v>抽屉式断路器_MVS04N4D5A2_电动AC220V_相间隔板_施耐德</v>
          </cell>
          <cell r="C5372">
            <v>19781.52</v>
          </cell>
        </row>
        <row r="5373">
          <cell r="A5373" t="str">
            <v>DK0001160</v>
          </cell>
          <cell r="B5373" t="str">
            <v>母线框_GCK-3-5×50/1-5×50_单母排_海坦</v>
          </cell>
          <cell r="C5373">
            <v>26.92</v>
          </cell>
        </row>
        <row r="5374">
          <cell r="A5374" t="str">
            <v>DK0001161</v>
          </cell>
          <cell r="B5374" t="str">
            <v>抽屉式断路器_MVS08N4D5A2_电动AC220V_相间隔板_施耐德</v>
          </cell>
          <cell r="C5374">
            <v>21329.91</v>
          </cell>
        </row>
        <row r="5375">
          <cell r="A5375" t="str">
            <v>DK0001162</v>
          </cell>
          <cell r="B5375" t="str">
            <v>母排_TMY8×50×2000_镀锡_通用</v>
          </cell>
          <cell r="C5375">
            <v>285.82</v>
          </cell>
        </row>
        <row r="5376">
          <cell r="A5376" t="str">
            <v>DK0001163</v>
          </cell>
          <cell r="B5376" t="str">
            <v>母线框_GCK-3-8×50/1-5×50_单母排_海坦</v>
          </cell>
          <cell r="C5376">
            <v>27.35</v>
          </cell>
        </row>
        <row r="5377">
          <cell r="A5377" t="str">
            <v>DK0001164</v>
          </cell>
          <cell r="B5377" t="str">
            <v>端子式继电器_MRS-24VDC-1CO_魏德米勒</v>
          </cell>
          <cell r="C5377">
            <v>52.78</v>
          </cell>
        </row>
        <row r="5378">
          <cell r="A5378" t="str">
            <v>DK0001165</v>
          </cell>
          <cell r="B5378" t="str">
            <v>接线端子_SAK-4EN/35_接地型_魏德米勒</v>
          </cell>
          <cell r="C5378">
            <v>1.39</v>
          </cell>
        </row>
        <row r="5379">
          <cell r="A5379" t="str">
            <v>DK0001166</v>
          </cell>
          <cell r="B5379" t="str">
            <v>接线端子_SAK-6EN/35_接地型_魏德米勒</v>
          </cell>
          <cell r="C5379">
            <v>2.0499999999999998</v>
          </cell>
        </row>
        <row r="5380">
          <cell r="A5380" t="str">
            <v>DK0001167</v>
          </cell>
          <cell r="B5380" t="str">
            <v>接线端子_SAK-10EN/35_接地型_魏德米勒</v>
          </cell>
          <cell r="C5380">
            <v>2.6</v>
          </cell>
        </row>
        <row r="5381">
          <cell r="A5381" t="str">
            <v>DK0001168</v>
          </cell>
          <cell r="B5381" t="str">
            <v>接线端子_SAK-16EN/35_接地型_魏德米勒</v>
          </cell>
          <cell r="C5381">
            <v>3.57</v>
          </cell>
        </row>
        <row r="5382">
          <cell r="A5382" t="str">
            <v>DK0001169</v>
          </cell>
          <cell r="B5382" t="str">
            <v>接线端子_WFF-70_双螺柱型_魏德米勒</v>
          </cell>
          <cell r="C5382">
            <v>38.36</v>
          </cell>
        </row>
        <row r="5383">
          <cell r="A5383" t="str">
            <v>DK0001170</v>
          </cell>
          <cell r="B5383" t="str">
            <v>接线端子_EK-4/35_接地型_魏德米勒</v>
          </cell>
          <cell r="C5383">
            <v>4.68</v>
          </cell>
        </row>
        <row r="5384">
          <cell r="A5384" t="str">
            <v>DK0001171</v>
          </cell>
          <cell r="B5384" t="str">
            <v>接线端子_EK-6/35_接地型_魏德米勒</v>
          </cell>
          <cell r="C5384">
            <v>5.0599999999999996</v>
          </cell>
        </row>
        <row r="5385">
          <cell r="A5385" t="str">
            <v>DK0001172</v>
          </cell>
          <cell r="B5385" t="str">
            <v>接线端子_EK-10/35_接地型_魏德米勒</v>
          </cell>
          <cell r="C5385">
            <v>6.99</v>
          </cell>
        </row>
        <row r="5386">
          <cell r="A5386" t="str">
            <v>DK0001173</v>
          </cell>
          <cell r="B5386" t="str">
            <v>接线端子_EK-16/35_接地型_魏德米勒</v>
          </cell>
          <cell r="C5386">
            <v>9.8800000000000008</v>
          </cell>
        </row>
        <row r="5387">
          <cell r="A5387" t="str">
            <v>DK0001174</v>
          </cell>
          <cell r="B5387" t="str">
            <v>接线端子_EK-35/35_接地型_魏德米勒</v>
          </cell>
          <cell r="C5387">
            <v>19.32</v>
          </cell>
        </row>
        <row r="5388">
          <cell r="A5388" t="str">
            <v>DK0001175</v>
          </cell>
          <cell r="B5388" t="str">
            <v>附件-端子隔板_AP-1.5_魏德米勒</v>
          </cell>
          <cell r="C5388">
            <v>0.49</v>
          </cell>
        </row>
        <row r="5391">
          <cell r="A5391" t="str">
            <v>DK0001178</v>
          </cell>
          <cell r="B5391" t="str">
            <v>母排_TMY5×30×1600_镀锡_通用</v>
          </cell>
          <cell r="C5391">
            <v>84.1</v>
          </cell>
        </row>
        <row r="5392">
          <cell r="A5392" t="str">
            <v>DK0001179</v>
          </cell>
          <cell r="B5392" t="str">
            <v>母排_TMY5×30×1700_镀锡_通用</v>
          </cell>
          <cell r="C5392">
            <v>155.13999999999999</v>
          </cell>
        </row>
        <row r="5393">
          <cell r="A5393" t="str">
            <v>DK0001180</v>
          </cell>
          <cell r="B5393" t="str">
            <v>母排_TMY5×30×1800_镀锡_通用</v>
          </cell>
          <cell r="C5393">
            <v>138.02000000000001</v>
          </cell>
        </row>
        <row r="5394">
          <cell r="A5394" t="str">
            <v>DK0001181</v>
          </cell>
          <cell r="B5394" t="str">
            <v>母排_TMY10×30×1600_镀锡_通用</v>
          </cell>
          <cell r="C5394">
            <v>273.41000000000003</v>
          </cell>
        </row>
        <row r="5395">
          <cell r="A5395" t="str">
            <v>DK0001182</v>
          </cell>
          <cell r="B5395" t="str">
            <v>母排_TMY10×30×1700_镀锡_通用</v>
          </cell>
          <cell r="C5395">
            <v>309.11</v>
          </cell>
        </row>
        <row r="5396">
          <cell r="A5396" t="str">
            <v>DK0001183</v>
          </cell>
          <cell r="B5396" t="str">
            <v>母排_TMY10×30×1800_镀锡_通用</v>
          </cell>
          <cell r="C5396">
            <v>327.29000000000002</v>
          </cell>
        </row>
        <row r="5397">
          <cell r="A5397" t="str">
            <v>DK0001184</v>
          </cell>
          <cell r="B5397" t="str">
            <v>水晶头_6GK1901-1BB10-2AA0_西门子</v>
          </cell>
          <cell r="C5397">
            <v>98.29</v>
          </cell>
        </row>
        <row r="5398">
          <cell r="A5398" t="str">
            <v>DK0001185</v>
          </cell>
          <cell r="B5398" t="str">
            <v>操作系统_Windows7 Professional EN_64位-英文版_微软</v>
          </cell>
          <cell r="C5398">
            <v>931.62</v>
          </cell>
        </row>
        <row r="5399">
          <cell r="A5399" t="str">
            <v>DK0001186</v>
          </cell>
          <cell r="B5399" t="str">
            <v>密封式负荷开关_VCF02GE_施耐德</v>
          </cell>
          <cell r="C5399">
            <v>133.51</v>
          </cell>
        </row>
        <row r="5400">
          <cell r="A5400" t="str">
            <v>DK0001187</v>
          </cell>
          <cell r="B5400" t="str">
            <v>密封式负荷开关_VCF01GE_施耐德</v>
          </cell>
          <cell r="C5400">
            <v>166.35</v>
          </cell>
        </row>
        <row r="5401">
          <cell r="A5401" t="str">
            <v>DK0001188</v>
          </cell>
          <cell r="B5401" t="str">
            <v>密封式负荷开关_VCF0GE_施耐德</v>
          </cell>
          <cell r="C5401">
            <v>171.79</v>
          </cell>
        </row>
        <row r="5402">
          <cell r="A5402" t="str">
            <v>DK0001189</v>
          </cell>
          <cell r="B5402" t="str">
            <v>密封式负荷开关_VCF1GE_施耐德</v>
          </cell>
          <cell r="C5402">
            <v>188.11</v>
          </cell>
        </row>
        <row r="5403">
          <cell r="A5403" t="str">
            <v>DK0001190</v>
          </cell>
          <cell r="B5403" t="str">
            <v>密封式负荷开关_VCF2GE_施耐德</v>
          </cell>
          <cell r="C5403">
            <v>215.74</v>
          </cell>
        </row>
        <row r="5404">
          <cell r="A5404" t="str">
            <v>DK0001191</v>
          </cell>
          <cell r="B5404" t="str">
            <v>密封式负荷开关_VCF3GE_施耐德</v>
          </cell>
          <cell r="C5404">
            <v>357.14</v>
          </cell>
        </row>
        <row r="5405">
          <cell r="A5405" t="str">
            <v>DK0001192</v>
          </cell>
          <cell r="B5405" t="str">
            <v>密封式负荷开关_VCF4GE_施耐德</v>
          </cell>
          <cell r="C5405">
            <v>394.32</v>
          </cell>
        </row>
        <row r="5406">
          <cell r="A5406" t="str">
            <v>DK0001193</v>
          </cell>
          <cell r="B5406" t="str">
            <v>密封式负荷开关_VCF5GEN_施耐德</v>
          </cell>
          <cell r="C5406">
            <v>1002.54</v>
          </cell>
        </row>
        <row r="5407">
          <cell r="A5407" t="str">
            <v>DK0001194</v>
          </cell>
          <cell r="B5407" t="str">
            <v>密封式负荷开关_VCF6GEN_施耐德</v>
          </cell>
          <cell r="C5407">
            <v>1388.57</v>
          </cell>
        </row>
        <row r="5408">
          <cell r="A5408" t="str">
            <v>DK0001195</v>
          </cell>
          <cell r="B5408" t="str">
            <v>附件-负荷开关辅助触点模块_VZ20C_施耐德</v>
          </cell>
          <cell r="C5408">
            <v>36.06</v>
          </cell>
        </row>
        <row r="5409">
          <cell r="A5409" t="str">
            <v>DK0001196</v>
          </cell>
          <cell r="B5409" t="str">
            <v>附件-负荷开关附加模块_VZ14_施耐德</v>
          </cell>
          <cell r="C5409">
            <v>46.97</v>
          </cell>
        </row>
        <row r="5410">
          <cell r="A5410" t="str">
            <v>DK0001197</v>
          </cell>
          <cell r="B5410" t="str">
            <v>附件-负荷开关附加模块_VZ15_施耐德</v>
          </cell>
          <cell r="C5410">
            <v>55.1</v>
          </cell>
        </row>
        <row r="5411">
          <cell r="A5411" t="str">
            <v>DK0001198</v>
          </cell>
          <cell r="B5411" t="str">
            <v>附件-负荷开关附加模块_VZ16_施耐德</v>
          </cell>
          <cell r="C5411">
            <v>85.13</v>
          </cell>
        </row>
        <row r="5412">
          <cell r="A5412" t="str">
            <v>DK0001199</v>
          </cell>
          <cell r="B5412" t="str">
            <v>母排_TMY10×80×3800_镀锡_通用</v>
          </cell>
          <cell r="C5412">
            <v>1086.0999999999999</v>
          </cell>
        </row>
        <row r="5413">
          <cell r="A5413" t="str">
            <v>DK0001200</v>
          </cell>
          <cell r="B5413" t="str">
            <v>母排_TMY5×50×3400_镀锡_通用</v>
          </cell>
          <cell r="C5413">
            <v>516.36</v>
          </cell>
        </row>
        <row r="5414">
          <cell r="A5414" t="str">
            <v>DK0001201</v>
          </cell>
          <cell r="B5414" t="str">
            <v>母排_TMY5×50×3800_镀锡_通用</v>
          </cell>
          <cell r="C5414">
            <v>577.11</v>
          </cell>
        </row>
        <row r="5415">
          <cell r="A5415" t="str">
            <v>DK0001202</v>
          </cell>
          <cell r="B5415" t="str">
            <v>母排_TMY5×50×4800_镀锡_通用</v>
          </cell>
          <cell r="C5415">
            <v>419.16</v>
          </cell>
        </row>
        <row r="5416">
          <cell r="A5416" t="str">
            <v>DK0001203</v>
          </cell>
          <cell r="B5416" t="str">
            <v>母排_TMY8×80×5400_镀锡_通用</v>
          </cell>
          <cell r="C5416">
            <v>1969.92</v>
          </cell>
        </row>
        <row r="5417">
          <cell r="A5417" t="str">
            <v>DK0001204</v>
          </cell>
          <cell r="B5417" t="str">
            <v>母排_TMY5×50×5400_镀锡_通用</v>
          </cell>
          <cell r="C5417">
            <v>770.69</v>
          </cell>
        </row>
        <row r="5418">
          <cell r="A5418" t="str">
            <v>DK0001205</v>
          </cell>
          <cell r="B5418" t="str">
            <v>母排_TMY5×50×5800_镀锡_通用</v>
          </cell>
          <cell r="C5418">
            <v>880.85</v>
          </cell>
        </row>
        <row r="5419">
          <cell r="A5419" t="str">
            <v>DK0001206</v>
          </cell>
          <cell r="B5419" t="str">
            <v>母排_TMY10×120×5400_镀锡_通用</v>
          </cell>
          <cell r="C5419">
            <v>3927.64</v>
          </cell>
        </row>
        <row r="5420">
          <cell r="A5420" t="str">
            <v>DK0001207</v>
          </cell>
          <cell r="B5420" t="str">
            <v>母排_TMY10×120×6000_镀锡_通用</v>
          </cell>
          <cell r="C5420">
            <v>4364.04</v>
          </cell>
        </row>
        <row r="5421">
          <cell r="A5421" t="str">
            <v>DK0001208</v>
          </cell>
          <cell r="B5421" t="str">
            <v>母排_TMY5×50×1800_镀锡_通用</v>
          </cell>
          <cell r="C5421">
            <v>237.22</v>
          </cell>
        </row>
        <row r="5422">
          <cell r="A5422" t="str">
            <v>DK0001209</v>
          </cell>
          <cell r="B5422" t="str">
            <v>母排_TMY5×50×6000_镀锡_通用</v>
          </cell>
          <cell r="C5422">
            <v>911.22</v>
          </cell>
        </row>
        <row r="5423">
          <cell r="A5423" t="str">
            <v>DK0001210</v>
          </cell>
          <cell r="B5423" t="str">
            <v>母排_TMY10×80×5400_镀锡_通用</v>
          </cell>
          <cell r="C5423">
            <v>1513.82</v>
          </cell>
        </row>
        <row r="5424">
          <cell r="A5424" t="str">
            <v>DK0001211</v>
          </cell>
          <cell r="B5424" t="str">
            <v>母排_TMY8×50×2400_镀锡_通用</v>
          </cell>
          <cell r="C5424">
            <v>581.88</v>
          </cell>
        </row>
        <row r="5425">
          <cell r="A5425" t="str">
            <v>DK0001212</v>
          </cell>
          <cell r="B5425" t="str">
            <v>交换机_WS-C2960-24LT-L_思科</v>
          </cell>
          <cell r="C5425">
            <v>3777.78</v>
          </cell>
        </row>
        <row r="5426">
          <cell r="A5426" t="str">
            <v>DK0001213</v>
          </cell>
          <cell r="B5426" t="str">
            <v>交换机_WS-C2960-8TC-L_思科</v>
          </cell>
          <cell r="C5426">
            <v>2051.2800000000002</v>
          </cell>
        </row>
        <row r="5427">
          <cell r="A5427" t="str">
            <v>DK0001214</v>
          </cell>
          <cell r="B5427" t="str">
            <v>网卡_DGE-528T_D-LINK</v>
          </cell>
          <cell r="C5427">
            <v>98.29</v>
          </cell>
        </row>
        <row r="5429">
          <cell r="A5429" t="str">
            <v>DK0001216</v>
          </cell>
          <cell r="B5429" t="str">
            <v>存储卡_1784-CF128_AB</v>
          </cell>
          <cell r="C5429">
            <v>435.9</v>
          </cell>
        </row>
        <row r="5431">
          <cell r="A5431" t="str">
            <v>DK0001218</v>
          </cell>
          <cell r="B5431" t="str">
            <v>交流接触器_LC1E0610Q5N_380V/50Hz_施耐德</v>
          </cell>
          <cell r="C5431">
            <v>22.06</v>
          </cell>
        </row>
        <row r="5432">
          <cell r="A5432" t="str">
            <v>DK0001219</v>
          </cell>
          <cell r="B5432" t="str">
            <v>交流接触器_LC1E0910Q5N_380V/50Hz_施耐德</v>
          </cell>
          <cell r="C5432">
            <v>27.38</v>
          </cell>
        </row>
        <row r="5433">
          <cell r="A5433" t="str">
            <v>DK0001220</v>
          </cell>
          <cell r="B5433" t="str">
            <v>交流接触器_LC1E1210Q5N_380V/50Hz_施耐德</v>
          </cell>
          <cell r="C5433">
            <v>29.67</v>
          </cell>
        </row>
        <row r="5434">
          <cell r="A5434" t="str">
            <v>DK0001221</v>
          </cell>
          <cell r="B5434" t="str">
            <v>母排_TMY5×50×1200_镀锡_通用</v>
          </cell>
          <cell r="C5434">
            <v>107.26</v>
          </cell>
        </row>
        <row r="5437">
          <cell r="A5437" t="str">
            <v>DK0001224</v>
          </cell>
          <cell r="B5437" t="str">
            <v>母排_TMY8×100×4600_镀锡_通用</v>
          </cell>
          <cell r="C5437">
            <v>1297.18</v>
          </cell>
        </row>
        <row r="5438">
          <cell r="A5438" t="str">
            <v>DK0001225</v>
          </cell>
          <cell r="B5438" t="str">
            <v>母排_TMY8×100×5400_镀锡_通用</v>
          </cell>
          <cell r="C5438">
            <v>2618.41</v>
          </cell>
        </row>
        <row r="5439">
          <cell r="A5439" t="str">
            <v>DK0001226</v>
          </cell>
          <cell r="B5439" t="str">
            <v>母排_TMY5×40×5400_镀锡_通用</v>
          </cell>
          <cell r="C5439">
            <v>654.59</v>
          </cell>
        </row>
        <row r="5440">
          <cell r="A5440" t="str">
            <v>DK0001227</v>
          </cell>
          <cell r="B5440" t="str">
            <v>计算机转角操作台_5500×1000×760_喷塑_通用</v>
          </cell>
          <cell r="C5440">
            <v>9168.5499999999993</v>
          </cell>
        </row>
        <row r="5441">
          <cell r="A5441" t="str">
            <v>DK0001228</v>
          </cell>
          <cell r="B5441" t="str">
            <v>温度控制仪_NHR-5310D-27/X-0/X/X/X/X-A_100-24…</v>
          </cell>
          <cell r="C5441">
            <v>384.62</v>
          </cell>
        </row>
        <row r="5443">
          <cell r="A5443" t="str">
            <v>DK0001230</v>
          </cell>
          <cell r="B5443" t="str">
            <v>塑壳断路器_NM8-100S/16/3_正泰</v>
          </cell>
          <cell r="C5443">
            <v>278.97000000000003</v>
          </cell>
        </row>
        <row r="5444">
          <cell r="A5444" t="str">
            <v>DK0001231</v>
          </cell>
          <cell r="B5444" t="str">
            <v>塑壳断路器_NM8-100S/20/3_正泰</v>
          </cell>
          <cell r="C5444">
            <v>278.97000000000003</v>
          </cell>
        </row>
        <row r="5445">
          <cell r="A5445" t="str">
            <v>DK0001232</v>
          </cell>
          <cell r="B5445" t="str">
            <v>塑壳断路器_NM8-100S/32/3_正泰</v>
          </cell>
          <cell r="C5445">
            <v>278.97000000000003</v>
          </cell>
        </row>
        <row r="5446">
          <cell r="A5446" t="str">
            <v>DK0001233</v>
          </cell>
          <cell r="B5446" t="str">
            <v>塑壳断路器_NM8-630S/630/3_正泰</v>
          </cell>
          <cell r="C5446">
            <v>1635.04</v>
          </cell>
        </row>
        <row r="5447">
          <cell r="A5447" t="str">
            <v>DK0001234</v>
          </cell>
          <cell r="B5447" t="str">
            <v>附件-断路器辅助触头_AX11_正泰</v>
          </cell>
          <cell r="C5447">
            <v>8.9700000000000006</v>
          </cell>
        </row>
        <row r="5448">
          <cell r="A5448" t="str">
            <v>DK0001235</v>
          </cell>
          <cell r="B5448" t="str">
            <v>刀开关_HD13-BX-600/31_旋转式_正泰</v>
          </cell>
          <cell r="C5448">
            <v>482.07</v>
          </cell>
        </row>
        <row r="5449">
          <cell r="A5449" t="str">
            <v>DK0001236</v>
          </cell>
          <cell r="B5449" t="str">
            <v>刀开关_HD13-BX-400/31_旋转式_正泰</v>
          </cell>
          <cell r="C5449">
            <v>273.52</v>
          </cell>
        </row>
        <row r="5450">
          <cell r="A5450" t="str">
            <v>DK0001237</v>
          </cell>
          <cell r="B5450" t="str">
            <v>交流接触器_CJX1-300/22_220V/50Hz_正泰</v>
          </cell>
          <cell r="C5450">
            <v>1397.49</v>
          </cell>
        </row>
        <row r="5451">
          <cell r="A5451" t="str">
            <v>DK0001238</v>
          </cell>
          <cell r="B5451" t="str">
            <v>交流接触器_CJX1-475/22_220V/50Hz_正泰</v>
          </cell>
          <cell r="C5451">
            <v>2488.9899999999998</v>
          </cell>
        </row>
        <row r="5454">
          <cell r="A5454" t="str">
            <v>DK0001241</v>
          </cell>
          <cell r="B5454" t="str">
            <v>热过载继电器_JR36-20_0.25-0.35A_正泰</v>
          </cell>
          <cell r="C5454">
            <v>12.05</v>
          </cell>
        </row>
        <row r="5455">
          <cell r="A5455" t="str">
            <v>DK0001242</v>
          </cell>
          <cell r="B5455" t="str">
            <v>热过载继电器_JR36-20_0.68-1.1A_正泰</v>
          </cell>
          <cell r="C5455">
            <v>12.05</v>
          </cell>
        </row>
        <row r="5456">
          <cell r="A5456" t="str">
            <v>DK0001243</v>
          </cell>
          <cell r="B5456" t="str">
            <v>热过载继电器_JR36-20_3.2-5A_正泰</v>
          </cell>
          <cell r="C5456">
            <v>12.05</v>
          </cell>
        </row>
        <row r="5457">
          <cell r="A5457" t="str">
            <v>DK0001244</v>
          </cell>
          <cell r="B5457" t="str">
            <v>热过载继电器_JR36-20_10-16A_正泰</v>
          </cell>
          <cell r="C5457">
            <v>12.05</v>
          </cell>
        </row>
        <row r="5458">
          <cell r="A5458" t="str">
            <v>DK0001245</v>
          </cell>
          <cell r="B5458" t="str">
            <v>热过载继电器_JR36-20_14-22A_正泰</v>
          </cell>
          <cell r="C5458">
            <v>13.33</v>
          </cell>
        </row>
        <row r="5460">
          <cell r="A5460" t="str">
            <v>DK0001247</v>
          </cell>
          <cell r="B5460" t="str">
            <v>附件-接触器辅助触点_F4-40_正泰</v>
          </cell>
          <cell r="C5460">
            <v>9.91</v>
          </cell>
        </row>
        <row r="5461">
          <cell r="A5461" t="str">
            <v>DK0001248</v>
          </cell>
          <cell r="B5461" t="str">
            <v>热过载继电器_JR36-20_2.2-3.5A_正泰</v>
          </cell>
          <cell r="C5461">
            <v>12.05</v>
          </cell>
        </row>
        <row r="5462">
          <cell r="A5462" t="str">
            <v>DK0001249</v>
          </cell>
          <cell r="B5462" t="str">
            <v>热过载继电器_JR36-20_6.8-11A_正泰</v>
          </cell>
          <cell r="C5462">
            <v>12.05</v>
          </cell>
        </row>
        <row r="5463">
          <cell r="A5463" t="str">
            <v>DK0001250</v>
          </cell>
          <cell r="B5463" t="str">
            <v>热过载继电器_JR36-32_20-32A_正泰</v>
          </cell>
          <cell r="C5463">
            <v>23.25</v>
          </cell>
        </row>
        <row r="5464">
          <cell r="A5464" t="str">
            <v>DK0001251</v>
          </cell>
          <cell r="B5464" t="str">
            <v>热过载继电器_JR36-63_28-45A_正泰</v>
          </cell>
          <cell r="C5464">
            <v>23.25</v>
          </cell>
        </row>
        <row r="5466">
          <cell r="A5466" t="str">
            <v>DK0001253</v>
          </cell>
          <cell r="B5466" t="str">
            <v>万能转换开关_LW39-16A-4OB-111/3_上海二工</v>
          </cell>
          <cell r="C5466">
            <v>68.39</v>
          </cell>
        </row>
        <row r="5467">
          <cell r="A5467" t="str">
            <v>DK0001254</v>
          </cell>
          <cell r="B5467" t="str">
            <v>可累加电源_140-CPS-114-20_施耐德</v>
          </cell>
          <cell r="C5467">
            <v>3562.82</v>
          </cell>
        </row>
        <row r="5468">
          <cell r="A5468" t="str">
            <v>DK0001255</v>
          </cell>
          <cell r="B5468" t="str">
            <v>配件-远程机架_140-XBP-016-00_施耐德</v>
          </cell>
          <cell r="C5468">
            <v>2308.83</v>
          </cell>
        </row>
        <row r="5469">
          <cell r="A5469" t="str">
            <v>DK0001256</v>
          </cell>
          <cell r="B5469" t="str">
            <v>适配器_140-CRA-931-00_施耐德</v>
          </cell>
          <cell r="C5469">
            <v>5350.94</v>
          </cell>
        </row>
        <row r="5470">
          <cell r="A5470" t="str">
            <v>DK0001257</v>
          </cell>
          <cell r="B5470" t="str">
            <v>数字量输入模块_140-DDI-353-00_施耐德</v>
          </cell>
          <cell r="C5470">
            <v>2769.45</v>
          </cell>
        </row>
        <row r="5471">
          <cell r="A5471" t="str">
            <v>DK0001258</v>
          </cell>
          <cell r="B5471" t="str">
            <v>数字量输出模块_140-DD0-353-00_施耐德</v>
          </cell>
          <cell r="C5471">
            <v>3258.8</v>
          </cell>
        </row>
        <row r="5472">
          <cell r="A5472" t="str">
            <v>DK0001259</v>
          </cell>
          <cell r="B5472" t="str">
            <v>分支器_MA-0185-100_施耐德</v>
          </cell>
          <cell r="C5472">
            <v>843.41</v>
          </cell>
        </row>
        <row r="5473">
          <cell r="A5473" t="str">
            <v>DK0001260</v>
          </cell>
          <cell r="B5473" t="str">
            <v>配件-F接头_52-0401-000_施耐德</v>
          </cell>
          <cell r="C5473">
            <v>843.4</v>
          </cell>
        </row>
        <row r="5474">
          <cell r="A5474" t="str">
            <v>DK0001261</v>
          </cell>
          <cell r="B5474" t="str">
            <v>分站电缆_AS-MBII-004_42m_施耐德</v>
          </cell>
          <cell r="C5474">
            <v>2459.83</v>
          </cell>
        </row>
        <row r="5477">
          <cell r="A5477" t="str">
            <v>DK0001264</v>
          </cell>
          <cell r="B5477" t="str">
            <v>配件-接线端子_140-XTS-002-00_施耐德</v>
          </cell>
          <cell r="C5477">
            <v>164.14</v>
          </cell>
        </row>
        <row r="5480">
          <cell r="A5480" t="str">
            <v>DK0001267</v>
          </cell>
          <cell r="B5480" t="str">
            <v>电流表_NP96-600/5A_50Hz_指针式_通用</v>
          </cell>
          <cell r="C5480">
            <v>36.58</v>
          </cell>
        </row>
        <row r="5481">
          <cell r="A5481" t="str">
            <v>DK0001268</v>
          </cell>
          <cell r="B5481" t="str">
            <v>模拟量输入模块_SM1231_4AI_6ES7-231-4HD32-0XB0_…</v>
          </cell>
          <cell r="C5481">
            <v>852.99</v>
          </cell>
        </row>
        <row r="5482">
          <cell r="A5482" t="str">
            <v>DK0001269</v>
          </cell>
          <cell r="B5482" t="str">
            <v>模拟量输出模块_SM1232_4AO_6ES7-232-4HD32-0XB0_…</v>
          </cell>
          <cell r="C5482">
            <v>1465.81</v>
          </cell>
        </row>
        <row r="5483">
          <cell r="A5483" t="str">
            <v>DK0001270</v>
          </cell>
          <cell r="B5483" t="str">
            <v>显卡_ATI6350_双屏_戴尔</v>
          </cell>
          <cell r="C5483">
            <v>384.61</v>
          </cell>
        </row>
        <row r="5484">
          <cell r="A5484" t="str">
            <v>DK0001271</v>
          </cell>
          <cell r="B5484" t="str">
            <v>电流表_NP96-1000/5A_50Hz_指针式_通用</v>
          </cell>
          <cell r="C5484">
            <v>35.56</v>
          </cell>
        </row>
        <row r="5488">
          <cell r="A5488" t="str">
            <v>DK0001275</v>
          </cell>
          <cell r="B5488" t="str">
            <v>电流互感器_LMK3-0.66-10/5-0.5级-60Hz_通用</v>
          </cell>
          <cell r="C5488">
            <v>26.92</v>
          </cell>
        </row>
        <row r="5489">
          <cell r="A5489" t="str">
            <v>DK0001276</v>
          </cell>
          <cell r="B5489" t="str">
            <v>电流表_42L6-10/5A_60Hz_指针式_通用</v>
          </cell>
          <cell r="C5489">
            <v>21.37</v>
          </cell>
        </row>
        <row r="5493">
          <cell r="A5493" t="str">
            <v>DK0001280</v>
          </cell>
          <cell r="B5493" t="str">
            <v>电流互感器_LMK3-0.66-1000/5-0.5级-60Hz_通用</v>
          </cell>
          <cell r="C5493">
            <v>64.099999999999994</v>
          </cell>
        </row>
        <row r="5495">
          <cell r="A5495" t="str">
            <v>DK0001282</v>
          </cell>
          <cell r="B5495" t="str">
            <v>附件-按钮标牌框_Φ22_塑料_黑色_通用</v>
          </cell>
          <cell r="C5495">
            <v>1.37</v>
          </cell>
        </row>
        <row r="5496">
          <cell r="A5496" t="str">
            <v>DK0001283</v>
          </cell>
          <cell r="B5496" t="str">
            <v>母排_TMY10×80×3600_镀锡_通用</v>
          </cell>
          <cell r="C5496">
            <v>999.21</v>
          </cell>
        </row>
        <row r="5499">
          <cell r="A5499" t="str">
            <v>DK0001286</v>
          </cell>
          <cell r="B5499" t="str">
            <v>操作手柄_KCF1PZC_通用</v>
          </cell>
          <cell r="C5499">
            <v>18.25</v>
          </cell>
        </row>
        <row r="5500">
          <cell r="A5500" t="str">
            <v>DK0001289</v>
          </cell>
          <cell r="B5500" t="str">
            <v>电感式传感器_IFS704_易福门</v>
          </cell>
          <cell r="C5500">
            <v>76.92</v>
          </cell>
        </row>
        <row r="5502">
          <cell r="A5502" t="str">
            <v>DK0001291</v>
          </cell>
          <cell r="B5502" t="str">
            <v>控制变压器_JBK5-400VA_440V/110V-50Hz_通用</v>
          </cell>
          <cell r="C5502">
            <v>151.11000000000001</v>
          </cell>
        </row>
        <row r="5503">
          <cell r="A5503" t="str">
            <v>DK0001292</v>
          </cell>
          <cell r="B5503" t="str">
            <v>控制变压器_JBK5-200VA_415V/220V-50Hz_通用</v>
          </cell>
          <cell r="C5503">
            <v>106.24</v>
          </cell>
        </row>
        <row r="5504">
          <cell r="A5504" t="str">
            <v>DK0001293</v>
          </cell>
          <cell r="B5504" t="str">
            <v>变频器_ACS800-04-0400-5+P901_标准315kW_ABB</v>
          </cell>
          <cell r="C5504">
            <v>73119.66</v>
          </cell>
        </row>
        <row r="5505">
          <cell r="A5505" t="str">
            <v>DK0001294</v>
          </cell>
          <cell r="B5505" t="str">
            <v>控制变压器_JBK5-1000VA_440V/110V-50Hz_通用</v>
          </cell>
          <cell r="C5505">
            <v>334.57</v>
          </cell>
        </row>
        <row r="5506">
          <cell r="A5506" t="str">
            <v>DK0001295</v>
          </cell>
          <cell r="B5506" t="str">
            <v>附件-变频器控制盘安装套件_RPMP-11_+J410_通用</v>
          </cell>
          <cell r="C5506">
            <v>837.61</v>
          </cell>
        </row>
        <row r="5507">
          <cell r="A5507" t="str">
            <v>DK0001296</v>
          </cell>
          <cell r="B5507" t="str">
            <v>电动机断路器_GV3P50_37-50A_施耐德</v>
          </cell>
          <cell r="C5507">
            <v>360.13</v>
          </cell>
        </row>
        <row r="5509">
          <cell r="A5509" t="str">
            <v>DK0001303</v>
          </cell>
          <cell r="B5509" t="str">
            <v>电流互感器_LMK3-0.66-200/5-0.5级-60Hz_通用</v>
          </cell>
          <cell r="C5509">
            <v>29.91</v>
          </cell>
        </row>
        <row r="5511">
          <cell r="A5511" t="str">
            <v>DK0001305</v>
          </cell>
          <cell r="B5511" t="str">
            <v>内存条_1330-4G_戴尔</v>
          </cell>
          <cell r="C5511">
            <v>598.29</v>
          </cell>
        </row>
        <row r="5512">
          <cell r="A5512" t="str">
            <v>DK0001306</v>
          </cell>
          <cell r="B5512" t="str">
            <v>硬盘_500G_戴尔</v>
          </cell>
          <cell r="C5512">
            <v>495.73</v>
          </cell>
        </row>
        <row r="5514">
          <cell r="A5514" t="str">
            <v>DK0001308</v>
          </cell>
          <cell r="B5514" t="str">
            <v>内存条_1600-4G_戴尔</v>
          </cell>
          <cell r="C5514">
            <v>427.35</v>
          </cell>
        </row>
        <row r="5516">
          <cell r="A5516" t="str">
            <v>DK0001310</v>
          </cell>
          <cell r="B5516" t="str">
            <v>数字量输入模块_SM1221_16DI_6ES7-221-1BH32-0XB0…</v>
          </cell>
          <cell r="C5516">
            <v>674.36</v>
          </cell>
        </row>
        <row r="5517">
          <cell r="A5517" t="str">
            <v>DK0001311</v>
          </cell>
          <cell r="B5517" t="str">
            <v>数字量输出模块_SM1222_16DO_6ES7-222-1BH32-0XB0…</v>
          </cell>
          <cell r="C5517">
            <v>674.35</v>
          </cell>
        </row>
        <row r="5518">
          <cell r="A5518" t="str">
            <v>DK0001316</v>
          </cell>
          <cell r="B5518" t="str">
            <v>钥匙开关_LA39-11Y/F_2位_上海二工</v>
          </cell>
          <cell r="C5518">
            <v>25.64</v>
          </cell>
        </row>
        <row r="5519">
          <cell r="A5519" t="str">
            <v>DK0001317</v>
          </cell>
          <cell r="B5519" t="str">
            <v>电动机断路器_MS116-1.6_1-1.6A_ABB</v>
          </cell>
          <cell r="C5519">
            <v>102.85</v>
          </cell>
        </row>
        <row r="5520">
          <cell r="A5520" t="str">
            <v>DK0001318</v>
          </cell>
          <cell r="B5520" t="str">
            <v>塑壳断路器_T2S160MF4-3P-FF_ABB</v>
          </cell>
          <cell r="C5520">
            <v>486.67</v>
          </cell>
        </row>
        <row r="5521">
          <cell r="A5521" t="str">
            <v>DK0001319</v>
          </cell>
          <cell r="B5521" t="str">
            <v>塑壳断路器_T2S160MF8.5-3P-FF_ABB</v>
          </cell>
          <cell r="C5521">
            <v>486.67</v>
          </cell>
        </row>
        <row r="5522">
          <cell r="A5522" t="str">
            <v>DK0001320</v>
          </cell>
          <cell r="B5522" t="str">
            <v>塑壳断路器_T2S160MF12.5-3P-FF_ABB</v>
          </cell>
          <cell r="C5522">
            <v>486.67</v>
          </cell>
        </row>
        <row r="5523">
          <cell r="A5523" t="str">
            <v>DK0001321</v>
          </cell>
          <cell r="B5523" t="str">
            <v>塑壳断路器_T2S160MF20-3P-FF_ABB</v>
          </cell>
          <cell r="C5523">
            <v>486.67</v>
          </cell>
        </row>
        <row r="5524">
          <cell r="A5524" t="str">
            <v>DK0001322</v>
          </cell>
          <cell r="B5524" t="str">
            <v>塑壳断路器_T2S160MF32-3P-FF_ABB</v>
          </cell>
          <cell r="C5524">
            <v>486.67</v>
          </cell>
        </row>
        <row r="5525">
          <cell r="A5525" t="str">
            <v>DK0001323</v>
          </cell>
          <cell r="B5525" t="str">
            <v>塑壳断路器_T2S160MF52-3P-FF_ABB</v>
          </cell>
          <cell r="C5525">
            <v>535.04</v>
          </cell>
        </row>
        <row r="5526">
          <cell r="A5526" t="str">
            <v>DK0001324</v>
          </cell>
          <cell r="B5526" t="str">
            <v>塑壳断路器_T2S160MF80-3P-FF_ABB</v>
          </cell>
          <cell r="C5526">
            <v>530.77</v>
          </cell>
        </row>
        <row r="5527">
          <cell r="A5527" t="str">
            <v>DK0001325</v>
          </cell>
          <cell r="B5527" t="str">
            <v>塑壳断路器_S2S160R160-TM10LTH-3P-FFC_ABB</v>
          </cell>
          <cell r="C5527">
            <v>458.33</v>
          </cell>
        </row>
        <row r="5528">
          <cell r="A5528" t="str">
            <v>DK0001326</v>
          </cell>
          <cell r="B5528" t="str">
            <v>塑壳断路器_S3H250R250-TM10LTH-3P-FF_ABB</v>
          </cell>
          <cell r="C5528">
            <v>979.44</v>
          </cell>
        </row>
        <row r="5529">
          <cell r="A5529" t="str">
            <v>DK0001327</v>
          </cell>
          <cell r="B5529" t="str">
            <v>交流接触器_A9-30-10_220V/50Hz_ABB</v>
          </cell>
          <cell r="C5529">
            <v>53.59</v>
          </cell>
        </row>
        <row r="5530">
          <cell r="A5530" t="str">
            <v>DK0001328</v>
          </cell>
          <cell r="B5530" t="str">
            <v>交流接触器_A16-30-10_220V/50Hz_ABB</v>
          </cell>
          <cell r="C5530">
            <v>72.39</v>
          </cell>
        </row>
        <row r="5531">
          <cell r="A5531" t="str">
            <v>DK0001329</v>
          </cell>
          <cell r="B5531" t="str">
            <v>交流接触器_A26-30-10_220V/50Hz_ABB</v>
          </cell>
          <cell r="C5531">
            <v>97.31</v>
          </cell>
        </row>
        <row r="5532">
          <cell r="A5532" t="str">
            <v>DK0001330</v>
          </cell>
          <cell r="B5532" t="str">
            <v>交流接触器_A30-30-10_220V/50Hz_ABB</v>
          </cell>
          <cell r="C5532">
            <v>129.27000000000001</v>
          </cell>
        </row>
        <row r="5533">
          <cell r="A5533" t="str">
            <v>DK0001331</v>
          </cell>
          <cell r="B5533" t="str">
            <v>交流接触器_A50-30-10_220V/50Hz_ABB</v>
          </cell>
          <cell r="C5533">
            <v>252.91</v>
          </cell>
        </row>
        <row r="5534">
          <cell r="A5534" t="str">
            <v>DK0001332</v>
          </cell>
          <cell r="B5534" t="str">
            <v>交流接触器_A63-30-10_220V/50Hz_ABB</v>
          </cell>
          <cell r="C5534">
            <v>252.91</v>
          </cell>
        </row>
        <row r="5535">
          <cell r="A5535" t="str">
            <v>DK0001333</v>
          </cell>
          <cell r="B5535" t="str">
            <v>交流接触器_A95-30-10_220V/50Hz_ABB</v>
          </cell>
          <cell r="C5535">
            <v>620.98</v>
          </cell>
        </row>
        <row r="5536">
          <cell r="A5536" t="str">
            <v>DK0001334</v>
          </cell>
          <cell r="B5536" t="str">
            <v>交流接触器_A185-30-10_220V/50Hz_ABB</v>
          </cell>
          <cell r="C5536">
            <v>1247.1400000000001</v>
          </cell>
        </row>
        <row r="5537">
          <cell r="A5537" t="str">
            <v>DK0001335</v>
          </cell>
          <cell r="B5537" t="str">
            <v>热过载继电器_TA25DU4_2.8-4A_ABB</v>
          </cell>
          <cell r="C5537">
            <v>67.69</v>
          </cell>
        </row>
        <row r="5538">
          <cell r="A5538" t="str">
            <v>DK0001336</v>
          </cell>
          <cell r="B5538" t="str">
            <v>热过载继电器_TA25DU5_3.5-5A_ABB</v>
          </cell>
          <cell r="C5538">
            <v>67.69</v>
          </cell>
        </row>
        <row r="5539">
          <cell r="A5539" t="str">
            <v>DK0001337</v>
          </cell>
          <cell r="B5539" t="str">
            <v>热过载继电器_TA25DU8.5_6-8.5A_ABB</v>
          </cell>
          <cell r="C5539">
            <v>67.69</v>
          </cell>
        </row>
        <row r="5540">
          <cell r="A5540" t="str">
            <v>DK0001338</v>
          </cell>
          <cell r="B5540" t="str">
            <v>热过载继电器_TA25DU11_7.5-11A_ABB</v>
          </cell>
          <cell r="C5540">
            <v>67.69</v>
          </cell>
        </row>
        <row r="5541">
          <cell r="A5541" t="str">
            <v>DK0001339</v>
          </cell>
          <cell r="B5541" t="str">
            <v>热过载继电器_TA25DU14_10-14A_ABB</v>
          </cell>
          <cell r="C5541">
            <v>67.69</v>
          </cell>
        </row>
        <row r="5542">
          <cell r="A5542" t="str">
            <v>DK0001340</v>
          </cell>
          <cell r="B5542" t="str">
            <v>热过载继电器_TA25DU19_13-19A_ABB</v>
          </cell>
          <cell r="C5542">
            <v>78.97</v>
          </cell>
        </row>
        <row r="5543">
          <cell r="A5543" t="str">
            <v>DK0001341</v>
          </cell>
          <cell r="B5543" t="str">
            <v>热过载继电器_TA25DU25_18-25A_ABB</v>
          </cell>
          <cell r="C5543">
            <v>82.73</v>
          </cell>
        </row>
        <row r="5544">
          <cell r="A5544" t="str">
            <v>DK0001342</v>
          </cell>
          <cell r="B5544" t="str">
            <v>热过载继电器_TA75DU42_29-42A_ABB</v>
          </cell>
          <cell r="C5544">
            <v>137.27000000000001</v>
          </cell>
        </row>
        <row r="5545">
          <cell r="A5545" t="str">
            <v>DK0001343</v>
          </cell>
          <cell r="B5545" t="str">
            <v>热过载继电器_TA75DU52_36-52A_ABB</v>
          </cell>
          <cell r="C5545">
            <v>160.30000000000001</v>
          </cell>
        </row>
        <row r="5546">
          <cell r="A5546" t="str">
            <v>DK0001344</v>
          </cell>
          <cell r="B5546" t="str">
            <v>刀开关_HD13-BX-400/31_旋转式_苏州燎原</v>
          </cell>
          <cell r="C5546">
            <v>393.16</v>
          </cell>
        </row>
        <row r="5547">
          <cell r="A5547" t="str">
            <v>DK0001345</v>
          </cell>
          <cell r="B5547" t="str">
            <v>抽屉式断路器_E4H150-R4000-PR122/P-LSIG-3P-W-H…</v>
          </cell>
          <cell r="C5547">
            <v>69568.42</v>
          </cell>
        </row>
        <row r="5548">
          <cell r="A5548" t="str">
            <v>DK0001346</v>
          </cell>
          <cell r="B5548" t="str">
            <v>带灯按钮_CP1-13R-10_230VAC_红色_ABB</v>
          </cell>
          <cell r="C5548">
            <v>21.67</v>
          </cell>
        </row>
        <row r="5549">
          <cell r="A5549" t="str">
            <v>DK0001347</v>
          </cell>
          <cell r="B5549" t="str">
            <v>带灯按钮_CP1-13G-10_230VAC_绿色_ABB</v>
          </cell>
          <cell r="C5549">
            <v>22.71</v>
          </cell>
        </row>
        <row r="5550">
          <cell r="A5550" t="str">
            <v>DK0001348</v>
          </cell>
          <cell r="B5550" t="str">
            <v>按钮_CP1-10R-01_红色_ABB</v>
          </cell>
          <cell r="C5550">
            <v>7.62</v>
          </cell>
        </row>
        <row r="5551">
          <cell r="A5551" t="str">
            <v>DK0001349</v>
          </cell>
          <cell r="B5551" t="str">
            <v>附件-电动机断路器辅助触头_HKF1-11_ABB</v>
          </cell>
          <cell r="C5551">
            <v>21.62</v>
          </cell>
        </row>
        <row r="5552">
          <cell r="A5552" t="str">
            <v>DK0001350</v>
          </cell>
          <cell r="B5552" t="str">
            <v>附件-接触器辅助触点_CA5-40E_ABB</v>
          </cell>
          <cell r="C5552">
            <v>77.56</v>
          </cell>
        </row>
        <row r="5553">
          <cell r="A5553" t="str">
            <v>DK0001351</v>
          </cell>
          <cell r="B5553" t="str">
            <v>附件-接触器辅助触点_CA5-10_ABB</v>
          </cell>
          <cell r="C5553">
            <v>11.28</v>
          </cell>
        </row>
        <row r="5554">
          <cell r="A5554" t="str">
            <v>DK0001352</v>
          </cell>
          <cell r="B5554" t="str">
            <v>附件-接触器辅助触点_CAL5-11_ABB</v>
          </cell>
          <cell r="C5554">
            <v>26.32</v>
          </cell>
        </row>
        <row r="5555">
          <cell r="A5555" t="str">
            <v>DK0001353</v>
          </cell>
          <cell r="B5555" t="str">
            <v>指示灯_CL-520R_380VAC_红色_ABB</v>
          </cell>
          <cell r="C5555">
            <v>11</v>
          </cell>
        </row>
        <row r="5556">
          <cell r="A5556" t="str">
            <v>DK0001354</v>
          </cell>
          <cell r="B5556" t="str">
            <v>电流表_6L2-15/5A_50Hz_指针式_通用</v>
          </cell>
          <cell r="C5556">
            <v>17.09</v>
          </cell>
        </row>
        <row r="5558">
          <cell r="A5558" t="str">
            <v>DK0001356</v>
          </cell>
          <cell r="B5558" t="str">
            <v>母排_TMY12×125×6000_镀锡_通用</v>
          </cell>
          <cell r="C5558">
            <v>5729.29</v>
          </cell>
        </row>
        <row r="5559">
          <cell r="A5559" t="str">
            <v>DK0001357</v>
          </cell>
          <cell r="B5559" t="str">
            <v>母排_TMY12×125×5800_镀锡_通用</v>
          </cell>
          <cell r="C5559">
            <v>4586.24</v>
          </cell>
        </row>
        <row r="5560">
          <cell r="A5560" t="str">
            <v>DK0001358</v>
          </cell>
          <cell r="B5560" t="str">
            <v>母排_TMY12×125×2600_镀锡_通用</v>
          </cell>
          <cell r="C5560">
            <v>1419.15</v>
          </cell>
        </row>
        <row r="5561">
          <cell r="A5561" t="str">
            <v>DK0001359</v>
          </cell>
          <cell r="B5561" t="str">
            <v>母排_TMY12×125×3400_镀锡_通用</v>
          </cell>
          <cell r="C5561">
            <v>1769.43</v>
          </cell>
        </row>
        <row r="5562">
          <cell r="A5562" t="str">
            <v>DK0001360</v>
          </cell>
          <cell r="B5562" t="str">
            <v>母线框_AMJ2-12×125_双母排_海坦</v>
          </cell>
          <cell r="C5562">
            <v>41.88</v>
          </cell>
        </row>
        <row r="5563">
          <cell r="A5563" t="str">
            <v>DK0001361</v>
          </cell>
          <cell r="B5563" t="str">
            <v>WinCC系统软件_6AV6-381-2BQ07-0AV0_西门子</v>
          </cell>
          <cell r="C5563">
            <v>43507.42</v>
          </cell>
        </row>
        <row r="5568">
          <cell r="A5568" t="str">
            <v>DK0001366</v>
          </cell>
          <cell r="B5568" t="str">
            <v>母排_TMY6×60×4000_镀锡_通用</v>
          </cell>
          <cell r="C5568">
            <v>871.72</v>
          </cell>
        </row>
        <row r="5571">
          <cell r="A5571" t="str">
            <v>DK0001369</v>
          </cell>
          <cell r="B5571" t="str">
            <v>热过载继电器_3RB2066-1MC2_160-630A_西门子</v>
          </cell>
          <cell r="C5571">
            <v>3022.22</v>
          </cell>
        </row>
        <row r="5576">
          <cell r="A5576" t="str">
            <v>DK0001375</v>
          </cell>
          <cell r="B5576" t="str">
            <v>模拟量温度调节仪_LU-906MAI100I2_220VAC_厦门安东</v>
          </cell>
          <cell r="C5576">
            <v>600</v>
          </cell>
        </row>
        <row r="5577">
          <cell r="A5577" t="str">
            <v>DK0001376</v>
          </cell>
          <cell r="B5577" t="str">
            <v>流量积算仪_LU-50KANNNN2_厦门安东</v>
          </cell>
          <cell r="C5577">
            <v>841.88</v>
          </cell>
        </row>
        <row r="5578">
          <cell r="A5578" t="str">
            <v>DK0001377</v>
          </cell>
          <cell r="B5578" t="str">
            <v>多点温度巡回测量报警仪_XMD-7B082-R4_220VAC_浙江余姚</v>
          </cell>
          <cell r="C5578">
            <v>812.48</v>
          </cell>
        </row>
        <row r="5579">
          <cell r="A5579" t="str">
            <v>DK0001378</v>
          </cell>
          <cell r="B5579" t="str">
            <v>电感式传感器_Fi25-W40-CP6L-Q12_宜科</v>
          </cell>
          <cell r="C5579">
            <v>212.82</v>
          </cell>
        </row>
        <row r="5584">
          <cell r="A5584" t="str">
            <v>DK0001383</v>
          </cell>
          <cell r="B5584" t="str">
            <v>熔芯_NGTC2-630A_通用</v>
          </cell>
          <cell r="C5584">
            <v>177.78</v>
          </cell>
        </row>
        <row r="5585">
          <cell r="A5585" t="str">
            <v>DK0001384</v>
          </cell>
          <cell r="B5585" t="str">
            <v>熔芯_NGTC1-250A_通用</v>
          </cell>
          <cell r="C5585">
            <v>64.959999999999994</v>
          </cell>
        </row>
        <row r="5586">
          <cell r="A5586" t="str">
            <v>DK0001385</v>
          </cell>
          <cell r="B5586" t="str">
            <v>熔芯_NGTC1-315A_通用</v>
          </cell>
          <cell r="C5586">
            <v>86.32</v>
          </cell>
        </row>
        <row r="5587">
          <cell r="A5587" t="str">
            <v>DK0001386</v>
          </cell>
          <cell r="B5587" t="str">
            <v>熔芯_NGTC1-200A_通用</v>
          </cell>
          <cell r="C5587">
            <v>64.959999999999994</v>
          </cell>
        </row>
        <row r="5588">
          <cell r="A5588" t="str">
            <v>DK0001387</v>
          </cell>
          <cell r="B5588" t="str">
            <v>熔断器座_STR12-1D_通用</v>
          </cell>
          <cell r="C5588">
            <v>36.840000000000003</v>
          </cell>
        </row>
        <row r="5589">
          <cell r="A5589" t="str">
            <v>DK0001388</v>
          </cell>
          <cell r="B5589" t="str">
            <v>熔断器座_STR12-2D_通用</v>
          </cell>
          <cell r="C5589">
            <v>61.11</v>
          </cell>
        </row>
        <row r="5593">
          <cell r="A5593" t="str">
            <v>DK0001392</v>
          </cell>
          <cell r="B5593" t="str">
            <v>母排_TMY4×20×3000_镀锡_通用</v>
          </cell>
          <cell r="C5593">
            <v>169.71</v>
          </cell>
        </row>
        <row r="5594">
          <cell r="A5594" t="str">
            <v>DK0001393</v>
          </cell>
          <cell r="B5594" t="str">
            <v>母排_TMY4×15×3000_镀锡_通用</v>
          </cell>
          <cell r="C5594">
            <v>126.69</v>
          </cell>
        </row>
        <row r="5595">
          <cell r="A5595" t="str">
            <v>DK0001394</v>
          </cell>
          <cell r="B5595" t="str">
            <v>电能表_PM3210_施耐德</v>
          </cell>
          <cell r="C5595">
            <v>1081.2</v>
          </cell>
        </row>
        <row r="5599">
          <cell r="A5599" t="str">
            <v>DK0001398</v>
          </cell>
          <cell r="B5599" t="str">
            <v>控制变压器_JBK5-5000VA_415V/220V-50Hz_通用</v>
          </cell>
          <cell r="C5599">
            <v>1581.2</v>
          </cell>
        </row>
        <row r="5600">
          <cell r="A5600" t="str">
            <v>DK0001399</v>
          </cell>
          <cell r="B5600" t="str">
            <v>接线端子_SAK-35EN/35_接地型_魏德米勒</v>
          </cell>
          <cell r="C5600">
            <v>8.39</v>
          </cell>
        </row>
        <row r="5601">
          <cell r="A5601" t="str">
            <v>DK0001400</v>
          </cell>
          <cell r="B5601" t="str">
            <v>接线端子_WDU-95N/120N_魏德米勒</v>
          </cell>
          <cell r="C5601">
            <v>43.61</v>
          </cell>
        </row>
        <row r="5605">
          <cell r="A5605" t="str">
            <v>DK0001404</v>
          </cell>
          <cell r="B5605" t="str">
            <v>控制变压器_JBK5-5000VA_220V/220V-50Hz_通用</v>
          </cell>
          <cell r="C5605">
            <v>1581.2</v>
          </cell>
        </row>
        <row r="5606">
          <cell r="A5606" t="str">
            <v>DK0001405</v>
          </cell>
          <cell r="B5606" t="str">
            <v>附件-断路器辅助触头_AX_正泰</v>
          </cell>
          <cell r="C5606">
            <v>22.65</v>
          </cell>
        </row>
        <row r="5607">
          <cell r="A5607" t="str">
            <v>DK0001406</v>
          </cell>
          <cell r="B5607" t="str">
            <v>通讯模块_PROFIBUS-DP-6EGK7-243-5DX30-0XE0_从…</v>
          </cell>
          <cell r="C5607">
            <v>1670.94</v>
          </cell>
        </row>
        <row r="5608">
          <cell r="A5608" t="str">
            <v>DK0001407</v>
          </cell>
          <cell r="B5608" t="str">
            <v>通讯模块_PROFIBUS-DP-6EGK7-242-5DX30-0XE0_主…</v>
          </cell>
          <cell r="C5608">
            <v>1176.07</v>
          </cell>
        </row>
        <row r="5609">
          <cell r="A5609" t="str">
            <v>DK0001408</v>
          </cell>
          <cell r="B5609" t="str">
            <v>总线DP连接器_6ES7972-0BA42-0XA0_西门子</v>
          </cell>
          <cell r="C5609">
            <v>183.76</v>
          </cell>
        </row>
        <row r="5610">
          <cell r="A5610" t="str">
            <v>DK0001410</v>
          </cell>
          <cell r="B5610" t="str">
            <v>母排_TMY8×100×1000_镀锡_通用</v>
          </cell>
          <cell r="C5610">
            <v>484.86</v>
          </cell>
        </row>
        <row r="5611">
          <cell r="A5611" t="str">
            <v>DK0001411</v>
          </cell>
          <cell r="B5611" t="str">
            <v>色环电阻_1/4W_R121_通用</v>
          </cell>
          <cell r="C5611">
            <v>0.85</v>
          </cell>
        </row>
        <row r="5637">
          <cell r="A5637" t="str">
            <v>DK0001437</v>
          </cell>
          <cell r="B5637" t="str">
            <v>防爆电铃_BDL_AC220V_中兴防爆</v>
          </cell>
          <cell r="C5637">
            <v>145.30000000000001</v>
          </cell>
        </row>
        <row r="5641">
          <cell r="A5641" t="str">
            <v>DK0001441</v>
          </cell>
          <cell r="B5641" t="str">
            <v>UPS_C10K_含外加电池组12V38AH-电池安装架_山特</v>
          </cell>
          <cell r="C5641">
            <v>11441.02</v>
          </cell>
        </row>
        <row r="5643">
          <cell r="A5643" t="str">
            <v>DK0001443</v>
          </cell>
          <cell r="B5643" t="str">
            <v>激光打印机_2180_爱普生</v>
          </cell>
          <cell r="C5643">
            <v>3914.53</v>
          </cell>
        </row>
        <row r="5649">
          <cell r="A5649" t="str">
            <v>DK0001449</v>
          </cell>
          <cell r="B5649" t="str">
            <v>自耦变压器_QZB-30kW-380V/50Hz_通用</v>
          </cell>
          <cell r="C5649">
            <v>938.46</v>
          </cell>
        </row>
        <row r="5650">
          <cell r="A5650" t="str">
            <v>DK0001450</v>
          </cell>
          <cell r="B5650" t="str">
            <v>速度控制仪_HZ48_220VAC_南京山武</v>
          </cell>
          <cell r="C5650">
            <v>213.89</v>
          </cell>
        </row>
        <row r="5652">
          <cell r="A5652" t="str">
            <v>DK0001455</v>
          </cell>
          <cell r="B5652" t="str">
            <v>电感式传感器_Ni4-M12-OP6L/TB45_宜科</v>
          </cell>
          <cell r="C5652">
            <v>148.21</v>
          </cell>
        </row>
        <row r="5653">
          <cell r="A5653" t="str">
            <v>DK0001456</v>
          </cell>
          <cell r="B5653" t="str">
            <v>电感式传感器_Ni4-M12-ON6L/TB45_宜科</v>
          </cell>
          <cell r="C5653">
            <v>148.21</v>
          </cell>
        </row>
        <row r="5654">
          <cell r="A5654" t="str">
            <v>DK0001457</v>
          </cell>
          <cell r="B5654" t="str">
            <v>电感式传感器_Fi20-W40-OP6L-Q12/TB45_宜科</v>
          </cell>
          <cell r="C5654">
            <v>185.71</v>
          </cell>
        </row>
        <row r="5656">
          <cell r="A5656" t="str">
            <v>DK0001459</v>
          </cell>
          <cell r="B5656" t="str">
            <v>数字量混合模块_6ES7-323-1BL00-0AA0_西门子</v>
          </cell>
          <cell r="C5656">
            <v>1934.19</v>
          </cell>
        </row>
        <row r="5657">
          <cell r="A5657" t="str">
            <v>DK0001460</v>
          </cell>
          <cell r="B5657" t="str">
            <v>附件-压力表接头_G1/2"_通用</v>
          </cell>
          <cell r="C5657">
            <v>5.39</v>
          </cell>
        </row>
        <row r="5659">
          <cell r="A5659" t="str">
            <v>DK0001462</v>
          </cell>
          <cell r="B5659" t="str">
            <v>变频器_FC302-P355-T5-E00-H2-X-N-C_标准355kW_…</v>
          </cell>
          <cell r="C5659">
            <v>112877.78</v>
          </cell>
        </row>
        <row r="5663">
          <cell r="A5663" t="str">
            <v>DK0001467</v>
          </cell>
          <cell r="B5663" t="str">
            <v>附件-过热继电器背包_LA7-D3064C_通用</v>
          </cell>
          <cell r="C5663">
            <v>63.97</v>
          </cell>
        </row>
        <row r="5664">
          <cell r="A5664" t="str">
            <v>DK0001468</v>
          </cell>
          <cell r="B5664" t="str">
            <v>熔芯_RT18-32-2A_通用</v>
          </cell>
          <cell r="C5664">
            <v>2.2200000000000002</v>
          </cell>
        </row>
        <row r="5665">
          <cell r="A5665" t="str">
            <v>DK0001469</v>
          </cell>
          <cell r="B5665" t="str">
            <v>熔芯_RT18-32-4A_通用</v>
          </cell>
          <cell r="C5665">
            <v>2.2200000000000002</v>
          </cell>
        </row>
        <row r="5673">
          <cell r="A5673" t="str">
            <v>DK0001477</v>
          </cell>
          <cell r="B5673" t="str">
            <v>通讯模块_6ES7-340-1CH02-0AE0_西门子</v>
          </cell>
          <cell r="C5673">
            <v>2526.2800000000002</v>
          </cell>
        </row>
        <row r="5674">
          <cell r="A5674" t="str">
            <v>DK0001482</v>
          </cell>
          <cell r="B5674" t="str">
            <v>网线_6XV1840-2AH10_西门子</v>
          </cell>
          <cell r="C5674">
            <v>10.68</v>
          </cell>
        </row>
        <row r="5675">
          <cell r="A5675" t="str">
            <v>DK0001483</v>
          </cell>
          <cell r="B5675" t="str">
            <v>CPU_6ES7-314-6EH04-0AB0_西门子</v>
          </cell>
          <cell r="C5675">
            <v>8294.8700000000008</v>
          </cell>
        </row>
        <row r="5676">
          <cell r="A5676" t="str">
            <v>DK0001484</v>
          </cell>
          <cell r="B5676" t="str">
            <v>电感式传感器_Fi20-W40-ON6L-Q12/TB45_宜科</v>
          </cell>
          <cell r="C5676">
            <v>264.95999999999998</v>
          </cell>
        </row>
        <row r="5679">
          <cell r="A5679" t="str">
            <v>DK0001487</v>
          </cell>
          <cell r="B5679" t="str">
            <v>附件-接触器辅助触点_CAL18-11_ABB</v>
          </cell>
          <cell r="C5679">
            <v>41.03</v>
          </cell>
        </row>
        <row r="5680">
          <cell r="A5680" t="str">
            <v>DK0001490</v>
          </cell>
          <cell r="B5680" t="str">
            <v>附件-变频器操作面板_6SE6400-0BP00-0AA0_西门子</v>
          </cell>
          <cell r="C5680">
            <v>195.73</v>
          </cell>
        </row>
        <row r="5682">
          <cell r="A5682" t="str">
            <v>DK0001492</v>
          </cell>
          <cell r="B5682" t="str">
            <v>控制电缆_KYJVR-7×1.5_远东电缆</v>
          </cell>
          <cell r="C5682">
            <v>6.92</v>
          </cell>
        </row>
        <row r="5687">
          <cell r="A5687" t="str">
            <v>DK0001497</v>
          </cell>
          <cell r="B5687" t="str">
            <v>接线端子_ASK1LDEN_熔断带灯型_魏德米勒</v>
          </cell>
          <cell r="C5687">
            <v>5.98</v>
          </cell>
        </row>
        <row r="5692">
          <cell r="A5692" t="str">
            <v>DK0001502</v>
          </cell>
          <cell r="B5692" t="str">
            <v>母排_TMY10×150×1000_镀锡_通用</v>
          </cell>
          <cell r="C5692">
            <v>854.4</v>
          </cell>
        </row>
        <row r="5693">
          <cell r="A5693" t="str">
            <v>DK0001503</v>
          </cell>
          <cell r="B5693" t="str">
            <v>母排_TMY10×150×1200_镀锡_通用</v>
          </cell>
          <cell r="C5693">
            <v>1025.28</v>
          </cell>
        </row>
        <row r="5694">
          <cell r="A5694" t="str">
            <v>DK0001504</v>
          </cell>
          <cell r="B5694" t="str">
            <v>母排_TMY10×150×1300_镀锡_通用</v>
          </cell>
          <cell r="C5694">
            <v>1110.72</v>
          </cell>
        </row>
        <row r="5695">
          <cell r="A5695" t="str">
            <v>DK0001505</v>
          </cell>
          <cell r="B5695" t="str">
            <v>数字量混合模块_SM1223_16DI/16DO_6ES7-223-1BL32…</v>
          </cell>
          <cell r="C5695">
            <v>1079.49</v>
          </cell>
        </row>
        <row r="5696">
          <cell r="A5696" t="str">
            <v>DK0001506</v>
          </cell>
          <cell r="B5696" t="str">
            <v>固定式断路器_MVS32H3F202_电动AC220V_相间隔板_施耐德</v>
          </cell>
          <cell r="C5696">
            <v>25641.78</v>
          </cell>
        </row>
        <row r="5697">
          <cell r="A5697" t="str">
            <v>DK0001507</v>
          </cell>
          <cell r="B5697" t="str">
            <v>母排_TMY10×120×4400_镀锡_通用</v>
          </cell>
          <cell r="C5697">
            <v>3200.3</v>
          </cell>
        </row>
        <row r="5698">
          <cell r="A5698" t="str">
            <v>DK0001508</v>
          </cell>
          <cell r="B5698" t="str">
            <v>母排_TMY10×100×2000_镀锡_通用</v>
          </cell>
          <cell r="C5698">
            <v>718.89</v>
          </cell>
        </row>
        <row r="5699">
          <cell r="A5699" t="str">
            <v>DK0001509</v>
          </cell>
          <cell r="B5699" t="str">
            <v>标签纸_100×50_斑马</v>
          </cell>
          <cell r="C5699">
            <v>29.91</v>
          </cell>
        </row>
        <row r="5700">
          <cell r="A5700" t="str">
            <v>DK0001510</v>
          </cell>
          <cell r="B5700" t="str">
            <v>绝缘软护套_6mm²_PVC-白色_通用</v>
          </cell>
          <cell r="C5700">
            <v>30.77</v>
          </cell>
        </row>
        <row r="5701">
          <cell r="A5701" t="str">
            <v>DK0001511</v>
          </cell>
          <cell r="B5701" t="str">
            <v>绝缘软护套_6mm²_PVC-蓝色_通用</v>
          </cell>
          <cell r="C5701">
            <v>30.77</v>
          </cell>
        </row>
        <row r="5702">
          <cell r="A5702" t="str">
            <v>DK0001512</v>
          </cell>
          <cell r="B5702" t="str">
            <v>绝缘软护套_10mm²_PVC-白色_通用</v>
          </cell>
          <cell r="C5702">
            <v>31.62</v>
          </cell>
        </row>
        <row r="5703">
          <cell r="A5703" t="str">
            <v>DK0001513</v>
          </cell>
          <cell r="B5703" t="str">
            <v>绝缘软护套_10mm²_PVC-蓝色_通用</v>
          </cell>
          <cell r="C5703">
            <v>31.62</v>
          </cell>
        </row>
        <row r="5704">
          <cell r="A5704" t="str">
            <v>DK0001514</v>
          </cell>
          <cell r="B5704" t="str">
            <v>绝缘软护套_16mm²_PVC-白色_通用</v>
          </cell>
          <cell r="C5704">
            <v>34.19</v>
          </cell>
        </row>
        <row r="5705">
          <cell r="A5705" t="str">
            <v>DK0001515</v>
          </cell>
          <cell r="B5705" t="str">
            <v>绝缘软护套_16mm²_PVC-蓝色_通用</v>
          </cell>
          <cell r="C5705">
            <v>34.19</v>
          </cell>
        </row>
        <row r="5706">
          <cell r="A5706" t="str">
            <v>DK0001516</v>
          </cell>
          <cell r="B5706" t="str">
            <v>绝缘软护套_25mm²_PVC-白色_通用</v>
          </cell>
          <cell r="C5706">
            <v>25.64</v>
          </cell>
        </row>
        <row r="5707">
          <cell r="A5707" t="str">
            <v>DK0001517</v>
          </cell>
          <cell r="B5707" t="str">
            <v>绝缘软护套_25mm²_PVC-蓝色_通用</v>
          </cell>
          <cell r="C5707">
            <v>25.64</v>
          </cell>
        </row>
        <row r="5708">
          <cell r="A5708" t="str">
            <v>DK0001518</v>
          </cell>
          <cell r="B5708" t="str">
            <v>绝缘软护套_35mm²_PVC-白色_通用</v>
          </cell>
          <cell r="C5708">
            <v>34.19</v>
          </cell>
        </row>
        <row r="5709">
          <cell r="A5709" t="str">
            <v>DK0001519</v>
          </cell>
          <cell r="B5709" t="str">
            <v>绝缘软护套_35mm²_PVC-蓝色_通用</v>
          </cell>
          <cell r="C5709">
            <v>34.19</v>
          </cell>
        </row>
        <row r="5710">
          <cell r="A5710" t="str">
            <v>DK0001520</v>
          </cell>
          <cell r="B5710" t="str">
            <v>绝缘软护套_50mm²_PVC-白色_通用</v>
          </cell>
          <cell r="C5710">
            <v>25.64</v>
          </cell>
        </row>
        <row r="5711">
          <cell r="A5711" t="str">
            <v>DK0001521</v>
          </cell>
          <cell r="B5711" t="str">
            <v>绝缘软护套_50mm²_PVC-蓝色_通用</v>
          </cell>
          <cell r="C5711">
            <v>25.64</v>
          </cell>
        </row>
        <row r="5712">
          <cell r="A5712" t="str">
            <v>DK0001522</v>
          </cell>
          <cell r="B5712" t="str">
            <v>绝缘软护套_70mm²_PVC-白色_通用</v>
          </cell>
          <cell r="C5712">
            <v>21.37</v>
          </cell>
        </row>
        <row r="5713">
          <cell r="A5713" t="str">
            <v>DK0001523</v>
          </cell>
          <cell r="B5713" t="str">
            <v>绝缘软护套_70mm²_PVC-蓝色_通用</v>
          </cell>
          <cell r="C5713">
            <v>21.37</v>
          </cell>
        </row>
        <row r="5714">
          <cell r="A5714" t="str">
            <v>DK0001526</v>
          </cell>
          <cell r="B5714" t="str">
            <v>蜡基碳带_110mm×74m_小卷心_通用</v>
          </cell>
          <cell r="C5714">
            <v>10.26</v>
          </cell>
        </row>
        <row r="5720">
          <cell r="A5720" t="str">
            <v>DK0001532</v>
          </cell>
          <cell r="B5720" t="str">
            <v>液晶显示器_24"_飞利浦</v>
          </cell>
          <cell r="C5720">
            <v>764.96</v>
          </cell>
        </row>
        <row r="5721">
          <cell r="A5721" t="str">
            <v>DK0001533</v>
          </cell>
          <cell r="B5721" t="str">
            <v>母排_TMY4×40×2000_镀锡_通用</v>
          </cell>
          <cell r="C5721">
            <v>120.4</v>
          </cell>
        </row>
        <row r="5722">
          <cell r="A5722" t="str">
            <v>DK0001534</v>
          </cell>
          <cell r="B5722" t="str">
            <v>母线框_AMJ2-4×40_单母排_海坦</v>
          </cell>
          <cell r="C5722">
            <v>15.38</v>
          </cell>
        </row>
        <row r="5723">
          <cell r="A5723" t="str">
            <v>DK0001535</v>
          </cell>
          <cell r="B5723" t="str">
            <v>母排_TMY8×60×3000_镀锡_通用</v>
          </cell>
          <cell r="C5723">
            <v>514.47</v>
          </cell>
        </row>
        <row r="5727">
          <cell r="A5727" t="str">
            <v>DK0001539</v>
          </cell>
          <cell r="B5727" t="str">
            <v>母排_TMY6×80×4000_镀锡_通用</v>
          </cell>
          <cell r="C5727">
            <v>698.7</v>
          </cell>
        </row>
        <row r="5730">
          <cell r="A5730" t="str">
            <v>DK0001542</v>
          </cell>
          <cell r="B5730" t="str">
            <v>中间继电器_882N-1CH-S_24VDC_不含底座_通用</v>
          </cell>
          <cell r="C5730">
            <v>16.920000000000002</v>
          </cell>
        </row>
        <row r="5731">
          <cell r="A5731" t="str">
            <v>DK0001543</v>
          </cell>
          <cell r="B5731" t="str">
            <v>交流接触器_LC1F225M7_220V/50/60Hz_施耐德</v>
          </cell>
          <cell r="C5731">
            <v>2179.2600000000002</v>
          </cell>
        </row>
        <row r="5732">
          <cell r="A5732" t="str">
            <v>DK0001544</v>
          </cell>
          <cell r="B5732" t="str">
            <v>塑壳断路器_3VT160N160TMA-3P-F_西门子</v>
          </cell>
          <cell r="C5732">
            <v>426.5</v>
          </cell>
        </row>
        <row r="5733">
          <cell r="A5733" t="str">
            <v>DK0001545</v>
          </cell>
          <cell r="B5733" t="str">
            <v>塑壳断路器_3VT400H400TMA-3P-F_2HS_西门子</v>
          </cell>
          <cell r="C5733">
            <v>3102.56</v>
          </cell>
        </row>
        <row r="5734">
          <cell r="A5734" t="str">
            <v>DK0001546</v>
          </cell>
          <cell r="B5734" t="str">
            <v>塑壳断路器_3VT630H500TMA-3P-F_西门子</v>
          </cell>
          <cell r="C5734">
            <v>2963.25</v>
          </cell>
        </row>
        <row r="5735">
          <cell r="A5735" t="str">
            <v>DK0001547</v>
          </cell>
          <cell r="B5735" t="str">
            <v>电气汇流排_3RV1915-1DB_西门子</v>
          </cell>
          <cell r="C5735">
            <v>69.23</v>
          </cell>
        </row>
        <row r="5736">
          <cell r="A5736" t="str">
            <v>DK0001548</v>
          </cell>
          <cell r="B5736" t="str">
            <v>接线端子_3RV2915-5B_西门子</v>
          </cell>
          <cell r="C5736">
            <v>62.41</v>
          </cell>
        </row>
        <row r="5737">
          <cell r="A5737" t="str">
            <v>DK0001549</v>
          </cell>
          <cell r="B5737" t="str">
            <v>附件-断路器连接模块_3RA1921-1DA00_西门子</v>
          </cell>
          <cell r="C5737">
            <v>14.2</v>
          </cell>
        </row>
        <row r="5738">
          <cell r="A5738" t="str">
            <v>DK0001550</v>
          </cell>
          <cell r="B5738" t="str">
            <v>附件-断路器连接模块_3RA2921-1AA00_西门子</v>
          </cell>
          <cell r="C5738">
            <v>15.02</v>
          </cell>
        </row>
        <row r="5739">
          <cell r="A5739" t="str">
            <v>DK0001551</v>
          </cell>
          <cell r="B5739" t="str">
            <v>电动机断路器_3RV6011-1AA10_1.1-1.6A_S00_西门子</v>
          </cell>
          <cell r="C5739">
            <v>109.4</v>
          </cell>
        </row>
        <row r="5740">
          <cell r="A5740" t="str">
            <v>DK0001552</v>
          </cell>
          <cell r="B5740" t="str">
            <v>电动机断路器_3RV6011-1CA10_1.8-2.5A_S00_西门子</v>
          </cell>
          <cell r="C5740">
            <v>109.4</v>
          </cell>
        </row>
        <row r="5741">
          <cell r="A5741" t="str">
            <v>DK0001553</v>
          </cell>
          <cell r="B5741" t="str">
            <v>电动机断路器_3RV6011-1DA10_2.2-3.2A_S00_西门子</v>
          </cell>
          <cell r="C5741">
            <v>109.4</v>
          </cell>
        </row>
        <row r="5742">
          <cell r="A5742" t="str">
            <v>DK0001554</v>
          </cell>
          <cell r="B5742" t="str">
            <v>电动机断路器_3RV6011-1FA10_3.5-5A_S00_西门子</v>
          </cell>
          <cell r="C5742">
            <v>109.4</v>
          </cell>
        </row>
        <row r="5743">
          <cell r="A5743" t="str">
            <v>DK0001555</v>
          </cell>
          <cell r="B5743" t="str">
            <v>电动机断路器_3RV6011-1GA10_4.5-6.3A_S00_西门子</v>
          </cell>
          <cell r="C5743">
            <v>109.4</v>
          </cell>
        </row>
        <row r="5744">
          <cell r="A5744" t="str">
            <v>DK0001556</v>
          </cell>
          <cell r="B5744" t="str">
            <v>电动机断路器_3RV6011-1HA10_5.5-8A_S00_西门子</v>
          </cell>
          <cell r="C5744">
            <v>109.4</v>
          </cell>
        </row>
        <row r="5745">
          <cell r="A5745" t="str">
            <v>DK0001557</v>
          </cell>
          <cell r="B5745" t="str">
            <v>电动机断路器_3RV6011-1JA10_7-10A_S00_西门子</v>
          </cell>
          <cell r="C5745">
            <v>109.4</v>
          </cell>
        </row>
        <row r="5746">
          <cell r="A5746" t="str">
            <v>DK0001558</v>
          </cell>
          <cell r="B5746" t="str">
            <v>电动机断路器_3RV6021-4EA10_27-32A_S0_西门子</v>
          </cell>
          <cell r="C5746">
            <v>135.9</v>
          </cell>
        </row>
        <row r="5747">
          <cell r="A5747" t="str">
            <v>DK0001559</v>
          </cell>
          <cell r="B5747" t="str">
            <v>电动机断路器_3RV5041-4FA10_28-40A_S3_西门子</v>
          </cell>
          <cell r="C5747">
            <v>377.78</v>
          </cell>
        </row>
        <row r="5748">
          <cell r="A5748" t="str">
            <v>DK0001560</v>
          </cell>
          <cell r="B5748" t="str">
            <v>电动机断路器_3RV5041-4KA10_57-75A_S3_西门子</v>
          </cell>
          <cell r="C5748">
            <v>414.53</v>
          </cell>
        </row>
        <row r="5749">
          <cell r="A5749" t="str">
            <v>DK0001561</v>
          </cell>
          <cell r="B5749" t="str">
            <v>附件-断路器辅助触头_3RV6901-1E_西门子</v>
          </cell>
          <cell r="C5749">
            <v>21.37</v>
          </cell>
        </row>
        <row r="5750">
          <cell r="A5750" t="str">
            <v>DK0001562</v>
          </cell>
          <cell r="B5750" t="str">
            <v>附件-断路器辅助触头_3RV5901-1E_西门子</v>
          </cell>
          <cell r="C5750">
            <v>21.37</v>
          </cell>
        </row>
        <row r="5751">
          <cell r="A5751" t="str">
            <v>DK0001563</v>
          </cell>
          <cell r="B5751" t="str">
            <v>直流接触器_3RT6015-1BB41_24V_西门子</v>
          </cell>
          <cell r="C5751">
            <v>105.98</v>
          </cell>
        </row>
        <row r="5752">
          <cell r="A5752" t="str">
            <v>DK0001564</v>
          </cell>
          <cell r="B5752" t="str">
            <v>直流接触器_3RT6016-1BB41_24V_西门子</v>
          </cell>
          <cell r="C5752">
            <v>115.38</v>
          </cell>
        </row>
        <row r="5753">
          <cell r="A5753" t="str">
            <v>DK0001565</v>
          </cell>
          <cell r="B5753" t="str">
            <v>直流接触器_3RT6027-1BB40_24V_西门子</v>
          </cell>
          <cell r="C5753">
            <v>212.82</v>
          </cell>
        </row>
        <row r="5754">
          <cell r="A5754" t="str">
            <v>DK0001566</v>
          </cell>
          <cell r="B5754" t="str">
            <v>直流接触器_3RT5035-1BB40_24V_西门子</v>
          </cell>
          <cell r="C5754">
            <v>304.27</v>
          </cell>
        </row>
        <row r="5755">
          <cell r="A5755" t="str">
            <v>DK0001567</v>
          </cell>
          <cell r="B5755" t="str">
            <v>直流接触器_3RT5044-1BB40_24V_西门子</v>
          </cell>
          <cell r="C5755">
            <v>530.77</v>
          </cell>
        </row>
        <row r="5756">
          <cell r="A5756" t="str">
            <v>DK0001568</v>
          </cell>
          <cell r="B5756" t="str">
            <v>直流接触器_3RT5066-6AB36_24V_西门子</v>
          </cell>
          <cell r="C5756">
            <v>1600</v>
          </cell>
        </row>
        <row r="5757">
          <cell r="A5757" t="str">
            <v>DK0001569</v>
          </cell>
          <cell r="B5757" t="str">
            <v>附件-接触器辅助触点_3RH6911-1HA11_西门子</v>
          </cell>
          <cell r="C5757">
            <v>5.1100000000000003</v>
          </cell>
        </row>
        <row r="5758">
          <cell r="A5758" t="str">
            <v>DK0001570</v>
          </cell>
          <cell r="B5758" t="str">
            <v>附件-接触器辅助触点_3RH6911-1HA22_西门子</v>
          </cell>
          <cell r="C5758">
            <v>12.82</v>
          </cell>
        </row>
        <row r="5759">
          <cell r="A5759" t="str">
            <v>DK0001571</v>
          </cell>
          <cell r="B5759" t="str">
            <v>附件-接触器辅助触点_3RH5921-1FA22_西门子</v>
          </cell>
          <cell r="C5759">
            <v>11.11</v>
          </cell>
        </row>
        <row r="5760">
          <cell r="A5760" t="str">
            <v>DK0001572</v>
          </cell>
          <cell r="B5760" t="str">
            <v>中间继电器_3RH6140-1AB00_24VAC_不含底座_西门子</v>
          </cell>
          <cell r="C5760">
            <v>41.03</v>
          </cell>
        </row>
        <row r="5761">
          <cell r="A5761" t="str">
            <v>DK0001573</v>
          </cell>
          <cell r="B5761" t="str">
            <v>中间继电器_3RH6122-1AB00_24VAC_不含底座_西门子</v>
          </cell>
          <cell r="C5761">
            <v>41.03</v>
          </cell>
        </row>
        <row r="5762">
          <cell r="A5762" t="str">
            <v>DK0001574</v>
          </cell>
          <cell r="B5762" t="str">
            <v>小型断路器_5SJ6-1P-C6A_西门子</v>
          </cell>
          <cell r="C5762">
            <v>28.21</v>
          </cell>
        </row>
        <row r="5763">
          <cell r="A5763" t="str">
            <v>DK0001575</v>
          </cell>
          <cell r="B5763" t="str">
            <v>小型断路器_5SJ6-1P-C10A_西门子</v>
          </cell>
          <cell r="C5763">
            <v>20.51</v>
          </cell>
        </row>
        <row r="5764">
          <cell r="A5764" t="str">
            <v>DK0001576</v>
          </cell>
          <cell r="B5764" t="str">
            <v>小型断路器_5SJ6-1P-C16A_西门子</v>
          </cell>
          <cell r="C5764">
            <v>20.51</v>
          </cell>
        </row>
        <row r="5765">
          <cell r="A5765" t="str">
            <v>DK0001577</v>
          </cell>
          <cell r="B5765" t="str">
            <v>时间继电器_3RP1525-1BP30_220VAC_西门子</v>
          </cell>
          <cell r="C5765">
            <v>335.9</v>
          </cell>
        </row>
        <row r="5766">
          <cell r="A5766" t="str">
            <v>DK0001578</v>
          </cell>
          <cell r="B5766" t="str">
            <v>速度控制仪_LU-702_24VDC_厦门安东</v>
          </cell>
          <cell r="C5766">
            <v>511.11</v>
          </cell>
        </row>
        <row r="5767">
          <cell r="A5767" t="str">
            <v>DK0001579</v>
          </cell>
          <cell r="B5767" t="str">
            <v>交流接触器_3RT6026-1AN20_220V/50/60Hz_西门子</v>
          </cell>
          <cell r="C5767">
            <v>67.52</v>
          </cell>
        </row>
        <row r="5768">
          <cell r="A5768" t="str">
            <v>DK0001580</v>
          </cell>
          <cell r="B5768" t="str">
            <v>母排_TMY4×25×1000_镀锡_通用</v>
          </cell>
          <cell r="C5768">
            <v>35.75</v>
          </cell>
        </row>
        <row r="5769">
          <cell r="A5769" t="str">
            <v>DK0001581</v>
          </cell>
          <cell r="B5769" t="str">
            <v>电源模块_6EP1-334-1LD00_西门子</v>
          </cell>
          <cell r="C5769">
            <v>309.39999999999998</v>
          </cell>
        </row>
        <row r="5770">
          <cell r="A5770" t="str">
            <v>DK0001582</v>
          </cell>
          <cell r="B5770" t="str">
            <v>接口继电器_3TX7014-1AM00_插针式_西门子</v>
          </cell>
          <cell r="C5770">
            <v>105.98</v>
          </cell>
        </row>
        <row r="5771">
          <cell r="A5771" t="str">
            <v>DK0001583</v>
          </cell>
          <cell r="B5771" t="str">
            <v>接口继电器_3RS1800-1BW00_西门子</v>
          </cell>
          <cell r="C5771">
            <v>254.7</v>
          </cell>
        </row>
        <row r="5778">
          <cell r="A5778" t="str">
            <v>DK0001590</v>
          </cell>
          <cell r="B5778" t="str">
            <v>小型断路器_5SJ6-1P-C32A_西门子</v>
          </cell>
          <cell r="C5778">
            <v>22.22</v>
          </cell>
        </row>
        <row r="5779">
          <cell r="A5779" t="str">
            <v>DK0001591</v>
          </cell>
          <cell r="B5779" t="str">
            <v>电机_DRS-71M-4P-0.55-B3-0°-X_SEW_380V/60H…</v>
          </cell>
          <cell r="C5779">
            <v>2370.94</v>
          </cell>
        </row>
        <row r="5781">
          <cell r="A5781" t="str">
            <v>DK0001593</v>
          </cell>
          <cell r="B5781" t="str">
            <v>漏电断路器_C65N-VIGI-4P-D25A_施耐德</v>
          </cell>
          <cell r="C5781">
            <v>341.82</v>
          </cell>
        </row>
        <row r="5782">
          <cell r="A5782" t="str">
            <v>DK0001594</v>
          </cell>
          <cell r="B5782" t="str">
            <v>小型断路器_C65N-3P-C2A_施耐德</v>
          </cell>
          <cell r="C5782">
            <v>120.5</v>
          </cell>
        </row>
        <row r="5783">
          <cell r="A5783" t="str">
            <v>DK0001595</v>
          </cell>
          <cell r="B5783" t="str">
            <v>小型断路器_C65N-3P-C10A_施耐德</v>
          </cell>
          <cell r="C5783">
            <v>77.040000000000006</v>
          </cell>
        </row>
        <row r="5784">
          <cell r="A5784" t="str">
            <v>DK0001596</v>
          </cell>
          <cell r="B5784" t="str">
            <v>小型断路器_C65N-3P-C63A_施耐德</v>
          </cell>
          <cell r="C5784">
            <v>119.26</v>
          </cell>
        </row>
        <row r="5785">
          <cell r="A5785" t="str">
            <v>DK0001597</v>
          </cell>
          <cell r="B5785" t="str">
            <v>小型断路器_C65N-3P-C20A_施耐德</v>
          </cell>
          <cell r="C5785">
            <v>77.040000000000006</v>
          </cell>
        </row>
        <row r="5786">
          <cell r="A5786" t="str">
            <v>DK0001598</v>
          </cell>
          <cell r="B5786" t="str">
            <v>小型断路器_C65N-3P-C25A_施耐德</v>
          </cell>
          <cell r="C5786">
            <v>83.44</v>
          </cell>
        </row>
        <row r="5788">
          <cell r="A5788" t="str">
            <v>DK0001600</v>
          </cell>
          <cell r="B5788" t="str">
            <v>电箱壳体_500×400×300_不锈钢_通用</v>
          </cell>
          <cell r="C5788">
            <v>1068.3800000000001</v>
          </cell>
        </row>
        <row r="5790">
          <cell r="A5790" t="str">
            <v>DK0001602</v>
          </cell>
          <cell r="B5790" t="str">
            <v>母排_TMY5×50×5600_镀锡_通用</v>
          </cell>
          <cell r="C5790">
            <v>850.53</v>
          </cell>
        </row>
        <row r="5791">
          <cell r="A5791" t="str">
            <v>DK0001603</v>
          </cell>
          <cell r="B5791" t="str">
            <v>电箱壳体_800×600×140_喷塑_IP55_通用</v>
          </cell>
          <cell r="C5791">
            <v>399.15</v>
          </cell>
        </row>
        <row r="5792">
          <cell r="A5792" t="str">
            <v>DK0001604</v>
          </cell>
          <cell r="B5792" t="str">
            <v>电箱壳体_600×500×140_喷塑_IP55_通用</v>
          </cell>
          <cell r="C5792">
            <v>234.19</v>
          </cell>
        </row>
        <row r="5793">
          <cell r="A5793" t="str">
            <v>DK0001605</v>
          </cell>
          <cell r="B5793" t="str">
            <v>电箱壳体_700×600×140_喷塑_IP55_通用</v>
          </cell>
          <cell r="C5793">
            <v>384.62</v>
          </cell>
        </row>
        <row r="5794">
          <cell r="A5794" t="str">
            <v>DK0001606</v>
          </cell>
          <cell r="B5794" t="str">
            <v>电箱壳体_300×250×140_喷塑_IP55_通用</v>
          </cell>
          <cell r="C5794">
            <v>81</v>
          </cell>
        </row>
        <row r="5795">
          <cell r="A5795" t="str">
            <v>DK0001607</v>
          </cell>
          <cell r="B5795" t="str">
            <v>带灯按钮_XB5AW34M2C_220VAC_红色_施耐德</v>
          </cell>
          <cell r="C5795">
            <v>19.41</v>
          </cell>
        </row>
        <row r="5796">
          <cell r="A5796" t="str">
            <v>DK0001608</v>
          </cell>
          <cell r="B5796" t="str">
            <v>母排_TMY5×50×3200_镀锡_通用</v>
          </cell>
          <cell r="C5796">
            <v>279.44</v>
          </cell>
        </row>
        <row r="5798">
          <cell r="A5798" t="str">
            <v>DK0001610</v>
          </cell>
          <cell r="B5798" t="str">
            <v>小型断路器_IC65N-3P-C2A_施耐德</v>
          </cell>
          <cell r="C5798">
            <v>115.47</v>
          </cell>
        </row>
        <row r="5799">
          <cell r="A5799" t="str">
            <v>DK0001611</v>
          </cell>
          <cell r="B5799" t="str">
            <v>小型断路器_IC65N-3P-C4A_施耐德</v>
          </cell>
          <cell r="C5799">
            <v>106.63</v>
          </cell>
        </row>
        <row r="5800">
          <cell r="A5800" t="str">
            <v>DK0001612</v>
          </cell>
          <cell r="B5800" t="str">
            <v>小型断路器_IC65N-3P-C6A_施耐德</v>
          </cell>
          <cell r="C5800">
            <v>93.24</v>
          </cell>
        </row>
        <row r="5801">
          <cell r="A5801" t="str">
            <v>DK0001613</v>
          </cell>
          <cell r="B5801" t="str">
            <v>小型断路器_IC65N-3P-C10A_施耐德</v>
          </cell>
          <cell r="C5801">
            <v>71.040000000000006</v>
          </cell>
        </row>
        <row r="5802">
          <cell r="A5802" t="str">
            <v>DK0001614</v>
          </cell>
          <cell r="B5802" t="str">
            <v>小型断路器_IC65N-3P-C20A_施耐德</v>
          </cell>
          <cell r="C5802">
            <v>71.040000000000006</v>
          </cell>
        </row>
        <row r="5803">
          <cell r="A5803" t="str">
            <v>DK0001615</v>
          </cell>
          <cell r="B5803" t="str">
            <v>小型断路器_IC65N-3P-C25A_施耐德</v>
          </cell>
          <cell r="C5803">
            <v>76.95</v>
          </cell>
        </row>
        <row r="5804">
          <cell r="A5804" t="str">
            <v>DK0001616</v>
          </cell>
          <cell r="B5804" t="str">
            <v>小型断路器_IC65N-3P-C32A_施耐德</v>
          </cell>
          <cell r="C5804">
            <v>76.94</v>
          </cell>
        </row>
        <row r="5805">
          <cell r="A5805" t="str">
            <v>DK0001617</v>
          </cell>
          <cell r="B5805" t="str">
            <v>小型断路器_IC65N-3P-C50A_施耐德</v>
          </cell>
          <cell r="C5805">
            <v>106.63</v>
          </cell>
        </row>
        <row r="5806">
          <cell r="A5806" t="str">
            <v>DK0001618</v>
          </cell>
          <cell r="B5806" t="str">
            <v>小型断路器_IC65N-3P-C63A_施耐德</v>
          </cell>
          <cell r="C5806">
            <v>109.95</v>
          </cell>
        </row>
        <row r="5814">
          <cell r="A5814" t="str">
            <v>DK0001626</v>
          </cell>
          <cell r="B5814" t="str">
            <v>电力电容器_BSMJ-0.4-32-3_通用</v>
          </cell>
          <cell r="C5814">
            <v>341.03</v>
          </cell>
        </row>
        <row r="5817">
          <cell r="A5817" t="str">
            <v>DK0001629</v>
          </cell>
          <cell r="B5817" t="str">
            <v>CPU_6ES7-417-5HT06-0AB0_西门子</v>
          </cell>
          <cell r="C5817">
            <v>71708.490000000005</v>
          </cell>
        </row>
        <row r="5818">
          <cell r="A5818" t="str">
            <v>DK0001630</v>
          </cell>
          <cell r="B5818" t="str">
            <v>存储卡_6ES7-952-1KT00-0AA0_西门子</v>
          </cell>
          <cell r="C5818">
            <v>11198.29</v>
          </cell>
        </row>
        <row r="5819">
          <cell r="A5819" t="str">
            <v>DK0001631</v>
          </cell>
          <cell r="B5819" t="str">
            <v>接口模块_6ES7-460-3AA01-0AB0_西门子</v>
          </cell>
          <cell r="C5819">
            <v>3472.65</v>
          </cell>
        </row>
        <row r="5820">
          <cell r="A5820" t="str">
            <v>DK0001632</v>
          </cell>
          <cell r="B5820" t="str">
            <v>接口模块_6ES7-461-3AA01-0AA0_西门子</v>
          </cell>
          <cell r="C5820">
            <v>3472.65</v>
          </cell>
        </row>
        <row r="5821">
          <cell r="A5821" t="str">
            <v>DK0001633</v>
          </cell>
          <cell r="B5821" t="str">
            <v>扩展电缆_6ES7-468-1BF00-0AA0_西门子</v>
          </cell>
          <cell r="C5821">
            <v>1145.3</v>
          </cell>
        </row>
        <row r="5822">
          <cell r="A5822" t="str">
            <v>DK0001634</v>
          </cell>
          <cell r="B5822" t="str">
            <v>模块端子连接器_6ES7-461-0AA00-7AA0_西门子</v>
          </cell>
          <cell r="C5822">
            <v>370.09</v>
          </cell>
        </row>
        <row r="5823">
          <cell r="A5823" t="str">
            <v>DK0001635</v>
          </cell>
          <cell r="B5823" t="str">
            <v>附件-断路器灭弧罩_HD13-BX-400/31_苏州燎原</v>
          </cell>
          <cell r="C5823">
            <v>34.19</v>
          </cell>
        </row>
        <row r="5828">
          <cell r="A5828" t="str">
            <v>DK0001640</v>
          </cell>
          <cell r="B5828" t="str">
            <v>数字量输出模块_TM2DDI16DT_施耐德</v>
          </cell>
          <cell r="C5828">
            <v>448.06</v>
          </cell>
        </row>
        <row r="5832">
          <cell r="A5832" t="str">
            <v>DK0001644</v>
          </cell>
          <cell r="B5832" t="str">
            <v>CPU_1769-L36ERM_AB</v>
          </cell>
          <cell r="C5832">
            <v>12324.79</v>
          </cell>
        </row>
        <row r="5833">
          <cell r="A5833" t="str">
            <v>DK0001645</v>
          </cell>
          <cell r="B5833" t="str">
            <v>指示灯_XB7EVB3LC_24VAC/DC_绿色_施耐德</v>
          </cell>
          <cell r="C5833">
            <v>6.38</v>
          </cell>
        </row>
        <row r="5834">
          <cell r="A5834" t="str">
            <v>DK0001646</v>
          </cell>
          <cell r="B5834" t="str">
            <v>指示灯_XB7EVB4LC_24VAC/DC_红色_施耐德</v>
          </cell>
          <cell r="C5834">
            <v>6.38</v>
          </cell>
        </row>
        <row r="5835">
          <cell r="A5835" t="str">
            <v>DK0001647</v>
          </cell>
          <cell r="B5835" t="str">
            <v>直流接触器_LC1D38BDC_24V_施耐德</v>
          </cell>
          <cell r="C5835">
            <v>302.10000000000002</v>
          </cell>
        </row>
        <row r="5840">
          <cell r="A5840" t="str">
            <v>DK0001652</v>
          </cell>
          <cell r="B5840" t="str">
            <v>附件-电柜检修灯_T5-12W-AC220V/50Hz_通用</v>
          </cell>
          <cell r="C5840">
            <v>25.64</v>
          </cell>
        </row>
        <row r="5841">
          <cell r="A5841" t="str">
            <v>DK0001653</v>
          </cell>
          <cell r="B5841" t="str">
            <v>附件-电柜通风格栅_204×204_通用</v>
          </cell>
          <cell r="C5841">
            <v>25.64</v>
          </cell>
        </row>
        <row r="5842">
          <cell r="A5842" t="str">
            <v>DK0001654</v>
          </cell>
          <cell r="B5842" t="str">
            <v>电感式传感器_Ni5-M12-OA41L_宜科</v>
          </cell>
          <cell r="C5842">
            <v>148.61000000000001</v>
          </cell>
        </row>
        <row r="5844">
          <cell r="A5844" t="str">
            <v>DK0001657</v>
          </cell>
          <cell r="B5844" t="str">
            <v>激光打印机_HP1106_惠普</v>
          </cell>
          <cell r="C5844">
            <v>790.6</v>
          </cell>
        </row>
        <row r="5846">
          <cell r="A5846" t="str">
            <v>DK0001659</v>
          </cell>
          <cell r="B5846" t="str">
            <v>小型断路器_NC100H-3P-D100A_施耐德</v>
          </cell>
          <cell r="C5846">
            <v>267.94</v>
          </cell>
        </row>
        <row r="5847">
          <cell r="A5847" t="str">
            <v>DK0001660</v>
          </cell>
          <cell r="B5847" t="str">
            <v>接线端子_ASK-1EN_熔断型_魏德米勒</v>
          </cell>
          <cell r="C5847">
            <v>3.84</v>
          </cell>
        </row>
        <row r="5848">
          <cell r="A5848" t="str">
            <v>DK0001661</v>
          </cell>
          <cell r="B5848" t="str">
            <v>附件-变频器通讯板_20750DNET_AB</v>
          </cell>
          <cell r="C5848">
            <v>655.56</v>
          </cell>
        </row>
        <row r="5849">
          <cell r="A5849" t="str">
            <v>DK0001662</v>
          </cell>
          <cell r="B5849" t="str">
            <v>附件-变频器通讯板_22COMMD_AB</v>
          </cell>
          <cell r="C5849">
            <v>651.28</v>
          </cell>
        </row>
        <row r="5852">
          <cell r="A5852" t="str">
            <v>DK0001665</v>
          </cell>
          <cell r="B5852" t="str">
            <v>无线网卡_DWL-G122_D-LINK</v>
          </cell>
          <cell r="C5852">
            <v>85.47</v>
          </cell>
        </row>
        <row r="5859">
          <cell r="A5859" t="str">
            <v>DK0001672</v>
          </cell>
          <cell r="B5859" t="str">
            <v>温度控制仪表_XMTG-700W-4-20MA_-50℃-150℃_余姚</v>
          </cell>
          <cell r="C5859">
            <v>229.71</v>
          </cell>
        </row>
        <row r="5860">
          <cell r="A5860" t="str">
            <v>DK0001673</v>
          </cell>
          <cell r="B5860" t="str">
            <v>湿度控制仪_XMTG-700W_0-100%RH_4-20mA_浙江余姚</v>
          </cell>
          <cell r="C5860">
            <v>286.02</v>
          </cell>
        </row>
        <row r="5862">
          <cell r="A5862" t="str">
            <v>DK0001675</v>
          </cell>
          <cell r="B5862" t="str">
            <v>附件-断路器延伸旋转手柄_NS800A_施耐德</v>
          </cell>
          <cell r="C5862">
            <v>761.03</v>
          </cell>
        </row>
        <row r="5863">
          <cell r="A5863" t="str">
            <v>DK0001676</v>
          </cell>
          <cell r="B5863" t="str">
            <v>母排_TMY5×30×1000_镀锡_通用</v>
          </cell>
          <cell r="C5863">
            <v>55.93</v>
          </cell>
        </row>
        <row r="5864">
          <cell r="A5864" t="str">
            <v>DK0001677</v>
          </cell>
          <cell r="B5864" t="str">
            <v>温控开关_KTS-011-110-250VAC_0-60℃_赛普</v>
          </cell>
          <cell r="C5864">
            <v>59.83</v>
          </cell>
        </row>
        <row r="5865">
          <cell r="A5865" t="str">
            <v>DK0001678</v>
          </cell>
          <cell r="B5865" t="str">
            <v>电流变送器_DH206-A-12-A3-6-A2-D2(15A)_TAIIKA</v>
          </cell>
          <cell r="C5865">
            <v>329.06</v>
          </cell>
        </row>
        <row r="5866">
          <cell r="A5866" t="str">
            <v>DK0001679</v>
          </cell>
          <cell r="B5866" t="str">
            <v>电流变送器_DH206-A-12-A3-6-A2-D2(20A)_TAIIKA</v>
          </cell>
          <cell r="C5866">
            <v>329.06</v>
          </cell>
        </row>
        <row r="5867">
          <cell r="A5867" t="str">
            <v>DK0001680</v>
          </cell>
          <cell r="B5867" t="str">
            <v>电流变送器_DH206-A-12-A3-6-A2-D2(50A)_TAIIKA</v>
          </cell>
          <cell r="C5867">
            <v>329.05</v>
          </cell>
        </row>
        <row r="5868">
          <cell r="A5868" t="str">
            <v>DK0001681</v>
          </cell>
          <cell r="B5868" t="str">
            <v>电流变送器_DH206-A-12-A3-6-A2-D2(75A)_TAIIKA</v>
          </cell>
          <cell r="C5868">
            <v>329.28</v>
          </cell>
        </row>
        <row r="5869">
          <cell r="A5869" t="str">
            <v>DK0001682</v>
          </cell>
          <cell r="B5869" t="str">
            <v>电流变送器_DH206-A-12-A3-6-A2-D2(100A)_TAIIKA</v>
          </cell>
          <cell r="C5869">
            <v>329.06</v>
          </cell>
        </row>
        <row r="5870">
          <cell r="A5870" t="str">
            <v>DK0001683</v>
          </cell>
          <cell r="B5870" t="str">
            <v>三相电力变压器_S11-M-5KVA_440V/220V-50Hz_江西伊发</v>
          </cell>
          <cell r="C5870">
            <v>4529.91</v>
          </cell>
        </row>
        <row r="5871">
          <cell r="A5871" t="str">
            <v>DK0001684</v>
          </cell>
          <cell r="B5871" t="str">
            <v>附件-直流电抗器_VW3A4503_施耐德</v>
          </cell>
          <cell r="C5871">
            <v>470.09</v>
          </cell>
        </row>
        <row r="5872">
          <cell r="A5872" t="str">
            <v>DK0001685</v>
          </cell>
          <cell r="B5872" t="str">
            <v>控制变压器_JBK5-5000VA_440V/110V-50Hz_通用</v>
          </cell>
          <cell r="C5872">
            <v>1581.2</v>
          </cell>
        </row>
        <row r="5873">
          <cell r="A5873" t="str">
            <v>DK0001686</v>
          </cell>
          <cell r="B5873" t="str">
            <v>电流互感器_LMK3-0.66-600/5-0.5级-60Hz_通用</v>
          </cell>
          <cell r="C5873">
            <v>58.29</v>
          </cell>
        </row>
        <row r="5874">
          <cell r="A5874" t="str">
            <v>DK0001687</v>
          </cell>
          <cell r="B5874" t="str">
            <v>控制变压器_JBK5-10000VA_440V/110V-50Hz_通用</v>
          </cell>
          <cell r="C5874">
            <v>3008.55</v>
          </cell>
        </row>
        <row r="5879">
          <cell r="A5879" t="str">
            <v>DK0001692</v>
          </cell>
          <cell r="B5879" t="str">
            <v>配件-DeviceNet分站接线盒_1485P-P2T5-T5_通用</v>
          </cell>
          <cell r="C5879">
            <v>495.73</v>
          </cell>
        </row>
        <row r="5880">
          <cell r="A5880" t="str">
            <v>DK0001693</v>
          </cell>
          <cell r="B5880" t="str">
            <v>通讯电缆_1485C-PIA-300_AB</v>
          </cell>
          <cell r="C5880">
            <v>5192.3100000000004</v>
          </cell>
        </row>
        <row r="5882">
          <cell r="A5882" t="str">
            <v>DK0001695</v>
          </cell>
          <cell r="B5882" t="str">
            <v>变频器_22B-D2P3N104_标准0.75kW_AB</v>
          </cell>
          <cell r="C5882">
            <v>1216.24</v>
          </cell>
        </row>
        <row r="5884">
          <cell r="A5884" t="str">
            <v>DK0001697</v>
          </cell>
          <cell r="B5884" t="str">
            <v>变频器_22B-D4P0N104_标准1.5kW_AB</v>
          </cell>
          <cell r="C5884">
            <v>1397.44</v>
          </cell>
        </row>
        <row r="5885">
          <cell r="A5885" t="str">
            <v>DK0001698</v>
          </cell>
          <cell r="B5885" t="str">
            <v>变频器_22B-D6P0N104_标准2.2kW_AB</v>
          </cell>
          <cell r="C5885">
            <v>1676.07</v>
          </cell>
        </row>
        <row r="5886">
          <cell r="A5886" t="str">
            <v>DK0001699</v>
          </cell>
          <cell r="B5886" t="str">
            <v>变频器_22B-D010N104_标准4kW_AB</v>
          </cell>
          <cell r="C5886">
            <v>2024.79</v>
          </cell>
        </row>
        <row r="5887">
          <cell r="A5887" t="str">
            <v>DK0001700</v>
          </cell>
          <cell r="B5887" t="str">
            <v>变频器_22B-D012N104_标准5.5kW_AB</v>
          </cell>
          <cell r="C5887">
            <v>2543.59</v>
          </cell>
        </row>
        <row r="5889">
          <cell r="A5889" t="str">
            <v>DK0001702</v>
          </cell>
          <cell r="B5889" t="str">
            <v>变频器_22B-D017N104_标准7.5kW_AB</v>
          </cell>
          <cell r="C5889">
            <v>3147.86</v>
          </cell>
        </row>
        <row r="5890">
          <cell r="A5890" t="str">
            <v>DK0001703</v>
          </cell>
          <cell r="B5890" t="str">
            <v>变频器_22B-D024N104_标准11kW_AB</v>
          </cell>
          <cell r="C5890">
            <v>3748.72</v>
          </cell>
        </row>
        <row r="5891">
          <cell r="A5891" t="str">
            <v>DK0001704</v>
          </cell>
          <cell r="B5891" t="str">
            <v>变频器_20F11NC030JA0NNNNN_标准15kW_无操作面板_AB</v>
          </cell>
          <cell r="C5891">
            <v>5115.38</v>
          </cell>
        </row>
        <row r="5892">
          <cell r="A5892" t="str">
            <v>DK0001705</v>
          </cell>
          <cell r="B5892" t="str">
            <v>变频器_20F11NC037JA0NNNNN_标准18.5kW_无操作面板_AB</v>
          </cell>
          <cell r="C5892">
            <v>6401.71</v>
          </cell>
        </row>
        <row r="5893">
          <cell r="A5893" t="str">
            <v>DK0001706</v>
          </cell>
          <cell r="B5893" t="str">
            <v>变频器_20F11NC043JA0NNNNN_标准22kW_无操作面板_AB</v>
          </cell>
          <cell r="C5893">
            <v>8017.09</v>
          </cell>
        </row>
        <row r="5894">
          <cell r="A5894" t="str">
            <v>DK0001707</v>
          </cell>
          <cell r="B5894" t="str">
            <v>变频器_20F11NC060JA0NNNNN_标准30kW_无操作面板_AB</v>
          </cell>
          <cell r="C5894">
            <v>0</v>
          </cell>
        </row>
        <row r="5895">
          <cell r="A5895" t="str">
            <v>DK0001708</v>
          </cell>
          <cell r="B5895" t="str">
            <v>变频器_20F11NC085JA0NNNNN_标准45kW_无操作面板_AB</v>
          </cell>
          <cell r="C5895">
            <v>10944.44</v>
          </cell>
        </row>
        <row r="5896">
          <cell r="A5896" t="str">
            <v>DK0001709</v>
          </cell>
          <cell r="B5896" t="str">
            <v>变频器_20F1ANC140JN0NNNNN_标准75kW_无操作面板_AB</v>
          </cell>
          <cell r="C5896">
            <v>20282.05</v>
          </cell>
        </row>
        <row r="5897">
          <cell r="A5897" t="str">
            <v>DK0001710</v>
          </cell>
          <cell r="B5897" t="str">
            <v>变频器_20F1ANC205JN0NNNNN_标准110kW_无操作面板_AB</v>
          </cell>
          <cell r="C5897">
            <v>24559.83</v>
          </cell>
        </row>
        <row r="5898">
          <cell r="A5898" t="str">
            <v>DK0001711</v>
          </cell>
          <cell r="B5898" t="str">
            <v>附件-变频器操作面板_20-HIM-A6_AB</v>
          </cell>
          <cell r="C5898">
            <v>279.49</v>
          </cell>
        </row>
        <row r="5899">
          <cell r="A5899" t="str">
            <v>DK0001712</v>
          </cell>
          <cell r="B5899" t="str">
            <v>数字量混合模块_SM1223_6ES7-223-1PL32-0XB0_西门子</v>
          </cell>
          <cell r="C5899">
            <v>993.44</v>
          </cell>
        </row>
        <row r="5901">
          <cell r="A5901" t="str">
            <v>DK0001714</v>
          </cell>
          <cell r="B5901" t="str">
            <v>液晶显示器_P2412H_专业级_戴尔</v>
          </cell>
          <cell r="C5901">
            <v>1538.46</v>
          </cell>
        </row>
        <row r="5904">
          <cell r="B5904">
            <v>1538.4599609375</v>
          </cell>
        </row>
        <row r="5905">
          <cell r="A5905" t="str">
            <v>DK0001798</v>
          </cell>
          <cell r="B5905" t="str">
            <v>附件-直流电抗器_VW3A4502_施耐德</v>
          </cell>
          <cell r="C5905">
            <v>376.07</v>
          </cell>
        </row>
        <row r="5906">
          <cell r="A5906" t="str">
            <v>DK0001799</v>
          </cell>
          <cell r="B5906" t="str">
            <v>附件-直流电抗器_VW3A4504_施耐德</v>
          </cell>
          <cell r="C5906">
            <v>470.09</v>
          </cell>
        </row>
        <row r="5907">
          <cell r="A5907" t="str">
            <v>DK0001800</v>
          </cell>
          <cell r="B5907" t="str">
            <v>附件-直流电抗器_VW3A4505_施耐德</v>
          </cell>
          <cell r="C5907">
            <v>560.34</v>
          </cell>
        </row>
        <row r="5908">
          <cell r="A5908" t="str">
            <v>DK0001801</v>
          </cell>
          <cell r="B5908" t="str">
            <v>附件-直流电抗器_VW3A4506_施耐德</v>
          </cell>
          <cell r="C5908">
            <v>609.23</v>
          </cell>
        </row>
        <row r="5909">
          <cell r="A5909" t="str">
            <v>DK0001802</v>
          </cell>
          <cell r="B5909" t="str">
            <v>附件-直流电抗器_VW3A4507_施耐德</v>
          </cell>
          <cell r="C5909">
            <v>676.92</v>
          </cell>
        </row>
        <row r="5910">
          <cell r="A5910" t="str">
            <v>DK0001803</v>
          </cell>
          <cell r="B5910" t="str">
            <v>电流变送器_DH206-A-12-A3-6-A2-D2(30A)_TAIIKA</v>
          </cell>
          <cell r="C5910">
            <v>329.06</v>
          </cell>
        </row>
        <row r="5929">
          <cell r="A5929" t="str">
            <v>DK0001822</v>
          </cell>
          <cell r="B5929" t="str">
            <v>母排_TMY10×80×2000_镀锡_通用</v>
          </cell>
          <cell r="C5929">
            <v>572.05999999999995</v>
          </cell>
        </row>
        <row r="5930">
          <cell r="A5930" t="str">
            <v>DK0001823</v>
          </cell>
          <cell r="B5930" t="str">
            <v>母排_TMY10×50×2000_镀锡_通用</v>
          </cell>
          <cell r="C5930">
            <v>357.54</v>
          </cell>
        </row>
        <row r="5934">
          <cell r="A5934" t="str">
            <v>DK0001828</v>
          </cell>
          <cell r="B5934" t="str">
            <v>固定式断路器_MVS16N3F501_电动AC110V_相间隔板_施耐德</v>
          </cell>
          <cell r="C5934">
            <v>16846.689999999999</v>
          </cell>
        </row>
        <row r="5935">
          <cell r="A5935" t="str">
            <v>DK0001829</v>
          </cell>
          <cell r="B5935" t="str">
            <v>急停按钮_XB2BS142C_施耐德</v>
          </cell>
          <cell r="C5935">
            <v>38.19</v>
          </cell>
        </row>
        <row r="5936">
          <cell r="A5936" t="str">
            <v>DK0001830</v>
          </cell>
          <cell r="B5936" t="str">
            <v>电气汇流排_125A-690V-3极_SV连接适配器_威图</v>
          </cell>
          <cell r="C5936">
            <v>124.81</v>
          </cell>
        </row>
        <row r="5937">
          <cell r="A5937" t="str">
            <v>DK0001832</v>
          </cell>
          <cell r="B5937" t="str">
            <v>电箱壳体_800×1000×250_喷塑_防雨型_通用</v>
          </cell>
          <cell r="C5937">
            <v>765.39</v>
          </cell>
        </row>
        <row r="5940">
          <cell r="A5940" t="str">
            <v>DK0001835</v>
          </cell>
          <cell r="B5940" t="str">
            <v>电流表_NP96-800/5A-50Hz_指针式_通用</v>
          </cell>
          <cell r="C5940">
            <v>35.549999999999997</v>
          </cell>
        </row>
        <row r="5941">
          <cell r="A5941" t="str">
            <v>DK0001836</v>
          </cell>
          <cell r="B5941" t="str">
            <v>附件-继电器底座_RXZE1M2C_施耐德</v>
          </cell>
          <cell r="C5941">
            <v>5.57</v>
          </cell>
        </row>
        <row r="5943">
          <cell r="A5943" t="str">
            <v>DK0001838</v>
          </cell>
          <cell r="B5943" t="str">
            <v>小型断路器_IC65N-2P-C25A_施耐德</v>
          </cell>
          <cell r="C5943">
            <v>49.05</v>
          </cell>
        </row>
        <row r="5944">
          <cell r="A5944" t="str">
            <v>DK0001839</v>
          </cell>
          <cell r="B5944" t="str">
            <v>小型断路器_IC65N-1P-C6A_施耐德</v>
          </cell>
          <cell r="C5944">
            <v>24.97</v>
          </cell>
        </row>
        <row r="5945">
          <cell r="A5945" t="str">
            <v>DK0001840</v>
          </cell>
          <cell r="B5945" t="str">
            <v>小型断路器_IC65N-2P-C63A_施耐德</v>
          </cell>
          <cell r="C5945">
            <v>76.97</v>
          </cell>
        </row>
        <row r="5946">
          <cell r="A5946" t="str">
            <v>DK0001841</v>
          </cell>
          <cell r="B5946" t="str">
            <v>小型断路器_IC65N-2P-C10A_施耐德</v>
          </cell>
          <cell r="C5946">
            <v>44.67</v>
          </cell>
        </row>
        <row r="5947">
          <cell r="A5947" t="str">
            <v>DK0001842</v>
          </cell>
          <cell r="B5947" t="str">
            <v>小型断路器_IC65N-2P-C16A_施耐德</v>
          </cell>
          <cell r="C5947">
            <v>44.69</v>
          </cell>
        </row>
        <row r="5948">
          <cell r="A5948" t="str">
            <v>DK0001843</v>
          </cell>
          <cell r="B5948" t="str">
            <v>小型断路器_IC65N-2P-C20A_施耐德</v>
          </cell>
          <cell r="C5948">
            <v>47.36</v>
          </cell>
        </row>
        <row r="5949">
          <cell r="A5949" t="str">
            <v>DK0001844</v>
          </cell>
          <cell r="B5949" t="str">
            <v>小型断路器_IC65N-2P-C40A_施耐德</v>
          </cell>
          <cell r="C5949">
            <v>60.11</v>
          </cell>
        </row>
        <row r="5950">
          <cell r="A5950" t="str">
            <v>DK0001845</v>
          </cell>
          <cell r="B5950" t="str">
            <v>小型断路器_IC65N-2P-C4A_施耐德</v>
          </cell>
          <cell r="C5950">
            <v>73.78</v>
          </cell>
        </row>
        <row r="5951">
          <cell r="A5951" t="str">
            <v>DK0001846</v>
          </cell>
          <cell r="B5951" t="str">
            <v>小型断路器_IC65N-2P-C32A_施耐德</v>
          </cell>
          <cell r="C5951">
            <v>49.05</v>
          </cell>
        </row>
        <row r="5952">
          <cell r="A5952" t="str">
            <v>DK0001847</v>
          </cell>
          <cell r="B5952" t="str">
            <v>电箱壳体_300×300×250_喷塑_双层门-外门有机玻璃_防雨型_通用</v>
          </cell>
          <cell r="C5952">
            <v>350.42</v>
          </cell>
        </row>
        <row r="5953">
          <cell r="A5953" t="str">
            <v>DK0001848</v>
          </cell>
          <cell r="B5953" t="str">
            <v>电流表_NP96-25/5A_50Hz_指针式_通用</v>
          </cell>
          <cell r="C5953">
            <v>32.299999999999997</v>
          </cell>
        </row>
        <row r="5954">
          <cell r="A5954" t="str">
            <v>DK0001849</v>
          </cell>
          <cell r="B5954" t="str">
            <v>电感式传感器_IFS707_易福门</v>
          </cell>
          <cell r="C5954">
            <v>72.36</v>
          </cell>
        </row>
        <row r="5955">
          <cell r="A5955" t="str">
            <v>DK0001850</v>
          </cell>
          <cell r="B5955" t="str">
            <v>电感式传感器_IM5130_易福门</v>
          </cell>
          <cell r="C5955">
            <v>192.67</v>
          </cell>
        </row>
        <row r="5956">
          <cell r="B5956">
            <v>192.669921875</v>
          </cell>
        </row>
        <row r="5958">
          <cell r="A5958" t="str">
            <v>DK0001883</v>
          </cell>
          <cell r="B5958" t="str">
            <v>附件-端子标记条_2.5-16-1-30_横向_上海友邦</v>
          </cell>
          <cell r="C5958">
            <v>0.26</v>
          </cell>
        </row>
        <row r="5959">
          <cell r="A5959" t="str">
            <v>DK0001884</v>
          </cell>
          <cell r="B5959" t="str">
            <v>附件-端子标记条_2.5-16-1-5_横向_上海友邦</v>
          </cell>
          <cell r="C5959">
            <v>0.99</v>
          </cell>
        </row>
        <row r="5960">
          <cell r="A5960" t="str">
            <v>DK0001886</v>
          </cell>
          <cell r="B5960" t="str">
            <v>控制变压器_JBK5-3000VA_220V/120V-50Hz_通用</v>
          </cell>
          <cell r="C5960">
            <v>1003.08</v>
          </cell>
        </row>
        <row r="5961">
          <cell r="A5961" t="str">
            <v>DK0001887</v>
          </cell>
          <cell r="B5961" t="str">
            <v>蜂鸣器_XB2BSFC-110VAC_施耐德</v>
          </cell>
          <cell r="C5961">
            <v>16.16</v>
          </cell>
        </row>
        <row r="5962">
          <cell r="A5962" t="str">
            <v>DK0001888</v>
          </cell>
          <cell r="B5962" t="str">
            <v>电气汇流排_3RV1915-1CB_西门子</v>
          </cell>
          <cell r="C5962">
            <v>59.83</v>
          </cell>
        </row>
        <row r="5966">
          <cell r="A5966" t="str">
            <v>DK0001892</v>
          </cell>
          <cell r="B5966" t="str">
            <v>附件-端子隔板_EP2.5/4UN_通用</v>
          </cell>
          <cell r="C5966">
            <v>0.28000000000000003</v>
          </cell>
        </row>
        <row r="5968">
          <cell r="B5968">
            <v>0.27999997138977101</v>
          </cell>
        </row>
        <row r="5970">
          <cell r="A5970" t="str">
            <v>DK0001897</v>
          </cell>
          <cell r="B5970" t="str">
            <v>交换机_H3CS5048E_华为</v>
          </cell>
          <cell r="C5970">
            <v>4350.43</v>
          </cell>
        </row>
        <row r="5973">
          <cell r="B5973">
            <v>4350.4296875</v>
          </cell>
        </row>
        <row r="5983">
          <cell r="A5983" t="str">
            <v>DK0001911</v>
          </cell>
          <cell r="B5983" t="str">
            <v>母排_TMY5×30×800_镀锡_通用</v>
          </cell>
          <cell r="C5983">
            <v>42.47</v>
          </cell>
        </row>
        <row r="5986">
          <cell r="A5986" t="str">
            <v>DK0001914</v>
          </cell>
          <cell r="B5986" t="str">
            <v>服务器机柜壳体_2000×800×600_喷塑_图腾</v>
          </cell>
          <cell r="C5986">
            <v>3230.77</v>
          </cell>
        </row>
        <row r="5988">
          <cell r="A5988" t="str">
            <v>DK0001916</v>
          </cell>
          <cell r="B5988" t="str">
            <v>激光打印机_HP5200Lx_惠普</v>
          </cell>
          <cell r="C5988">
            <v>5427.35</v>
          </cell>
        </row>
        <row r="5989">
          <cell r="A5989" t="str">
            <v>DK0001917</v>
          </cell>
          <cell r="B5989" t="str">
            <v>电感式传感器_Ni5-G12K-AP6X_图尔克</v>
          </cell>
          <cell r="C5989">
            <v>198.29</v>
          </cell>
        </row>
        <row r="5990">
          <cell r="A5990" t="str">
            <v>DK0001918</v>
          </cell>
          <cell r="B5990" t="str">
            <v>跑偏开关_YHPK-Ⅱ-12-30_拉姆齐</v>
          </cell>
          <cell r="C5990">
            <v>217.95</v>
          </cell>
        </row>
        <row r="5991">
          <cell r="A5991" t="str">
            <v>DK0001919</v>
          </cell>
          <cell r="B5991" t="str">
            <v>拉绳开关_YHFLS-Ⅱ_拉姆齐</v>
          </cell>
          <cell r="C5991">
            <v>223.93</v>
          </cell>
        </row>
        <row r="5994">
          <cell r="A5994" t="str">
            <v>DK0001922</v>
          </cell>
          <cell r="B5994" t="str">
            <v>电源模块_6ES7-138-4CA01-0AA0_西门子</v>
          </cell>
          <cell r="C5994">
            <v>64.959999999999994</v>
          </cell>
        </row>
        <row r="5996">
          <cell r="A5996" t="str">
            <v>DK0001924</v>
          </cell>
          <cell r="B5996" t="str">
            <v>模块接线端子_6ES7193-4CA40-0AA0_1_西门子</v>
          </cell>
          <cell r="C5996">
            <v>241.88</v>
          </cell>
        </row>
        <row r="5997">
          <cell r="A5997" t="str">
            <v>DK0001926</v>
          </cell>
          <cell r="B5997" t="str">
            <v>转换器_901系列_GN-L01_美标_公牛</v>
          </cell>
          <cell r="C5997">
            <v>20.27</v>
          </cell>
        </row>
        <row r="6000">
          <cell r="A6000" t="str">
            <v>DK0001929</v>
          </cell>
          <cell r="B6000" t="str">
            <v>传感器组件_K15065+E11035_易福门</v>
          </cell>
          <cell r="C6000">
            <v>555.55999999999995</v>
          </cell>
        </row>
        <row r="6002">
          <cell r="A6002" t="str">
            <v>DK0001931</v>
          </cell>
          <cell r="B6002" t="str">
            <v>附件-负荷开关箱体_P10504A_施耐德</v>
          </cell>
          <cell r="C6002">
            <v>203.08</v>
          </cell>
        </row>
        <row r="6007">
          <cell r="A6007" t="str">
            <v>DK0001936</v>
          </cell>
          <cell r="B6007" t="str">
            <v>扫描枪_LS4208_手持式_摩托罗拉</v>
          </cell>
          <cell r="C6007">
            <v>735.04</v>
          </cell>
        </row>
        <row r="6008">
          <cell r="A6008" t="str">
            <v>DK0001937</v>
          </cell>
          <cell r="B6008" t="str">
            <v>配件-手持式扫描枪固定支架_11-66553-06R_摩托罗拉</v>
          </cell>
          <cell r="C6008">
            <v>239.33</v>
          </cell>
        </row>
        <row r="6010">
          <cell r="A6010" t="str">
            <v>DK0001939</v>
          </cell>
          <cell r="B6010" t="str">
            <v>扫描枪_MC2180_无线_摩托罗拉</v>
          </cell>
          <cell r="C6010">
            <v>3846.15</v>
          </cell>
        </row>
        <row r="6011">
          <cell r="A6011" t="str">
            <v>DK0001940</v>
          </cell>
          <cell r="B6011" t="str">
            <v>路由器_TL-WR841N_TP-LINK</v>
          </cell>
          <cell r="C6011">
            <v>133.33000000000001</v>
          </cell>
        </row>
        <row r="6012">
          <cell r="A6012" t="str">
            <v>DK0001941</v>
          </cell>
          <cell r="B6012" t="str">
            <v>电能表_PZ80-E4_脉冲输出_安科瑞</v>
          </cell>
          <cell r="C6012">
            <v>431.11</v>
          </cell>
        </row>
        <row r="6016">
          <cell r="A6016" t="str">
            <v>DK0001945</v>
          </cell>
          <cell r="B6016" t="str">
            <v>电箱壳体_250×300×140_喷塑_通用</v>
          </cell>
          <cell r="C6016">
            <v>85.47</v>
          </cell>
        </row>
        <row r="6018">
          <cell r="B6018">
            <v>85.469970703125</v>
          </cell>
        </row>
        <row r="6019">
          <cell r="A6019" t="str">
            <v>DK0001967</v>
          </cell>
          <cell r="B6019" t="str">
            <v>附件-直流电抗器_VW3A4508_施耐德</v>
          </cell>
          <cell r="C6019">
            <v>876.24</v>
          </cell>
        </row>
        <row r="6020">
          <cell r="A6020" t="str">
            <v>DK0001968</v>
          </cell>
          <cell r="B6020" t="str">
            <v>变频器_ATV71HU40M3_标准4kW_施耐德</v>
          </cell>
          <cell r="C6020">
            <v>6205.13</v>
          </cell>
        </row>
        <row r="6021">
          <cell r="A6021" t="str">
            <v>DK0001969</v>
          </cell>
          <cell r="B6021" t="str">
            <v>附件-断路器相间隔板_LV429329_施耐德</v>
          </cell>
          <cell r="C6021">
            <v>37.69</v>
          </cell>
        </row>
        <row r="6022">
          <cell r="A6022" t="str">
            <v>DK0001970</v>
          </cell>
          <cell r="B6022" t="str">
            <v>附件-断路器相间隔板_LV432570_施耐德</v>
          </cell>
          <cell r="C6022">
            <v>62.69</v>
          </cell>
        </row>
        <row r="6024">
          <cell r="A6024" t="str">
            <v>DK0001972</v>
          </cell>
          <cell r="B6024" t="str">
            <v>母排_TMY5×40×2100_镀锡_通用</v>
          </cell>
          <cell r="C6024">
            <v>254.56</v>
          </cell>
        </row>
        <row r="6026">
          <cell r="A6026" t="str">
            <v>DK0001974</v>
          </cell>
          <cell r="B6026" t="str">
            <v>固定式断路器_MVS20H3F202_电动AC220V_相间隔板_施耐德</v>
          </cell>
          <cell r="C6026">
            <v>18729.330000000002</v>
          </cell>
        </row>
        <row r="6027">
          <cell r="A6027" t="str">
            <v>DK0001975</v>
          </cell>
          <cell r="B6027" t="str">
            <v>SM1231_8AI_6ES7-231-4HF32-0XB0_西门子</v>
          </cell>
          <cell r="C6027">
            <v>1392.31</v>
          </cell>
        </row>
        <row r="6030">
          <cell r="A6030" t="str">
            <v>DK0001978</v>
          </cell>
          <cell r="B6030" t="str">
            <v>通讯模块_6ES7-241-1CH31-0XB0_RS485_西门子</v>
          </cell>
          <cell r="C6030">
            <v>338.46</v>
          </cell>
        </row>
        <row r="6031">
          <cell r="A6031" t="str">
            <v>DK0001979</v>
          </cell>
          <cell r="B6031" t="str">
            <v>伺服变压器_IST-C5-045_三诺</v>
          </cell>
          <cell r="C6031">
            <v>1104.27</v>
          </cell>
        </row>
        <row r="6032">
          <cell r="A6032" t="str">
            <v>DK0001980</v>
          </cell>
          <cell r="B6032" t="str">
            <v>扩展电缆_FX3G_24m_三菱</v>
          </cell>
          <cell r="C6032">
            <v>1162.3900000000001</v>
          </cell>
        </row>
        <row r="6033">
          <cell r="A6033" t="str">
            <v>DK0001981</v>
          </cell>
          <cell r="B6033" t="str">
            <v>触摸屏_MT6070iH_24VDC_含通讯线缆1.5m_威纶通</v>
          </cell>
          <cell r="C6033">
            <v>726.5</v>
          </cell>
        </row>
        <row r="6034">
          <cell r="A6034" t="str">
            <v>DK0001982</v>
          </cell>
          <cell r="B6034" t="str">
            <v>通讯电缆_DP转DVI_通用</v>
          </cell>
          <cell r="C6034">
            <v>94.02</v>
          </cell>
        </row>
        <row r="6035">
          <cell r="A6035" t="str">
            <v>DK0001983</v>
          </cell>
          <cell r="B6035" t="str">
            <v>电箱壳体_850×600×230_喷塑_烘干机控制箱定制_通用</v>
          </cell>
          <cell r="C6035">
            <v>760.68</v>
          </cell>
        </row>
        <row r="6036">
          <cell r="A6036" t="str">
            <v>DK0001984</v>
          </cell>
          <cell r="B6036" t="str">
            <v>服务器机柜壳体_2200×1000×600_喷塑_OEM</v>
          </cell>
          <cell r="C6036">
            <v>2820.51</v>
          </cell>
        </row>
        <row r="6038">
          <cell r="A6038" t="str">
            <v>DK0001990</v>
          </cell>
          <cell r="B6038" t="str">
            <v>电箱壳体_800×650×250_喷塑_散热风扇_户外型_通用</v>
          </cell>
          <cell r="C6038">
            <v>675.21</v>
          </cell>
        </row>
        <row r="6039">
          <cell r="A6039" t="str">
            <v>DK0001991</v>
          </cell>
          <cell r="B6039" t="str">
            <v>电箱壳体_800×650×250_喷塑_散热风扇_户内型_通用</v>
          </cell>
          <cell r="C6039">
            <v>897.44</v>
          </cell>
        </row>
        <row r="6040">
          <cell r="A6040" t="str">
            <v>DK0001992</v>
          </cell>
          <cell r="B6040" t="str">
            <v>速度控制仪_LU-702CJ1J20_110VAC_厦门安东</v>
          </cell>
          <cell r="C6040">
            <v>451.28</v>
          </cell>
        </row>
        <row r="6047">
          <cell r="A6047" t="str">
            <v>DK0001999</v>
          </cell>
          <cell r="B6047" t="str">
            <v>网线_超五类_屏蔽_两端水晶头_定制1.5m_安普一舟</v>
          </cell>
          <cell r="C6047">
            <v>17.09</v>
          </cell>
        </row>
        <row r="6048">
          <cell r="A6048" t="str">
            <v>DK0002000</v>
          </cell>
          <cell r="B6048" t="str">
            <v>网线_超五类_屏蔽_两端水晶头_定制5m_安普一舟</v>
          </cell>
          <cell r="C6048">
            <v>25.64</v>
          </cell>
        </row>
        <row r="6049">
          <cell r="A6049" t="str">
            <v>DK0002003</v>
          </cell>
          <cell r="B6049" t="str">
            <v>母排_TMY5×50×3600_镀锡_通用</v>
          </cell>
          <cell r="C6049">
            <v>546.73</v>
          </cell>
        </row>
        <row r="6050">
          <cell r="A6050" t="str">
            <v>DK0002004</v>
          </cell>
          <cell r="B6050" t="str">
            <v>电箱壳体_500×600×230_喷塑_防水型_通用</v>
          </cell>
          <cell r="C6050">
            <v>551.55999999999995</v>
          </cell>
        </row>
        <row r="6051">
          <cell r="A6051" t="str">
            <v>DK0002005</v>
          </cell>
          <cell r="B6051" t="str">
            <v>热缩管_Φ12_PVC-黄色_通用</v>
          </cell>
          <cell r="C6051">
            <v>0.85</v>
          </cell>
        </row>
        <row r="6052">
          <cell r="A6052" t="str">
            <v>DK0002006</v>
          </cell>
          <cell r="B6052" t="str">
            <v>热缩管_Φ16_PVC-黄色_通用</v>
          </cell>
          <cell r="C6052">
            <v>1.37</v>
          </cell>
        </row>
        <row r="6053">
          <cell r="A6053" t="str">
            <v>DK0002007</v>
          </cell>
          <cell r="B6053" t="str">
            <v>热缩管_Φ20_PVC-黄色_通用</v>
          </cell>
          <cell r="C6053">
            <v>1.88</v>
          </cell>
        </row>
        <row r="6054">
          <cell r="A6054" t="str">
            <v>DK0002008</v>
          </cell>
          <cell r="B6054" t="str">
            <v>热缩管_Φ25_PVC-黄色_通用</v>
          </cell>
          <cell r="C6054">
            <v>2.48</v>
          </cell>
        </row>
        <row r="6055">
          <cell r="A6055" t="str">
            <v>DK0002009</v>
          </cell>
          <cell r="B6055" t="str">
            <v>开关电源_SP-750-24_平板式_明纬</v>
          </cell>
          <cell r="C6055">
            <v>973.3</v>
          </cell>
        </row>
        <row r="6057">
          <cell r="A6057" t="str">
            <v>DK0002011</v>
          </cell>
          <cell r="B6057" t="str">
            <v>条码打印机_GX430T_以太网_斑马</v>
          </cell>
          <cell r="C6057">
            <v>3675.21</v>
          </cell>
        </row>
        <row r="6058">
          <cell r="A6058" t="str">
            <v>DK0002012</v>
          </cell>
          <cell r="B6058" t="str">
            <v>小型断路器_DZ47L-63-3P-D40A_德力西</v>
          </cell>
          <cell r="C6058">
            <v>24.87</v>
          </cell>
        </row>
        <row r="6059">
          <cell r="A6059" t="str">
            <v>DK0002013</v>
          </cell>
          <cell r="B6059" t="str">
            <v>小型断路器_DZ47N-63-1P-C6A_德力西</v>
          </cell>
          <cell r="C6059">
            <v>7.26</v>
          </cell>
        </row>
        <row r="6060">
          <cell r="A6060" t="str">
            <v>DK0002014</v>
          </cell>
          <cell r="B6060" t="str">
            <v>热过载继电器_JRS1D25_0.4-0.63A_德力西</v>
          </cell>
          <cell r="C6060">
            <v>22.64</v>
          </cell>
        </row>
        <row r="6061">
          <cell r="A6061" t="str">
            <v>DK0002015</v>
          </cell>
          <cell r="B6061" t="str">
            <v>指示灯_AD11-25/40_380VAC_红色_德力西</v>
          </cell>
          <cell r="C6061">
            <v>6.83</v>
          </cell>
        </row>
        <row r="6062">
          <cell r="A6062" t="str">
            <v>DK0002016</v>
          </cell>
          <cell r="B6062" t="str">
            <v>指示灯_AD11-25/40_380VAC_绿色_德力西</v>
          </cell>
          <cell r="C6062">
            <v>6.83</v>
          </cell>
        </row>
        <row r="6063">
          <cell r="A6063" t="str">
            <v>DK0002017</v>
          </cell>
          <cell r="B6063" t="str">
            <v>指示灯_LAS4Y-D-8#_24VDC_绿色_红波</v>
          </cell>
          <cell r="C6063">
            <v>6.41</v>
          </cell>
        </row>
        <row r="6064">
          <cell r="A6064" t="str">
            <v>DK0002018</v>
          </cell>
          <cell r="B6064" t="str">
            <v>指示灯_LAS4Y-D-8#_24VDC_红色_红波</v>
          </cell>
          <cell r="C6064">
            <v>6.46</v>
          </cell>
        </row>
        <row r="6065">
          <cell r="A6065" t="str">
            <v>DK0002019</v>
          </cell>
          <cell r="B6065" t="str">
            <v>万能转换开关_LW5-16/3_长江</v>
          </cell>
          <cell r="C6065">
            <v>42.73</v>
          </cell>
        </row>
        <row r="6066">
          <cell r="A6066" t="str">
            <v>DK0002020</v>
          </cell>
          <cell r="B6066" t="str">
            <v>钮子开关_E-SG-1321_浙江红波</v>
          </cell>
          <cell r="C6066">
            <v>4.2699999999999996</v>
          </cell>
        </row>
        <row r="6067">
          <cell r="A6067" t="str">
            <v>DK0002021</v>
          </cell>
          <cell r="B6067" t="str">
            <v>温度控制仪_XMTG-720W_220VAC_浙江余姚</v>
          </cell>
          <cell r="C6067">
            <v>324.77999999999997</v>
          </cell>
        </row>
        <row r="6071">
          <cell r="A6071" t="str">
            <v>DK0002025</v>
          </cell>
          <cell r="B6071" t="str">
            <v>脚轮_B05-04-75PA_通用</v>
          </cell>
          <cell r="C6071">
            <v>30.43</v>
          </cell>
        </row>
        <row r="6072">
          <cell r="A6072" t="str">
            <v>DK0002026</v>
          </cell>
          <cell r="B6072" t="str">
            <v>脚轮_B05-01A-75PA_通用</v>
          </cell>
          <cell r="C6072">
            <v>37.26</v>
          </cell>
        </row>
        <row r="6078">
          <cell r="A6078" t="str">
            <v>DK0002033</v>
          </cell>
          <cell r="B6078" t="str">
            <v>操作系统_Windows7 Ultimate EN_64位-英文版_微软</v>
          </cell>
          <cell r="C6078">
            <v>1025.6400000000001</v>
          </cell>
        </row>
        <row r="6079">
          <cell r="A6079" t="str">
            <v>DK0002034</v>
          </cell>
          <cell r="B6079" t="str">
            <v>电容式传感器_FC10-M30-ON6L_宜科</v>
          </cell>
          <cell r="C6079">
            <v>128.26</v>
          </cell>
        </row>
        <row r="6081">
          <cell r="A6081" t="str">
            <v>DK0002036</v>
          </cell>
          <cell r="B6081" t="str">
            <v>木托盘_L1200×D1000×H150_通用</v>
          </cell>
          <cell r="C6081">
            <v>153.85</v>
          </cell>
        </row>
        <row r="6083">
          <cell r="A6083" t="str">
            <v>DK0002038</v>
          </cell>
          <cell r="B6083" t="str">
            <v>接口模块_IM365_6ES7-365-0BA01-0AA0_西门子</v>
          </cell>
          <cell r="C6083">
            <v>614.53</v>
          </cell>
        </row>
        <row r="6085">
          <cell r="A6085" t="str">
            <v>DK0002040</v>
          </cell>
          <cell r="B6085" t="str">
            <v>报警灯_ST80LF-2-24-RG-SZ24-24VAC/DC_可莱特</v>
          </cell>
          <cell r="C6085">
            <v>427.79</v>
          </cell>
        </row>
        <row r="6086">
          <cell r="A6086" t="str">
            <v>DK0002041</v>
          </cell>
          <cell r="B6086" t="str">
            <v>闪光蜂鸣器_AD16-22SM-110VAC_红波</v>
          </cell>
          <cell r="C6086">
            <v>23.33</v>
          </cell>
        </row>
        <row r="6096">
          <cell r="A6096" t="str">
            <v>DK0002051</v>
          </cell>
          <cell r="B6096" t="str">
            <v>小型断路器_IC65H-DC-2P-C10A_施耐德</v>
          </cell>
          <cell r="C6096">
            <v>89.97</v>
          </cell>
        </row>
        <row r="6097">
          <cell r="A6097" t="str">
            <v>DK0002052</v>
          </cell>
          <cell r="B6097" t="str">
            <v>小型断路器_IC65H-DC-2P-C20A_施耐德</v>
          </cell>
          <cell r="C6097">
            <v>89.97</v>
          </cell>
        </row>
        <row r="6098">
          <cell r="A6098" t="str">
            <v>DK0002053</v>
          </cell>
          <cell r="B6098" t="str">
            <v>附件-小型断路器辅助触头_OF-A9N26924_施耐德</v>
          </cell>
          <cell r="C6098">
            <v>45.66</v>
          </cell>
        </row>
        <row r="6099">
          <cell r="A6099" t="str">
            <v>DK0002054</v>
          </cell>
          <cell r="B6099" t="str">
            <v>开关电源_ABL8WPS24200_导轨式_施耐德</v>
          </cell>
          <cell r="C6099">
            <v>1728.49</v>
          </cell>
        </row>
        <row r="6100">
          <cell r="A6100" t="str">
            <v>DK0002055</v>
          </cell>
          <cell r="B6100" t="str">
            <v>带灯按钮_XB4BW3335_110VAC_绿色_施耐德</v>
          </cell>
          <cell r="C6100">
            <v>107.46</v>
          </cell>
        </row>
        <row r="6101">
          <cell r="A6101" t="str">
            <v>DK0002056</v>
          </cell>
          <cell r="B6101" t="str">
            <v>带灯按钮_XB4BW3435_220VAC_红色_施耐德</v>
          </cell>
          <cell r="C6101">
            <v>107.46</v>
          </cell>
        </row>
        <row r="6103">
          <cell r="A6103" t="str">
            <v>DK0002058</v>
          </cell>
          <cell r="B6103" t="str">
            <v>开关电源_DRT-480-24_导轨式_明纬</v>
          </cell>
          <cell r="C6103">
            <v>467.2</v>
          </cell>
        </row>
        <row r="6104">
          <cell r="A6104" t="str">
            <v>DK0002059</v>
          </cell>
          <cell r="B6104" t="str">
            <v>附件-带灯按钮基座_ZB2BW065C_施耐德</v>
          </cell>
          <cell r="C6104">
            <v>13.98</v>
          </cell>
        </row>
        <row r="6105">
          <cell r="A6105" t="str">
            <v>DK0002060</v>
          </cell>
          <cell r="B6105" t="str">
            <v>带灯按钮头_ZB2BW33C_绿色_施耐德</v>
          </cell>
          <cell r="C6105">
            <v>10.24</v>
          </cell>
        </row>
        <row r="6107">
          <cell r="A6107" t="str">
            <v>DK0002062</v>
          </cell>
          <cell r="B6107" t="str">
            <v>带灯按钮头_ZB2BW34C_红色_施耐德</v>
          </cell>
          <cell r="C6107">
            <v>10.24</v>
          </cell>
        </row>
        <row r="6108">
          <cell r="A6108" t="str">
            <v>DK0002063</v>
          </cell>
          <cell r="B6108" t="str">
            <v>塑壳断路器_EZD400M4320Z_施耐德</v>
          </cell>
          <cell r="C6108">
            <v>2407.3200000000002</v>
          </cell>
        </row>
        <row r="6109">
          <cell r="A6109" t="str">
            <v>DK0002064</v>
          </cell>
          <cell r="B6109" t="str">
            <v>附件-断路器直接旋转手柄_NSC630ROTDS_施耐德</v>
          </cell>
          <cell r="C6109">
            <v>199.32</v>
          </cell>
        </row>
        <row r="6111">
          <cell r="A6111" t="str">
            <v>DK0002066</v>
          </cell>
          <cell r="B6111" t="str">
            <v>电能表_PM3250_施耐德</v>
          </cell>
          <cell r="C6111">
            <v>1229.06</v>
          </cell>
        </row>
        <row r="6112">
          <cell r="A6112" t="str">
            <v>DK0002067</v>
          </cell>
          <cell r="B6112" t="str">
            <v>小型断路器_IC65H-DC-2P-C40A_施耐德</v>
          </cell>
          <cell r="C6112">
            <v>122.66</v>
          </cell>
        </row>
        <row r="6113">
          <cell r="A6113" t="str">
            <v>DK0002068</v>
          </cell>
          <cell r="B6113" t="str">
            <v>开关电源_ABL8WPS24400_导轨式_施耐德</v>
          </cell>
          <cell r="C6113">
            <v>2521.39</v>
          </cell>
        </row>
        <row r="6114">
          <cell r="A6114" t="str">
            <v>DK0002069</v>
          </cell>
          <cell r="B6114" t="str">
            <v>小型断路器_IC65H-2P-C2A_施耐德</v>
          </cell>
          <cell r="C6114">
            <v>96.6</v>
          </cell>
        </row>
        <row r="6116">
          <cell r="A6116" t="str">
            <v>DK0002071</v>
          </cell>
          <cell r="B6116" t="str">
            <v>自耦变压器_QZB-45kW-380V/50Hz_通用</v>
          </cell>
          <cell r="C6116">
            <v>1134.19</v>
          </cell>
        </row>
        <row r="6117">
          <cell r="A6117" t="str">
            <v>DK0002072</v>
          </cell>
          <cell r="B6117" t="str">
            <v>压力开关_CYDK-III-0-6KPA-V2_数显_西安新敏</v>
          </cell>
          <cell r="C6117">
            <v>1316.24</v>
          </cell>
        </row>
        <row r="6118">
          <cell r="A6118" t="str">
            <v>DK0002073</v>
          </cell>
          <cell r="B6118" t="str">
            <v>温度控制仪_DTA9696R0_85-110VAC_台达</v>
          </cell>
          <cell r="C6118">
            <v>299.14</v>
          </cell>
        </row>
        <row r="6119">
          <cell r="A6119" t="str">
            <v>DK0002074</v>
          </cell>
          <cell r="B6119" t="str">
            <v>定时器_CTA4000A_台达</v>
          </cell>
          <cell r="C6119">
            <v>256.41000000000003</v>
          </cell>
        </row>
        <row r="6123">
          <cell r="A6123" t="str">
            <v>DK0002079</v>
          </cell>
          <cell r="B6123" t="str">
            <v>遥控器_F21-4S_含接收器_禹鼎</v>
          </cell>
          <cell r="C6123">
            <v>547.01</v>
          </cell>
        </row>
        <row r="6125">
          <cell r="A6125" t="str">
            <v>DK0002081</v>
          </cell>
          <cell r="B6125" t="str">
            <v>漏电断路器_DZ15LE-100/4901-63A_德力西</v>
          </cell>
          <cell r="C6125">
            <v>89.74</v>
          </cell>
        </row>
        <row r="6126">
          <cell r="A6126" t="str">
            <v>DK0002082</v>
          </cell>
          <cell r="B6126" t="str">
            <v>小型断路器_IC65N-4P-D63A_施耐德</v>
          </cell>
          <cell r="C6126">
            <v>199.12</v>
          </cell>
        </row>
        <row r="6127">
          <cell r="A6127" t="str">
            <v>DK0002083</v>
          </cell>
          <cell r="B6127" t="str">
            <v>漏电断路器_IC65-VIGI--ELE-4P-63A_施耐德</v>
          </cell>
          <cell r="C6127">
            <v>345.58</v>
          </cell>
        </row>
        <row r="6128">
          <cell r="A6128" t="str">
            <v>DK0002084</v>
          </cell>
          <cell r="B6128" t="str">
            <v>附件-接触器线圈_LX4FH024_DC24V_施耐德</v>
          </cell>
          <cell r="C6128">
            <v>1403.24</v>
          </cell>
        </row>
        <row r="6129">
          <cell r="A6129" t="str">
            <v>DK0002085</v>
          </cell>
          <cell r="B6129" t="str">
            <v>附件-标签座_ZB2BZ32_施耐德</v>
          </cell>
          <cell r="C6129">
            <v>1.63</v>
          </cell>
        </row>
        <row r="6131">
          <cell r="A6131" t="str">
            <v>DK0002087</v>
          </cell>
          <cell r="B6131" t="str">
            <v>网线_RJ45水晶头连接组件_定制20m_通用</v>
          </cell>
          <cell r="C6131">
            <v>102.55</v>
          </cell>
        </row>
        <row r="6132">
          <cell r="A6132" t="str">
            <v>DK0002088</v>
          </cell>
          <cell r="B6132" t="str">
            <v>网线_RJ45水晶头连接组件_定制2m_通用</v>
          </cell>
          <cell r="C6132">
            <v>21.37</v>
          </cell>
        </row>
        <row r="6133">
          <cell r="A6133" t="str">
            <v>DK0002089</v>
          </cell>
          <cell r="B6133" t="str">
            <v>附件-软启动远程操作盘_VW3G48101_施耐德</v>
          </cell>
          <cell r="C6133">
            <v>231.92</v>
          </cell>
        </row>
        <row r="6134">
          <cell r="A6134" t="str">
            <v>DK0002090</v>
          </cell>
          <cell r="B6134" t="str">
            <v>附件-变频器ATV显示终端-远程图形_VW3A1101_施耐德</v>
          </cell>
          <cell r="C6134">
            <v>537.98</v>
          </cell>
        </row>
        <row r="6135">
          <cell r="A6135" t="str">
            <v>DK0002091</v>
          </cell>
          <cell r="B6135" t="str">
            <v>附件-变频器ATV显示终端-远程安装包_VW3A1102_施耐德</v>
          </cell>
          <cell r="C6135">
            <v>247.42</v>
          </cell>
        </row>
        <row r="6136">
          <cell r="A6136" t="str">
            <v>DK0002092</v>
          </cell>
          <cell r="B6136" t="str">
            <v>附件-变频器ATV显示终端-远程安装线组3m_VW3A1104R30_施耐德</v>
          </cell>
          <cell r="C6136">
            <v>123.71</v>
          </cell>
        </row>
        <row r="6137">
          <cell r="A6137" t="str">
            <v>DK0002093</v>
          </cell>
          <cell r="B6137" t="str">
            <v>变频器_ATV71HU75N4Z_标准7.5kW_施耐德</v>
          </cell>
          <cell r="C6137">
            <v>4339.83</v>
          </cell>
        </row>
        <row r="6138">
          <cell r="A6138" t="str">
            <v>DK0002094</v>
          </cell>
          <cell r="B6138" t="str">
            <v>端子式继电器_MRS_230VAC_1CO_魏德米勒</v>
          </cell>
          <cell r="C6138">
            <v>98.46</v>
          </cell>
        </row>
        <row r="6139">
          <cell r="A6139" t="str">
            <v>DK0002096</v>
          </cell>
          <cell r="B6139" t="str">
            <v>固定式断路器_MVS10N3F202_电动AC220V_相间隔板_施耐德</v>
          </cell>
          <cell r="C6139">
            <v>11988.88</v>
          </cell>
        </row>
        <row r="6140">
          <cell r="A6140" t="str">
            <v>DK0002097</v>
          </cell>
          <cell r="B6140" t="str">
            <v>附件-断路器连接模块_GV2-AF3_施耐德</v>
          </cell>
          <cell r="C6140">
            <v>12.69</v>
          </cell>
        </row>
        <row r="6141">
          <cell r="A6141" t="str">
            <v>DK0002098</v>
          </cell>
          <cell r="B6141" t="str">
            <v>附件-断路器直接旋转手柄_NSC100ROTDS_施耐德</v>
          </cell>
          <cell r="C6141">
            <v>88.03</v>
          </cell>
        </row>
        <row r="6142">
          <cell r="A6142" t="str">
            <v>DK0002099</v>
          </cell>
          <cell r="B6142" t="str">
            <v>附件-断路器直接旋转手柄_NSC250ROTDSO_施耐德</v>
          </cell>
          <cell r="C6142">
            <v>118.85</v>
          </cell>
        </row>
        <row r="6143">
          <cell r="A6143" t="str">
            <v>DK0002100</v>
          </cell>
          <cell r="B6143" t="str">
            <v>漏电断路器_IC65N-VIGI-2P-D10A_施耐德</v>
          </cell>
          <cell r="C6143">
            <v>130.18</v>
          </cell>
        </row>
        <row r="6145">
          <cell r="A6145" t="str">
            <v>DK0002102</v>
          </cell>
          <cell r="B6145" t="str">
            <v>热缩管_Φ50_PVC-白色_通用</v>
          </cell>
          <cell r="C6145">
            <v>117.52</v>
          </cell>
        </row>
        <row r="6146">
          <cell r="A6146" t="str">
            <v>DK0002103</v>
          </cell>
          <cell r="B6146" t="str">
            <v>热缩管_Φ50_PVC-蓝色_通用</v>
          </cell>
          <cell r="C6146">
            <v>117.52</v>
          </cell>
        </row>
        <row r="6150">
          <cell r="A6150" t="str">
            <v>DK0002107</v>
          </cell>
          <cell r="B6150" t="str">
            <v>抽屉式断路器_MVS20H3D5A2_电动AC220V_相间隔板_施耐德</v>
          </cell>
          <cell r="C6150">
            <v>25558.76</v>
          </cell>
        </row>
        <row r="6151">
          <cell r="A6151" t="str">
            <v>DK0002108</v>
          </cell>
          <cell r="B6151" t="str">
            <v>附件-断路器延伸旋转手柄_NSC4ROTE_施耐德</v>
          </cell>
          <cell r="C6151">
            <v>158.97</v>
          </cell>
        </row>
        <row r="6152">
          <cell r="A6152" t="str">
            <v>DK0002109</v>
          </cell>
          <cell r="B6152" t="str">
            <v>变频器_ATV71HD15N4Z_标准15kW_施耐德</v>
          </cell>
          <cell r="C6152">
            <v>7160.34</v>
          </cell>
        </row>
        <row r="6153">
          <cell r="A6153" t="str">
            <v>DK0002110</v>
          </cell>
          <cell r="B6153" t="str">
            <v>变频器_ATV71HD45N4Z_标准45kW_施耐德</v>
          </cell>
          <cell r="C6153">
            <v>17509.740000000002</v>
          </cell>
        </row>
        <row r="6154">
          <cell r="A6154" t="str">
            <v>DK0002111</v>
          </cell>
          <cell r="B6154" t="str">
            <v>变频器_ATV71HD55N4Z_标准55kW_施耐德</v>
          </cell>
          <cell r="C6154">
            <v>22300.85</v>
          </cell>
        </row>
        <row r="6157">
          <cell r="A6157" t="str">
            <v>DK0002116</v>
          </cell>
          <cell r="B6157" t="str">
            <v>附件-电柜门锁_830_把手锁连锁杆_通用</v>
          </cell>
          <cell r="C6157">
            <v>102.56</v>
          </cell>
        </row>
        <row r="6160">
          <cell r="A6160" t="str">
            <v>DK0002119</v>
          </cell>
          <cell r="B6160" t="str">
            <v>电箱壳体_500×400×230_不锈钢_风冷器控制箱定制_通用</v>
          </cell>
          <cell r="C6160">
            <v>897.44</v>
          </cell>
        </row>
        <row r="6167">
          <cell r="A6167" t="str">
            <v>DK0002126</v>
          </cell>
          <cell r="B6167" t="str">
            <v>电箱壳体_1000×1000×250_不锈钢_摊凉机控制箱定制_通用</v>
          </cell>
          <cell r="C6167">
            <v>1957.26</v>
          </cell>
        </row>
        <row r="6168">
          <cell r="A6168" t="str">
            <v>DK0002127</v>
          </cell>
          <cell r="B6168" t="str">
            <v>电箱壳体_300×400×140_喷塑_通用</v>
          </cell>
          <cell r="C6168">
            <v>105.29</v>
          </cell>
        </row>
        <row r="6169">
          <cell r="B6169">
            <v>105.28997802734401</v>
          </cell>
        </row>
        <row r="6170">
          <cell r="A6170" t="str">
            <v>DK0002130</v>
          </cell>
          <cell r="B6170" t="str">
            <v>凸轮开关_K1F-003MCH_施耐德</v>
          </cell>
          <cell r="C6170">
            <v>130.47999999999999</v>
          </cell>
        </row>
        <row r="6171">
          <cell r="B6171">
            <v>130.47998046875</v>
          </cell>
        </row>
        <row r="6180">
          <cell r="A6180" t="str">
            <v>DK0002219</v>
          </cell>
          <cell r="B6180" t="str">
            <v>塑壳断路器_NSX400N-MIC2.3-3P-400A_相间隔板_施耐德</v>
          </cell>
          <cell r="C6180">
            <v>1863.58</v>
          </cell>
        </row>
        <row r="6181">
          <cell r="A6181" t="str">
            <v>DK0002220</v>
          </cell>
          <cell r="B6181" t="str">
            <v>塑壳断路器_NSX630N-MIC2.3-3P-630A_相间隔板_施耐德</v>
          </cell>
          <cell r="C6181">
            <v>3141.11</v>
          </cell>
        </row>
        <row r="6182">
          <cell r="A6182" t="str">
            <v>DK0002221</v>
          </cell>
          <cell r="B6182" t="str">
            <v>塑壳断路器_NSX100N-MIC2.3-3P-63A_相间隔板_施耐德</v>
          </cell>
          <cell r="C6182">
            <v>1276.6500000000001</v>
          </cell>
        </row>
        <row r="6183">
          <cell r="A6183" t="str">
            <v>DK0002222</v>
          </cell>
          <cell r="B6183" t="str">
            <v>塑壳断路器_NSX100N-MIC2.3-3P-80A_相间隔板_施耐德</v>
          </cell>
          <cell r="C6183">
            <v>1276.6500000000001</v>
          </cell>
        </row>
        <row r="6184">
          <cell r="A6184" t="str">
            <v>DK0002223</v>
          </cell>
          <cell r="B6184" t="str">
            <v>交流接触器_LC1D09U7C_240V/50/60Hz_施耐德</v>
          </cell>
          <cell r="C6184">
            <v>49</v>
          </cell>
        </row>
        <row r="6185">
          <cell r="A6185" t="str">
            <v>DK0002224</v>
          </cell>
          <cell r="B6185" t="str">
            <v>交流接触器_LC1D12U7C_240V/50/60Hz_施耐德</v>
          </cell>
          <cell r="C6185">
            <v>50.63</v>
          </cell>
        </row>
        <row r="6186">
          <cell r="A6186" t="str">
            <v>DK0002225</v>
          </cell>
          <cell r="B6186" t="str">
            <v>交流接触器_LC1D18U7C_240V/50/60Hz_施耐德</v>
          </cell>
          <cell r="C6186">
            <v>64.03</v>
          </cell>
        </row>
        <row r="6187">
          <cell r="A6187" t="str">
            <v>DK0002226</v>
          </cell>
          <cell r="B6187" t="str">
            <v>交流接触器_LC1D25U7C_240V/50/60Hz_施耐德</v>
          </cell>
          <cell r="C6187">
            <v>79.209999999999994</v>
          </cell>
        </row>
        <row r="6188">
          <cell r="A6188" t="str">
            <v>DK0002227</v>
          </cell>
          <cell r="B6188" t="str">
            <v>交流接触器_LC1D32U7C_240V/50/60Hz_施耐德</v>
          </cell>
          <cell r="C6188">
            <v>102.24</v>
          </cell>
        </row>
        <row r="6189">
          <cell r="A6189" t="str">
            <v>DK0002228</v>
          </cell>
          <cell r="B6189" t="str">
            <v>交流接触器_LC1D38U7C_240V/50/60Hz_施耐德</v>
          </cell>
          <cell r="C6189">
            <v>115.16</v>
          </cell>
        </row>
        <row r="6190">
          <cell r="A6190" t="str">
            <v>DK0002229</v>
          </cell>
          <cell r="B6190" t="str">
            <v>交流接触器_LC1D40AU7C_240V/50/60Hz_施耐德</v>
          </cell>
          <cell r="C6190">
            <v>149.62</v>
          </cell>
        </row>
        <row r="6191">
          <cell r="A6191" t="str">
            <v>DK0002230</v>
          </cell>
          <cell r="B6191" t="str">
            <v>交流接触器_LC1F33+LX1FH2402_220V/50/60Hz_施耐德</v>
          </cell>
          <cell r="C6191">
            <v>3227.43</v>
          </cell>
        </row>
        <row r="6192">
          <cell r="A6192" t="str">
            <v>DK0002231</v>
          </cell>
          <cell r="B6192" t="str">
            <v>中间继电器_RXM4AB1U7_240VAC_不含底座_施耐德</v>
          </cell>
          <cell r="C6192">
            <v>36.86</v>
          </cell>
        </row>
        <row r="6193">
          <cell r="A6193" t="str">
            <v>DK0002232</v>
          </cell>
          <cell r="B6193" t="str">
            <v>扩展模块_6ES7-222-1HH32-0XB0_西门子</v>
          </cell>
          <cell r="C6193">
            <v>674.36</v>
          </cell>
        </row>
        <row r="6194">
          <cell r="A6194" t="str">
            <v>DK0002233</v>
          </cell>
          <cell r="B6194" t="str">
            <v>交流接触器_LC1D40AB7C_24V/50/60Hz_施耐德</v>
          </cell>
          <cell r="C6194">
            <v>145.26</v>
          </cell>
        </row>
        <row r="6195">
          <cell r="A6195" t="str">
            <v>DK0002234</v>
          </cell>
          <cell r="B6195" t="str">
            <v>警示挂牌_H240×130_PVC_服务前上锁_雕刻_通用</v>
          </cell>
          <cell r="C6195">
            <v>18.8</v>
          </cell>
        </row>
        <row r="6196">
          <cell r="A6196" t="str">
            <v>DK0002235</v>
          </cell>
          <cell r="B6196" t="str">
            <v>警示标牌_240×130_塑料_在上电前关门_通用</v>
          </cell>
          <cell r="C6196">
            <v>18.8</v>
          </cell>
        </row>
        <row r="6197">
          <cell r="A6197" t="str">
            <v>DK0002236</v>
          </cell>
          <cell r="B6197" t="str">
            <v>警示标牌_240×130_塑料_授权开门_通用</v>
          </cell>
          <cell r="C6197">
            <v>18.8</v>
          </cell>
        </row>
        <row r="6198">
          <cell r="A6198" t="str">
            <v>DK0002237</v>
          </cell>
          <cell r="B6198" t="str">
            <v>电能表_ACR120E-CP_Profibus-DP_安科瑞</v>
          </cell>
          <cell r="C6198">
            <v>1193.8499999999999</v>
          </cell>
        </row>
        <row r="6202">
          <cell r="A6202" t="str">
            <v>DK0002241</v>
          </cell>
          <cell r="B6202" t="str">
            <v>电流互感器_LMK-0.66-40Ⅱ-300/5-0.5级-50Hz_德力西</v>
          </cell>
          <cell r="C6202">
            <v>28.42</v>
          </cell>
        </row>
        <row r="6203">
          <cell r="A6203" t="str">
            <v>DK0002242</v>
          </cell>
          <cell r="B6203" t="str">
            <v>电流互感器_LMK-0.66-50Ⅰ-500/5-0.5级-50Hz_德力西</v>
          </cell>
          <cell r="C6203">
            <v>30.86</v>
          </cell>
        </row>
        <row r="6204">
          <cell r="A6204" t="str">
            <v>DK0002243</v>
          </cell>
          <cell r="B6204" t="str">
            <v>电流互感器_LMK-0.66-30Ⅰ-30/5-0.5级-50Hz_德力西</v>
          </cell>
          <cell r="C6204">
            <v>34.51</v>
          </cell>
        </row>
        <row r="6210">
          <cell r="A6210" t="str">
            <v>DK0002249</v>
          </cell>
          <cell r="B6210" t="str">
            <v>分线器_LK-250A_林克韦尔</v>
          </cell>
          <cell r="C6210">
            <v>112.82</v>
          </cell>
        </row>
        <row r="6211">
          <cell r="A6211" t="str">
            <v>DK0002250</v>
          </cell>
          <cell r="B6211" t="str">
            <v>分线器_LK-80A_林克韦尔</v>
          </cell>
          <cell r="C6211">
            <v>34.770000000000003</v>
          </cell>
        </row>
        <row r="6212">
          <cell r="A6212" t="str">
            <v>DK0002251</v>
          </cell>
          <cell r="B6212" t="str">
            <v>附件-端子标记条_2.5-16-1-200_横向_上海友邦</v>
          </cell>
          <cell r="C6212">
            <v>8.3800000000000008</v>
          </cell>
        </row>
        <row r="6215">
          <cell r="A6215" t="str">
            <v>DK0002254</v>
          </cell>
          <cell r="B6215" t="str">
            <v>小型断路器_OSMC32N1C2K_施耐德</v>
          </cell>
          <cell r="C6215">
            <v>17.75</v>
          </cell>
        </row>
        <row r="6217">
          <cell r="A6217" t="str">
            <v>DK0002256</v>
          </cell>
          <cell r="B6217" t="str">
            <v>电流互感器_LMK-0.66实心-20/5-0.5级-50Hz_德力西</v>
          </cell>
          <cell r="C6217">
            <v>34.51</v>
          </cell>
        </row>
        <row r="6218">
          <cell r="A6218" t="str">
            <v>DK0002257</v>
          </cell>
          <cell r="B6218" t="str">
            <v>电流表_42L6-20/5A_50Hz_指针式_通用</v>
          </cell>
          <cell r="C6218">
            <v>16.239999999999998</v>
          </cell>
        </row>
        <row r="6219">
          <cell r="A6219" t="str">
            <v>DK0002258</v>
          </cell>
          <cell r="B6219" t="str">
            <v>母排_TMY6×80×1800_镀锡_通用</v>
          </cell>
          <cell r="C6219">
            <v>308.68</v>
          </cell>
        </row>
        <row r="6220">
          <cell r="A6220" t="str">
            <v>DK0002259</v>
          </cell>
          <cell r="B6220" t="str">
            <v>母排_TMY8×100×3200_镀锡_通用</v>
          </cell>
          <cell r="C6220">
            <v>1458.18</v>
          </cell>
        </row>
        <row r="6221">
          <cell r="A6221" t="str">
            <v>DK0002260</v>
          </cell>
          <cell r="B6221" t="str">
            <v>显卡_NVS300-512M_通用</v>
          </cell>
          <cell r="C6221">
            <v>598.29</v>
          </cell>
        </row>
        <row r="6226">
          <cell r="A6226" t="str">
            <v>DK0002266</v>
          </cell>
          <cell r="B6226" t="str">
            <v>电流互感器_LMK-0.66-60Ⅰ-600/5-0.5级-50Hz_德力西</v>
          </cell>
          <cell r="C6226">
            <v>38</v>
          </cell>
        </row>
        <row r="6230">
          <cell r="A6230" t="str">
            <v>DK0002270</v>
          </cell>
          <cell r="B6230" t="str">
            <v>电流互感器_LMK-0.66-30Ⅰ-20/5-0.5级-50Hz_德力西</v>
          </cell>
          <cell r="C6230">
            <v>34.51</v>
          </cell>
        </row>
        <row r="6234">
          <cell r="A6234" t="str">
            <v>DK0002274</v>
          </cell>
          <cell r="B6234" t="str">
            <v>模拟量温度调节仪_LU-904KFNNNN1_220VAC_厦门安东</v>
          </cell>
          <cell r="C6234">
            <v>303.42</v>
          </cell>
        </row>
        <row r="6235">
          <cell r="A6235" t="str">
            <v>DK0002275</v>
          </cell>
          <cell r="B6235" t="str">
            <v>密封式负荷开关_VBF0GE_施耐德</v>
          </cell>
          <cell r="C6235">
            <v>205.35</v>
          </cell>
        </row>
        <row r="6236">
          <cell r="A6236" t="str">
            <v>DK0002276</v>
          </cell>
          <cell r="B6236" t="str">
            <v>密封式负荷开关_VBF2GE_施耐德</v>
          </cell>
          <cell r="C6236">
            <v>257.88</v>
          </cell>
        </row>
        <row r="6237">
          <cell r="A6237" t="str">
            <v>DK0002277</v>
          </cell>
          <cell r="B6237" t="str">
            <v>密封式负荷开关_VBF5GEN_施耐德</v>
          </cell>
          <cell r="C6237">
            <v>973.34</v>
          </cell>
        </row>
        <row r="6238">
          <cell r="A6238" t="str">
            <v>DK0002278</v>
          </cell>
          <cell r="B6238" t="str">
            <v>电涌保护器_ST20-2P_施耐德</v>
          </cell>
          <cell r="C6238">
            <v>323.97000000000003</v>
          </cell>
        </row>
        <row r="6239">
          <cell r="A6239" t="str">
            <v>DK0002279</v>
          </cell>
          <cell r="B6239" t="str">
            <v>小型断路器_C65H-2P-C20A_施耐德</v>
          </cell>
          <cell r="C6239">
            <v>56.27</v>
          </cell>
        </row>
        <row r="6240">
          <cell r="A6240" t="str">
            <v>DK0002280</v>
          </cell>
          <cell r="B6240" t="str">
            <v>单芯电线_RV-2.5_黑色_通用</v>
          </cell>
          <cell r="C6240">
            <v>0.99</v>
          </cell>
        </row>
        <row r="6241">
          <cell r="A6241" t="str">
            <v>DK0002281</v>
          </cell>
          <cell r="B6241" t="str">
            <v>单芯电线_RV-4_黑色_通用</v>
          </cell>
          <cell r="C6241">
            <v>1.53</v>
          </cell>
        </row>
        <row r="6242">
          <cell r="A6242" t="str">
            <v>DK0002282</v>
          </cell>
          <cell r="B6242" t="str">
            <v>单芯电线_RV-6_黑色_通用</v>
          </cell>
          <cell r="C6242">
            <v>2.2999999999999998</v>
          </cell>
        </row>
        <row r="6243">
          <cell r="A6243" t="str">
            <v>DK0002283</v>
          </cell>
          <cell r="B6243" t="str">
            <v>电流变送器_BA5-AI/I_In0-10A/Out0-10V_安科瑞</v>
          </cell>
          <cell r="C6243">
            <v>179.49</v>
          </cell>
        </row>
        <row r="6247">
          <cell r="A6247" t="str">
            <v>DK0002287</v>
          </cell>
          <cell r="B6247" t="str">
            <v>电流变送器_BA5-AI/I_In0-5A/Out4-20mA_安科瑞</v>
          </cell>
          <cell r="C6247">
            <v>104.46</v>
          </cell>
        </row>
        <row r="6248">
          <cell r="A6248" t="str">
            <v>DK0002288</v>
          </cell>
          <cell r="B6248" t="str">
            <v>电流变送器_BA5-AI/V_In0-5A/Out0-10V_安科瑞</v>
          </cell>
          <cell r="C6248">
            <v>104.46</v>
          </cell>
        </row>
        <row r="6249">
          <cell r="A6249" t="str">
            <v>DK0002289</v>
          </cell>
          <cell r="B6249" t="str">
            <v>熔断器_RT18-32/3P_铭熔</v>
          </cell>
          <cell r="C6249">
            <v>34.61</v>
          </cell>
        </row>
        <row r="6250">
          <cell r="A6250" t="str">
            <v>DK0002290</v>
          </cell>
          <cell r="B6250" t="str">
            <v>电涌保护器_ST40-4P_施耐德</v>
          </cell>
          <cell r="C6250">
            <v>950.12</v>
          </cell>
        </row>
        <row r="6251">
          <cell r="A6251" t="str">
            <v>DK0002291</v>
          </cell>
          <cell r="B6251" t="str">
            <v>小型断路器_C65H-4P-C20A_施耐德</v>
          </cell>
          <cell r="C6251">
            <v>118.62</v>
          </cell>
        </row>
        <row r="6252">
          <cell r="A6252" t="str">
            <v>DK0002292</v>
          </cell>
          <cell r="B6252" t="str">
            <v>母排_TMY10×120×2000_镀锡_通用</v>
          </cell>
          <cell r="C6252">
            <v>1454.68</v>
          </cell>
        </row>
        <row r="6253">
          <cell r="A6253" t="str">
            <v>DK0002293</v>
          </cell>
          <cell r="B6253" t="str">
            <v>变频器_ATV71HD11N4Z_标准11kW_施耐德</v>
          </cell>
          <cell r="C6253">
            <v>5746.32</v>
          </cell>
        </row>
        <row r="6254">
          <cell r="A6254" t="str">
            <v>DK0002294</v>
          </cell>
          <cell r="B6254" t="str">
            <v>负荷开关_INS250-3P_黑色手柄_施耐德</v>
          </cell>
          <cell r="C6254">
            <v>655.9</v>
          </cell>
        </row>
        <row r="6255">
          <cell r="A6255" t="str">
            <v>DK0002295</v>
          </cell>
          <cell r="B6255" t="str">
            <v>负荷开关_INS400-3P_黑色手柄_施耐德</v>
          </cell>
          <cell r="C6255">
            <v>1167.54</v>
          </cell>
        </row>
        <row r="6262">
          <cell r="A6262" t="str">
            <v>DK0002302</v>
          </cell>
          <cell r="B6262" t="str">
            <v>标签贴纸_TP-L06Y_6mm_黄色_硕方</v>
          </cell>
          <cell r="C6262">
            <v>38.46</v>
          </cell>
        </row>
        <row r="6263">
          <cell r="A6263" t="str">
            <v>DK0002319</v>
          </cell>
          <cell r="B6263" t="str">
            <v>SM1231_4AI_PT100_6ES7-231-5PD32-0XB0_西门子</v>
          </cell>
          <cell r="C6263">
            <v>1233.33</v>
          </cell>
        </row>
        <row r="6264">
          <cell r="A6264" t="str">
            <v>DK0002321</v>
          </cell>
          <cell r="B6264" t="str">
            <v>分线器_LK-125A_林克韦尔</v>
          </cell>
          <cell r="C6264">
            <v>52.14</v>
          </cell>
        </row>
        <row r="6268">
          <cell r="A6268" t="str">
            <v>DK0002325</v>
          </cell>
          <cell r="B6268" t="str">
            <v>适配器_FX3U_232ADP-MB_三菱</v>
          </cell>
          <cell r="C6268">
            <v>500</v>
          </cell>
        </row>
        <row r="6269">
          <cell r="A6269" t="str">
            <v>DK0002326</v>
          </cell>
          <cell r="B6269" t="str">
            <v>通讯模块_FX3U-232-BD_三菱</v>
          </cell>
          <cell r="C6269">
            <v>176.92</v>
          </cell>
        </row>
        <row r="6273">
          <cell r="B6273">
            <v>176.919921875</v>
          </cell>
        </row>
        <row r="6278">
          <cell r="A6278" t="str">
            <v>DK0002339</v>
          </cell>
          <cell r="B6278" t="str">
            <v>电流表_JY5135-15A_50Hz_指针式_通用</v>
          </cell>
          <cell r="C6278">
            <v>64.959999999999994</v>
          </cell>
        </row>
        <row r="6279">
          <cell r="A6279" t="str">
            <v>DK0002340</v>
          </cell>
          <cell r="B6279" t="str">
            <v>电流表_JY5135-600/5A_50Hz_指针式_通用</v>
          </cell>
          <cell r="C6279">
            <v>64.959999999999994</v>
          </cell>
        </row>
        <row r="6280">
          <cell r="A6280" t="str">
            <v>DK0002341</v>
          </cell>
          <cell r="B6280" t="str">
            <v>频率表_JY5135_0-120Hz_0-5V_指针式_通用</v>
          </cell>
          <cell r="C6280">
            <v>98.29</v>
          </cell>
        </row>
        <row r="6281">
          <cell r="A6281" t="str">
            <v>DK0002342</v>
          </cell>
          <cell r="B6281" t="str">
            <v>塑壳断路器_NS1600N-3P-1600A_电动操作AC220V_施耐德</v>
          </cell>
          <cell r="C6281">
            <v>14100</v>
          </cell>
        </row>
        <row r="6282">
          <cell r="A6282" t="str">
            <v>DK0002343</v>
          </cell>
          <cell r="B6282" t="str">
            <v>CPU_FX3u-64MR/ES-A_三菱</v>
          </cell>
          <cell r="C6282">
            <v>1799.15</v>
          </cell>
        </row>
        <row r="6283">
          <cell r="A6283" t="str">
            <v>DK0002344</v>
          </cell>
          <cell r="B6283" t="str">
            <v>开关电源_DRT-960-24_导轨式_明纬</v>
          </cell>
          <cell r="C6283">
            <v>996.58</v>
          </cell>
        </row>
        <row r="6284">
          <cell r="A6284" t="str">
            <v>DK0002345</v>
          </cell>
          <cell r="B6284" t="str">
            <v>条码打印机_ZM400-203DPI_剥离器-以太网_斑马</v>
          </cell>
          <cell r="C6284">
            <v>7777.74</v>
          </cell>
        </row>
        <row r="6285">
          <cell r="A6285" t="str">
            <v>DK0002346</v>
          </cell>
          <cell r="B6285" t="str">
            <v>交换机_TL-SG1008+_TP-LINK</v>
          </cell>
          <cell r="C6285">
            <v>282.05</v>
          </cell>
        </row>
        <row r="6290">
          <cell r="A6290" t="str">
            <v>DK0002351</v>
          </cell>
          <cell r="B6290" t="str">
            <v>母排_TMY8×100×4200_镀锡_通用</v>
          </cell>
          <cell r="C6290">
            <v>1184.3800000000001</v>
          </cell>
        </row>
        <row r="6291">
          <cell r="A6291" t="str">
            <v>DK0002352</v>
          </cell>
          <cell r="B6291" t="str">
            <v>电流互感器_LMK-0.66-120Ⅰ-1500/5-0.5级-50Hz_德力西</v>
          </cell>
          <cell r="C6291">
            <v>67.39</v>
          </cell>
        </row>
        <row r="6292">
          <cell r="A6292" t="str">
            <v>DK0002353</v>
          </cell>
          <cell r="B6292" t="str">
            <v>附件-变频器控制单元_LCP2-175N0131_丹佛斯</v>
          </cell>
          <cell r="C6292">
            <v>641.04</v>
          </cell>
        </row>
        <row r="6293">
          <cell r="A6293" t="str">
            <v>DK0002354</v>
          </cell>
          <cell r="B6293" t="str">
            <v>附件-变频器组件_175Z0850_电缆3m_丹佛斯</v>
          </cell>
          <cell r="C6293">
            <v>431.62</v>
          </cell>
        </row>
        <row r="6295">
          <cell r="A6295" t="str">
            <v>DK0002356</v>
          </cell>
          <cell r="B6295" t="str">
            <v>电流表_DP3-30/5A_220VAC/50Hz_数显式_上海精英</v>
          </cell>
          <cell r="C6295">
            <v>106.84</v>
          </cell>
        </row>
        <row r="6296">
          <cell r="A6296" t="str">
            <v>DK0002357</v>
          </cell>
          <cell r="B6296" t="str">
            <v>电流表_JXY48-20/5A_220VAC/50Hz_数显式_上海精英</v>
          </cell>
          <cell r="C6296">
            <v>106.84</v>
          </cell>
        </row>
        <row r="6297">
          <cell r="A6297" t="str">
            <v>DK0002358</v>
          </cell>
          <cell r="B6297" t="str">
            <v>电流表_JXY48-30/5A_220VAC/50Hz_数显式_上海精英</v>
          </cell>
          <cell r="C6297">
            <v>106.84</v>
          </cell>
        </row>
        <row r="6298">
          <cell r="A6298" t="str">
            <v>DK0002359</v>
          </cell>
          <cell r="B6298" t="str">
            <v>电流表_JXY48-50/5A_220VAC/50Hz_数显式_上海精英</v>
          </cell>
          <cell r="C6298">
            <v>106.84</v>
          </cell>
        </row>
        <row r="6299">
          <cell r="A6299" t="str">
            <v>DK0002360</v>
          </cell>
          <cell r="B6299" t="str">
            <v>电流表_JXY48-100/5A_220VAC/50Hz_数显式_上海精英</v>
          </cell>
          <cell r="C6299">
            <v>106.84</v>
          </cell>
        </row>
        <row r="6300">
          <cell r="A6300" t="str">
            <v>DK0002361</v>
          </cell>
          <cell r="B6300" t="str">
            <v>电流表_JXY48-250/5A_220VAC/50Hz_数显式_上海精英</v>
          </cell>
          <cell r="C6300">
            <v>106.84</v>
          </cell>
        </row>
        <row r="6301">
          <cell r="A6301" t="str">
            <v>DK0002362</v>
          </cell>
          <cell r="B6301" t="str">
            <v>电流表_JXY48-400/5A_220VAC/50Hz_数显式_上海精英</v>
          </cell>
          <cell r="C6301">
            <v>106.84</v>
          </cell>
        </row>
        <row r="6303">
          <cell r="A6303" t="str">
            <v>DK0002364</v>
          </cell>
          <cell r="B6303" t="str">
            <v>电压表_85L17-450V_指针式_上海精英</v>
          </cell>
          <cell r="C6303">
            <v>23.08</v>
          </cell>
        </row>
        <row r="6306">
          <cell r="A6306" t="str">
            <v>DK0002367</v>
          </cell>
          <cell r="B6306" t="str">
            <v>电箱壳体_700×500×250_不锈钢_防水型_通用</v>
          </cell>
          <cell r="C6306">
            <v>1581.2</v>
          </cell>
        </row>
        <row r="6307">
          <cell r="A6307" t="str">
            <v>DK0002368</v>
          </cell>
          <cell r="B6307" t="str">
            <v>电流互感器_LMK-0.66-30Ⅰ-5/5-0.5级-50Hz_德力西</v>
          </cell>
          <cell r="C6307">
            <v>34.51</v>
          </cell>
        </row>
        <row r="6308">
          <cell r="A6308" t="str">
            <v>DK0002369</v>
          </cell>
          <cell r="B6308" t="str">
            <v>行程开关_XCE-118C_施耐德</v>
          </cell>
          <cell r="C6308">
            <v>47.42</v>
          </cell>
        </row>
        <row r="6309">
          <cell r="A6309" t="str">
            <v>DK0002370</v>
          </cell>
          <cell r="B6309" t="str">
            <v>漏电断路器_C65N-VIGI-2P-D25A_施耐德</v>
          </cell>
          <cell r="C6309">
            <v>138.55000000000001</v>
          </cell>
        </row>
        <row r="6313">
          <cell r="A6313" t="str">
            <v>DK0002374</v>
          </cell>
          <cell r="B6313" t="str">
            <v>电缆挂牌_FB1843_塑料_白色_30米_中化</v>
          </cell>
          <cell r="C6313">
            <v>68.38</v>
          </cell>
        </row>
        <row r="6314">
          <cell r="A6314" t="str">
            <v>DK0002375</v>
          </cell>
          <cell r="B6314" t="str">
            <v>CPU_FX3u-48MR/ES-A_三菱</v>
          </cell>
          <cell r="C6314">
            <v>1642.32</v>
          </cell>
        </row>
        <row r="6315">
          <cell r="A6315" t="str">
            <v>DK0002376</v>
          </cell>
          <cell r="B6315" t="str">
            <v>热过载继电器_3RB2163-4GC2_55-250A_西门子</v>
          </cell>
          <cell r="C6315">
            <v>2541.02</v>
          </cell>
        </row>
        <row r="6316">
          <cell r="A6316" t="str">
            <v>DK0002377</v>
          </cell>
          <cell r="B6316" t="str">
            <v>热过载继电器_3RB2163-4MC2_160-630A_西门子</v>
          </cell>
          <cell r="C6316">
            <v>4032.48</v>
          </cell>
        </row>
        <row r="6320">
          <cell r="A6320" t="str">
            <v>DK0002381</v>
          </cell>
          <cell r="B6320" t="str">
            <v>温度控制仪_XMTG-700W_220VAC_浙江余姚</v>
          </cell>
          <cell r="C6320">
            <v>222.31</v>
          </cell>
        </row>
        <row r="6327">
          <cell r="A6327" t="str">
            <v>DK0002388</v>
          </cell>
          <cell r="B6327" t="str">
            <v>变频器_ACS355-03E-07A3-4-ACS-CP-D_标准3kW_ABB</v>
          </cell>
          <cell r="C6327">
            <v>2028.2</v>
          </cell>
        </row>
        <row r="6328">
          <cell r="A6328" t="str">
            <v>DK0002389</v>
          </cell>
          <cell r="B6328" t="str">
            <v>变频器_ACS355-03E-12A5-4-ACS-CP-D_标准5.5kW_…</v>
          </cell>
          <cell r="C6328">
            <v>2643.59</v>
          </cell>
        </row>
        <row r="6329">
          <cell r="A6329" t="str">
            <v>DK0002390</v>
          </cell>
          <cell r="B6329" t="str">
            <v>变频器_ACS355-03E-05A6-4-ACS-CP-D_标准2.2kW_…</v>
          </cell>
          <cell r="C6329">
            <v>1835.9</v>
          </cell>
        </row>
        <row r="6330">
          <cell r="A6330" t="str">
            <v>DK0002393</v>
          </cell>
          <cell r="B6330" t="str">
            <v>变频器_FC301-P45K-T4-E20-H2-X-N-C_标准45kW_丹…</v>
          </cell>
          <cell r="C6330">
            <v>19234.189999999999</v>
          </cell>
        </row>
        <row r="6334">
          <cell r="A6334" t="str">
            <v>DK0002397</v>
          </cell>
          <cell r="B6334" t="str">
            <v>线号打印机_TP80_硕方</v>
          </cell>
          <cell r="C6334">
            <v>2735.04</v>
          </cell>
        </row>
        <row r="6335">
          <cell r="A6335" t="str">
            <v>DK0002398</v>
          </cell>
          <cell r="B6335" t="str">
            <v>色带_TP80_通用</v>
          </cell>
          <cell r="C6335">
            <v>51.28</v>
          </cell>
        </row>
        <row r="6336">
          <cell r="A6336" t="str">
            <v>DK0002399</v>
          </cell>
          <cell r="B6336" t="str">
            <v>电流互感器_LMK-0.66-30Ⅰ-250/5-0.5级-50Hz_德力西</v>
          </cell>
          <cell r="C6336">
            <v>17.86</v>
          </cell>
        </row>
        <row r="6337">
          <cell r="A6337" t="str">
            <v>DK0002401</v>
          </cell>
          <cell r="B6337" t="str">
            <v>电流互感器_LMK-0.66-30Ⅰ-15/5-0.5级-50Hz_德力西</v>
          </cell>
          <cell r="C6337">
            <v>36.32</v>
          </cell>
        </row>
        <row r="6340">
          <cell r="A6340" t="str">
            <v>DK0002405</v>
          </cell>
          <cell r="B6340" t="str">
            <v>CPU_FX3u-80MR/ES-A_三菱</v>
          </cell>
          <cell r="C6340">
            <v>2017.09</v>
          </cell>
        </row>
        <row r="6341">
          <cell r="A6341" t="str">
            <v>DK0002406</v>
          </cell>
          <cell r="B6341" t="str">
            <v>CPU_FX3u-32MR/ES-A_三菱</v>
          </cell>
          <cell r="C6341">
            <v>1549.58</v>
          </cell>
        </row>
        <row r="6342">
          <cell r="A6342" t="str">
            <v>DK0002407</v>
          </cell>
          <cell r="B6342" t="str">
            <v>电箱壳体_500×400×140_喷塑_防雨型_通用</v>
          </cell>
          <cell r="C6342">
            <v>234.88</v>
          </cell>
        </row>
        <row r="6343">
          <cell r="A6343" t="str">
            <v>DK0002408</v>
          </cell>
          <cell r="B6343" t="str">
            <v>电箱壳体_500×400×230_喷塑_防雨型_通用</v>
          </cell>
          <cell r="C6343">
            <v>264.29000000000002</v>
          </cell>
        </row>
        <row r="6345">
          <cell r="A6345" t="str">
            <v>DK0002410</v>
          </cell>
          <cell r="B6345" t="str">
            <v>温度控制仪_DTA4848R0_110-240VAC_台达</v>
          </cell>
          <cell r="C6345">
            <v>222.22</v>
          </cell>
        </row>
        <row r="6346">
          <cell r="A6346" t="str">
            <v>DK0002411</v>
          </cell>
          <cell r="B6346" t="str">
            <v>电箱壳体_600×500×260_喷塑_烘干机控制箱定制_通用</v>
          </cell>
          <cell r="C6346">
            <v>811.96</v>
          </cell>
        </row>
        <row r="6349">
          <cell r="A6349" t="str">
            <v>DK0002415</v>
          </cell>
          <cell r="B6349" t="str">
            <v>电箱壳体_700×500×300_不锈钢_散热风扇_风冷器控制箱定制_通用</v>
          </cell>
          <cell r="C6349">
            <v>854.7</v>
          </cell>
        </row>
        <row r="6350">
          <cell r="A6350" t="str">
            <v>DK0002416</v>
          </cell>
          <cell r="B6350" t="str">
            <v>温度控制仪_SK-906MAI100V210_220VAC_厦门安东</v>
          </cell>
          <cell r="C6350">
            <v>441.02</v>
          </cell>
        </row>
        <row r="6351">
          <cell r="A6351" t="str">
            <v>DK0002417</v>
          </cell>
          <cell r="B6351" t="str">
            <v>电流互感器_LMK-0.66-30Ⅰ-50/5-0.5级-50Hz_一次穿孔_…</v>
          </cell>
          <cell r="C6351">
            <v>34.51</v>
          </cell>
        </row>
        <row r="6352">
          <cell r="B6352">
            <v>34.509979248046903</v>
          </cell>
        </row>
        <row r="6353">
          <cell r="A6353" t="str">
            <v>DK0002423</v>
          </cell>
          <cell r="B6353" t="str">
            <v>电流互感器_LMK-0.66-30Ⅰ-15/5-0.5级-50Hz_一次外接式…</v>
          </cell>
          <cell r="C6353">
            <v>34.51</v>
          </cell>
        </row>
        <row r="6354">
          <cell r="A6354" t="str">
            <v>DK0002424</v>
          </cell>
          <cell r="B6354" t="str">
            <v>附件-端子标记条_4-16-1-3_横向_上海友邦</v>
          </cell>
          <cell r="C6354">
            <v>1.2</v>
          </cell>
        </row>
        <row r="6355">
          <cell r="A6355" t="str">
            <v>DK0002425</v>
          </cell>
          <cell r="B6355" t="str">
            <v>分线器_LK-400A_林克韦尔</v>
          </cell>
          <cell r="C6355">
            <v>132.47999999999999</v>
          </cell>
        </row>
        <row r="6356">
          <cell r="A6356" t="str">
            <v>DK0002426</v>
          </cell>
          <cell r="B6356" t="str">
            <v>母排_TMY5×60×2400_镀锡_通用</v>
          </cell>
          <cell r="C6356">
            <v>410.11</v>
          </cell>
        </row>
        <row r="6357">
          <cell r="A6357" t="str">
            <v>DK0002427</v>
          </cell>
          <cell r="B6357" t="str">
            <v>自耦变压器_QZB-135kW-380V/50Hz_通用</v>
          </cell>
          <cell r="C6357">
            <v>2606.84</v>
          </cell>
        </row>
        <row r="6362">
          <cell r="A6362" t="str">
            <v>DK0002432</v>
          </cell>
          <cell r="B6362" t="str">
            <v>附件-电柜组装件_PS柜拼装专用件_镀锌_WXKB_通用</v>
          </cell>
          <cell r="C6362">
            <v>30.19</v>
          </cell>
        </row>
        <row r="6367">
          <cell r="A6367" t="str">
            <v>DK0002437</v>
          </cell>
          <cell r="B6367" t="str">
            <v>网线_RJ45水晶头连接组件_定制5m_通用</v>
          </cell>
          <cell r="C6367">
            <v>34.18</v>
          </cell>
        </row>
        <row r="6368">
          <cell r="A6368" t="str">
            <v>DK0002438</v>
          </cell>
          <cell r="B6368" t="str">
            <v>触摸屏_KTP600PN_6AV6-647-0AD11-3AX0_24VDC_…</v>
          </cell>
          <cell r="C6368">
            <v>2007.69</v>
          </cell>
        </row>
        <row r="6378">
          <cell r="A6378" t="str">
            <v>DK0002448</v>
          </cell>
          <cell r="B6378" t="str">
            <v>电流互感器_AKH-0.66-40Ⅰ-400/5-0.5级-50Hz_安科瑞</v>
          </cell>
          <cell r="C6378">
            <v>24.31</v>
          </cell>
        </row>
        <row r="6379">
          <cell r="A6379" t="str">
            <v>DK0002449</v>
          </cell>
          <cell r="B6379" t="str">
            <v>电流互感器_AKH-0.66-40Ⅰ-300/5-0.5级-50Hz_安科瑞</v>
          </cell>
          <cell r="C6379">
            <v>23.93</v>
          </cell>
        </row>
        <row r="6380">
          <cell r="A6380" t="str">
            <v>DK0002450</v>
          </cell>
          <cell r="B6380" t="str">
            <v>电流互感器_AKH-0.66-40Ⅰ-20/5-1级-50Hz_安科瑞</v>
          </cell>
          <cell r="C6380">
            <v>23.93</v>
          </cell>
        </row>
        <row r="6381">
          <cell r="A6381" t="str">
            <v>DK0002451</v>
          </cell>
          <cell r="B6381" t="str">
            <v>电流互感器_AKH-0.66-40Ⅰ-200/5-0.5级-50Hz_安科瑞</v>
          </cell>
          <cell r="C6381">
            <v>23.45</v>
          </cell>
        </row>
        <row r="6382">
          <cell r="A6382" t="str">
            <v>DK0002452</v>
          </cell>
          <cell r="B6382" t="str">
            <v>电流互感器_AKH-0.66-40Ⅰ-100/5-1级-50Hz_安科瑞</v>
          </cell>
          <cell r="C6382">
            <v>23.45</v>
          </cell>
        </row>
        <row r="6383">
          <cell r="A6383" t="str">
            <v>DK0002453</v>
          </cell>
          <cell r="B6383" t="str">
            <v>电流互感器_AKH-0.66-40Ⅰ-150/5-0.5级-50Hz_安科瑞</v>
          </cell>
          <cell r="C6383">
            <v>23.93</v>
          </cell>
        </row>
        <row r="6384">
          <cell r="A6384" t="str">
            <v>DK0002454</v>
          </cell>
          <cell r="B6384" t="str">
            <v>电流互感器_AKH-0.66-40Ⅰ-500/5-0.5级-50Hz_安科瑞</v>
          </cell>
          <cell r="C6384">
            <v>27.29</v>
          </cell>
        </row>
        <row r="6385">
          <cell r="A6385" t="str">
            <v>DK0002455</v>
          </cell>
          <cell r="B6385" t="str">
            <v>电流互感器_AKH-0.66-40Ⅰ-50/5-1级-50Hz_安科瑞</v>
          </cell>
          <cell r="C6385">
            <v>24.42</v>
          </cell>
        </row>
        <row r="6386">
          <cell r="A6386" t="str">
            <v>DK0002456</v>
          </cell>
          <cell r="B6386" t="str">
            <v>电流互感器_AKH-0.66-60Ⅰ-800/5-0.5级-50Hz_安科瑞</v>
          </cell>
          <cell r="C6386">
            <v>34.82</v>
          </cell>
        </row>
        <row r="6388">
          <cell r="A6388" t="str">
            <v>DK0002458</v>
          </cell>
          <cell r="B6388" t="str">
            <v>扩展模块_6ES7-222-1HH30-0XB0_西门子</v>
          </cell>
          <cell r="C6388">
            <v>674.36</v>
          </cell>
        </row>
        <row r="6389">
          <cell r="A6389" t="str">
            <v>DK0002459</v>
          </cell>
          <cell r="B6389" t="str">
            <v>软起动器_150F25NBD_标准11kW_100-240VAC_AB</v>
          </cell>
          <cell r="C6389">
            <v>4709.3999999999996</v>
          </cell>
        </row>
        <row r="6390">
          <cell r="A6390" t="str">
            <v>DK0002460</v>
          </cell>
          <cell r="B6390" t="str">
            <v>软起动器_150F43NBD_标准22kW_100-240VAC_AB</v>
          </cell>
          <cell r="C6390">
            <v>4875.21</v>
          </cell>
        </row>
        <row r="6391">
          <cell r="A6391" t="str">
            <v>DK0002461</v>
          </cell>
          <cell r="B6391" t="str">
            <v>软起动器_150F60NBD_标准30kW_100-240VAC_AB</v>
          </cell>
          <cell r="C6391">
            <v>5524.79</v>
          </cell>
        </row>
        <row r="6392">
          <cell r="A6392" t="str">
            <v>DK0002462</v>
          </cell>
          <cell r="B6392" t="str">
            <v>软起动器_150F85NBD_标准37kW_100-240VAC_AB</v>
          </cell>
          <cell r="C6392">
            <v>6364.1</v>
          </cell>
        </row>
        <row r="6393">
          <cell r="A6393" t="str">
            <v>DK0002463</v>
          </cell>
          <cell r="B6393" t="str">
            <v>软起动器_150F108NBD_标准45kW_100-240VAC_AB</v>
          </cell>
          <cell r="C6393">
            <v>6707.69</v>
          </cell>
        </row>
        <row r="6394">
          <cell r="A6394" t="str">
            <v>DK0002464</v>
          </cell>
          <cell r="B6394" t="str">
            <v>软起动器_150F135NBD_标准55kW_100-240VAC_AB</v>
          </cell>
          <cell r="C6394">
            <v>7287.18</v>
          </cell>
        </row>
        <row r="6395">
          <cell r="A6395" t="str">
            <v>DK0002465</v>
          </cell>
          <cell r="B6395" t="str">
            <v>变频器_25B-D4P0N104_标准1.5kW_AB</v>
          </cell>
          <cell r="C6395">
            <v>1286.1500000000001</v>
          </cell>
        </row>
        <row r="6396">
          <cell r="A6396" t="str">
            <v>DK0002466</v>
          </cell>
          <cell r="B6396" t="str">
            <v>变频器_25B-D6P0N104_标准2.2kW_AB</v>
          </cell>
          <cell r="C6396">
            <v>1539.49</v>
          </cell>
        </row>
        <row r="6397">
          <cell r="A6397" t="str">
            <v>DK0002467</v>
          </cell>
          <cell r="B6397" t="str">
            <v>变频器_25B-D013N104_标准5.5kW_AB</v>
          </cell>
          <cell r="C6397">
            <v>2335.21</v>
          </cell>
        </row>
        <row r="6398">
          <cell r="A6398" t="str">
            <v>DK0002468</v>
          </cell>
          <cell r="B6398" t="str">
            <v>变频器_25B-D017N104_标准7.5kW_AB</v>
          </cell>
          <cell r="C6398">
            <v>2825.64</v>
          </cell>
        </row>
        <row r="6399">
          <cell r="A6399" t="str">
            <v>DK0002469</v>
          </cell>
          <cell r="B6399" t="str">
            <v>变频器_25B-D024N104_标准11kW_AB</v>
          </cell>
          <cell r="C6399">
            <v>3442.74</v>
          </cell>
        </row>
        <row r="6400">
          <cell r="A6400" t="str">
            <v>DK0002470</v>
          </cell>
          <cell r="B6400" t="str">
            <v>变频器_25B-D030N104_标准15kW_AB</v>
          </cell>
          <cell r="C6400">
            <v>4059.83</v>
          </cell>
        </row>
        <row r="6401">
          <cell r="A6401" t="str">
            <v>DK0002471</v>
          </cell>
          <cell r="B6401" t="str">
            <v>变频器_25B-D037N114_标准18.5kW_AB</v>
          </cell>
          <cell r="C6401">
            <v>4823.93</v>
          </cell>
        </row>
        <row r="6402">
          <cell r="A6402" t="str">
            <v>DK0002472</v>
          </cell>
          <cell r="B6402" t="str">
            <v>变频器_25B-D043N114_标准22kW_AB</v>
          </cell>
          <cell r="C6402">
            <v>6189.74</v>
          </cell>
        </row>
        <row r="6403">
          <cell r="A6403" t="str">
            <v>DK0002473</v>
          </cell>
          <cell r="B6403" t="str">
            <v>变频器_20F11NC072JA0NNNNN_标准37kW_无操作面板_AB</v>
          </cell>
          <cell r="C6403">
            <v>10153.85</v>
          </cell>
        </row>
        <row r="6404">
          <cell r="A6404" t="str">
            <v>DK0002474</v>
          </cell>
          <cell r="B6404" t="str">
            <v>附件-断路器辅助触头_LV429450_施耐德</v>
          </cell>
          <cell r="C6404">
            <v>78.849999999999994</v>
          </cell>
        </row>
        <row r="6405">
          <cell r="A6405" t="str">
            <v>DK0002475</v>
          </cell>
          <cell r="B6405" t="str">
            <v>电流互感器_LMZ1-0.5-100/1-0.5级-50Hz_通用</v>
          </cell>
          <cell r="C6405">
            <v>25.64</v>
          </cell>
        </row>
        <row r="6406">
          <cell r="A6406" t="str">
            <v>DK0002476</v>
          </cell>
          <cell r="B6406" t="str">
            <v>电流互感器_LMZ1-0.5-75/1-0.5级-50Hz_通用</v>
          </cell>
          <cell r="C6406">
            <v>25.64</v>
          </cell>
        </row>
        <row r="6407">
          <cell r="A6407" t="str">
            <v>DK0002477</v>
          </cell>
          <cell r="B6407" t="str">
            <v>电流表_42L6-75/1A_50Hz_指针式_通用</v>
          </cell>
          <cell r="C6407">
            <v>23.08</v>
          </cell>
        </row>
        <row r="6408">
          <cell r="A6408" t="str">
            <v>DK0002478</v>
          </cell>
          <cell r="B6408" t="str">
            <v>电流表_42L6-100/1A_50Hz_指针式_通用</v>
          </cell>
          <cell r="C6408">
            <v>23.08</v>
          </cell>
        </row>
        <row r="6409">
          <cell r="A6409" t="str">
            <v>DK0002479</v>
          </cell>
          <cell r="B6409" t="str">
            <v>附件-电源底板_A1S58B-S11_三菱</v>
          </cell>
          <cell r="C6409">
            <v>1547.01</v>
          </cell>
        </row>
        <row r="6410">
          <cell r="A6410" t="str">
            <v>DK0002480</v>
          </cell>
          <cell r="B6410" t="str">
            <v>母排_TMY6×60×1600_镀锡_通用</v>
          </cell>
          <cell r="C6410">
            <v>205.79</v>
          </cell>
        </row>
        <row r="6411">
          <cell r="A6411" t="str">
            <v>DK0002481</v>
          </cell>
          <cell r="B6411" t="str">
            <v>万能转换开关_LW26-10/3-M0_德力西</v>
          </cell>
          <cell r="C6411">
            <v>32.049999999999997</v>
          </cell>
        </row>
        <row r="6412">
          <cell r="A6412" t="str">
            <v>DK0002482</v>
          </cell>
          <cell r="B6412" t="str">
            <v>软起动器_150F480NBD_标准250kW_100-240VAC_AB</v>
          </cell>
          <cell r="C6412">
            <v>16894.87</v>
          </cell>
        </row>
        <row r="6413">
          <cell r="A6413" t="str">
            <v>DK0002483</v>
          </cell>
          <cell r="B6413" t="str">
            <v>软起动器_150F201NBD_标准90kW_100-240VAC_AB</v>
          </cell>
          <cell r="C6413">
            <v>9473.5</v>
          </cell>
        </row>
        <row r="6414">
          <cell r="A6414" t="str">
            <v>DK0002484</v>
          </cell>
          <cell r="B6414" t="str">
            <v>配件-通讯卡_20-COMM-E_AB</v>
          </cell>
          <cell r="C6414">
            <v>897.44</v>
          </cell>
        </row>
        <row r="6415">
          <cell r="A6415" t="str">
            <v>DK0002485</v>
          </cell>
          <cell r="B6415" t="str">
            <v>配件-通讯卡_20-750-ENETR_AB</v>
          </cell>
          <cell r="C6415">
            <v>820.51</v>
          </cell>
        </row>
        <row r="6416">
          <cell r="A6416" t="str">
            <v>DK0002486</v>
          </cell>
          <cell r="B6416" t="str">
            <v>附件-变频器操作面板_20-HMI-A6_AB</v>
          </cell>
          <cell r="C6416">
            <v>295.73</v>
          </cell>
        </row>
        <row r="6417">
          <cell r="A6417" t="str">
            <v>DK0002487</v>
          </cell>
          <cell r="B6417" t="str">
            <v>电箱壳体_750×700×350_喷塑_乳白色_烘干机触摸屏控制箱定制_通用</v>
          </cell>
          <cell r="C6417">
            <v>769.23</v>
          </cell>
        </row>
        <row r="6418">
          <cell r="A6418" t="str">
            <v>DK0002488</v>
          </cell>
          <cell r="B6418" t="str">
            <v>电流互感器_AKH-0.66-40Ⅰ-2000/5-0.2级-50Hz_安科瑞</v>
          </cell>
          <cell r="C6418">
            <v>82.05</v>
          </cell>
        </row>
        <row r="6419">
          <cell r="A6419" t="str">
            <v>DK0002489</v>
          </cell>
          <cell r="B6419" t="str">
            <v>电流互感器_AKH-0.66-60Ⅰ-1000/5-0.2级-50Hz_安科瑞</v>
          </cell>
          <cell r="C6419">
            <v>41.45</v>
          </cell>
        </row>
        <row r="6420">
          <cell r="A6420" t="str">
            <v>DK0002490</v>
          </cell>
          <cell r="B6420" t="str">
            <v>电流互感器_AKH-0.66-40Ⅰ-250/5-0.5级-50Hz_安科瑞</v>
          </cell>
          <cell r="C6420">
            <v>23.93</v>
          </cell>
        </row>
        <row r="6421">
          <cell r="A6421" t="str">
            <v>DK0002491</v>
          </cell>
          <cell r="B6421" t="str">
            <v>UPS_C1K-1KVA_AC220V/60Hz_含电池_山特</v>
          </cell>
          <cell r="C6421">
            <v>1061.73</v>
          </cell>
        </row>
        <row r="6422">
          <cell r="A6422" t="str">
            <v>DK0002492</v>
          </cell>
          <cell r="B6422" t="str">
            <v>塑壳断路器_CVS250N-3P-250A_施耐德</v>
          </cell>
          <cell r="C6422">
            <v>1019.08</v>
          </cell>
        </row>
        <row r="6423">
          <cell r="A6423" t="str">
            <v>DK0002493</v>
          </cell>
          <cell r="B6423" t="str">
            <v>塑壳断路器_CVS400N-3P-400A_施耐德</v>
          </cell>
          <cell r="C6423">
            <v>1952.82</v>
          </cell>
        </row>
        <row r="6424">
          <cell r="A6424" t="str">
            <v>DK0002494</v>
          </cell>
          <cell r="B6424" t="str">
            <v>塑壳断路器_CVS630N-3P-630A_施耐德</v>
          </cell>
          <cell r="C6424">
            <v>2871.79</v>
          </cell>
        </row>
        <row r="6425">
          <cell r="A6425" t="str">
            <v>DK0002495</v>
          </cell>
          <cell r="B6425" t="str">
            <v>附件-断路器延伸旋转手柄_LV429338_施耐德</v>
          </cell>
          <cell r="C6425">
            <v>86.15</v>
          </cell>
        </row>
        <row r="6427">
          <cell r="A6427" t="str">
            <v>DK0002497</v>
          </cell>
          <cell r="B6427" t="str">
            <v>电流互感器_AKH-0.66-40Ⅰ-600/5-0.5级-50Hz_安科瑞</v>
          </cell>
          <cell r="C6427">
            <v>27.5</v>
          </cell>
        </row>
        <row r="6428">
          <cell r="A6428" t="str">
            <v>DK0002498</v>
          </cell>
          <cell r="B6428" t="str">
            <v>电流互感器_AKH-0.66-30Ⅰ-15/5-1级-50Hz_安科瑞</v>
          </cell>
          <cell r="C6428">
            <v>19.23</v>
          </cell>
        </row>
        <row r="6432">
          <cell r="A6432" t="str">
            <v>DK0002502</v>
          </cell>
          <cell r="B6432" t="str">
            <v>密封式负荷开关_VBF-2_施耐德</v>
          </cell>
          <cell r="C6432">
            <v>124.02</v>
          </cell>
        </row>
        <row r="6433">
          <cell r="A6433" t="str">
            <v>DK0002503</v>
          </cell>
          <cell r="B6433" t="str">
            <v>负荷开关_INS200-3P_黑色手柄_施耐德</v>
          </cell>
          <cell r="C6433">
            <v>862.5</v>
          </cell>
        </row>
        <row r="6437">
          <cell r="A6437" t="str">
            <v>DK0002507</v>
          </cell>
          <cell r="B6437" t="str">
            <v>报警灯_XVGB3SH-24VAC/DC_施耐德</v>
          </cell>
          <cell r="C6437">
            <v>178.85</v>
          </cell>
        </row>
        <row r="6438">
          <cell r="A6438" t="str">
            <v>DK0002508</v>
          </cell>
          <cell r="B6438" t="str">
            <v>报警灯_XVGB2SH-24VAC/DC_施耐德</v>
          </cell>
          <cell r="C6438">
            <v>124.91</v>
          </cell>
        </row>
        <row r="6442">
          <cell r="A6442" t="str">
            <v>DK0002512</v>
          </cell>
          <cell r="B6442" t="str">
            <v>母排_TMY10×60×2800_镀锡_通用</v>
          </cell>
          <cell r="C6442">
            <v>858.78</v>
          </cell>
        </row>
        <row r="6443">
          <cell r="A6443" t="str">
            <v>DK0002513</v>
          </cell>
          <cell r="B6443" t="str">
            <v>电源模块_1768-PA3_AB</v>
          </cell>
          <cell r="C6443">
            <v>1272.82</v>
          </cell>
        </row>
        <row r="6444">
          <cell r="A6444" t="str">
            <v>DK0002514</v>
          </cell>
          <cell r="B6444" t="str">
            <v>通讯模块_1768-ENBT_AB</v>
          </cell>
          <cell r="C6444">
            <v>3109.4</v>
          </cell>
        </row>
        <row r="6445">
          <cell r="A6445" t="str">
            <v>DK0002515</v>
          </cell>
          <cell r="B6445" t="str">
            <v>CPU_1768-L43_AB</v>
          </cell>
          <cell r="C6445">
            <v>10897.44</v>
          </cell>
        </row>
        <row r="6448">
          <cell r="A6448" t="str">
            <v>DK0002519</v>
          </cell>
          <cell r="B6448" t="str">
            <v>母排_TMY8×60×800_镀锡_通用</v>
          </cell>
          <cell r="C6448">
            <v>134.13</v>
          </cell>
        </row>
        <row r="6449">
          <cell r="A6449" t="str">
            <v>DK0002520</v>
          </cell>
          <cell r="B6449" t="str">
            <v>电流互感器_AKH-0.66-60Ⅰ-1500/5-0.2级-50Hz_安科瑞</v>
          </cell>
          <cell r="C6449">
            <v>62.82</v>
          </cell>
        </row>
        <row r="6450">
          <cell r="A6450" t="str">
            <v>DK0002521</v>
          </cell>
          <cell r="B6450" t="str">
            <v>电流互感器_AKH-0.66-40Ⅰ-75/5-1级-50Hz_安科瑞</v>
          </cell>
          <cell r="C6450">
            <v>23.93</v>
          </cell>
        </row>
        <row r="6452">
          <cell r="A6452" t="str">
            <v>DK0002523</v>
          </cell>
          <cell r="B6452" t="str">
            <v>电流互感器_AKH-0.66-130×50Ⅱ-2000/5-0.2级-50/6…</v>
          </cell>
          <cell r="C6452">
            <v>189.74</v>
          </cell>
        </row>
        <row r="6453">
          <cell r="A6453" t="str">
            <v>DK0002524</v>
          </cell>
          <cell r="B6453" t="str">
            <v>固定式断路器_DW15-2000A_电动AC220V_垂直联结_热电磁式_通用</v>
          </cell>
          <cell r="C6453">
            <v>8343.59</v>
          </cell>
        </row>
        <row r="6454">
          <cell r="A6454" t="str">
            <v>DK0002525</v>
          </cell>
          <cell r="B6454" t="str">
            <v>电能表_PZ80L-E4_脉冲输出_安科瑞</v>
          </cell>
          <cell r="C6454">
            <v>431.11</v>
          </cell>
        </row>
        <row r="6455">
          <cell r="A6455" t="str">
            <v>DK0002526</v>
          </cell>
          <cell r="B6455" t="str">
            <v>电流互感器_AKH-0.66-30Ⅰ-15/5-1级-50/60Hz_安科瑞</v>
          </cell>
          <cell r="C6455">
            <v>23.08</v>
          </cell>
        </row>
        <row r="6456">
          <cell r="A6456" t="str">
            <v>DK0002527</v>
          </cell>
          <cell r="B6456" t="str">
            <v>电流互感器_AKH-0.66-30Ⅰ-40/5-1级-50/60Hz_安科瑞</v>
          </cell>
          <cell r="C6456">
            <v>19.899999999999999</v>
          </cell>
        </row>
        <row r="6457">
          <cell r="A6457" t="str">
            <v>DK0002528</v>
          </cell>
          <cell r="B6457" t="str">
            <v>电流互感器_AKH-0.66-30Ⅰ-75/5-1级-50/60Hz_安科瑞</v>
          </cell>
          <cell r="C6457">
            <v>20.52</v>
          </cell>
        </row>
        <row r="6458">
          <cell r="A6458" t="str">
            <v>DK0002529</v>
          </cell>
          <cell r="B6458" t="str">
            <v>电流互感器_AKH-0.66-30Ⅰ-100/5-1级-50/60Hz_安科瑞</v>
          </cell>
          <cell r="C6458">
            <v>18.649999999999999</v>
          </cell>
        </row>
        <row r="6459">
          <cell r="A6459" t="str">
            <v>DK0002530</v>
          </cell>
          <cell r="B6459" t="str">
            <v>电流互感器_AKH-0.66-60Ⅰ-500/5-0.5级-50/60Hz_安…</v>
          </cell>
          <cell r="C6459">
            <v>41.03</v>
          </cell>
        </row>
        <row r="6460">
          <cell r="A6460" t="str">
            <v>DK0002531</v>
          </cell>
          <cell r="B6460" t="str">
            <v>开关电源_SE-600-36_平板式_明纬</v>
          </cell>
          <cell r="C6460">
            <v>398.85</v>
          </cell>
        </row>
        <row r="6461">
          <cell r="A6461" t="str">
            <v>DK0002532</v>
          </cell>
          <cell r="B6461" t="str">
            <v>小型断路器_IC65H-DC-2P-C16A_施耐德</v>
          </cell>
          <cell r="C6461">
            <v>89.98</v>
          </cell>
        </row>
        <row r="6462">
          <cell r="A6462" t="str">
            <v>DK0002533</v>
          </cell>
          <cell r="B6462" t="str">
            <v>电流互感器_AKH-0.66-30Ⅰ-30/5-1级-50/60Hz_安科瑞</v>
          </cell>
          <cell r="C6462">
            <v>19.23</v>
          </cell>
        </row>
        <row r="6463">
          <cell r="A6463" t="str">
            <v>DK0002534</v>
          </cell>
          <cell r="B6463" t="str">
            <v>电流互感器_AKH-0.66-40Ⅰ-300/5-0.5级-50/60Hz_安…</v>
          </cell>
          <cell r="C6463">
            <v>28.71</v>
          </cell>
        </row>
        <row r="6464">
          <cell r="A6464" t="str">
            <v>DK0002535</v>
          </cell>
          <cell r="B6464" t="str">
            <v>电流变送器_BA10-AI/I_In0-50A/Out4-20mA_安科瑞</v>
          </cell>
          <cell r="C6464">
            <v>119.39</v>
          </cell>
        </row>
        <row r="6465">
          <cell r="A6465" t="str">
            <v>DK0002536</v>
          </cell>
          <cell r="B6465" t="str">
            <v>电流变送器_BA10-AI/I_In0-40A/Out4-20mA_安科瑞</v>
          </cell>
          <cell r="C6465">
            <v>119.39</v>
          </cell>
        </row>
        <row r="6466">
          <cell r="A6466" t="str">
            <v>DK0002537</v>
          </cell>
          <cell r="B6466" t="str">
            <v>电流变送器_BA5-AI/I_In0-10A/Out4-20mA_安科瑞</v>
          </cell>
          <cell r="C6466">
            <v>104.46</v>
          </cell>
        </row>
        <row r="6467">
          <cell r="A6467" t="str">
            <v>DK0002538</v>
          </cell>
          <cell r="B6467" t="str">
            <v>电流变送器_BA10-AI/I_In0-30A/Out4-20mA_安科瑞</v>
          </cell>
          <cell r="C6467">
            <v>119.39</v>
          </cell>
        </row>
        <row r="6468">
          <cell r="A6468" t="str">
            <v>DK0002539</v>
          </cell>
          <cell r="B6468" t="str">
            <v>电流变送器_BA10-AI/I_In0-15A/Out4-20mA_安科瑞</v>
          </cell>
          <cell r="C6468">
            <v>119.39</v>
          </cell>
        </row>
        <row r="6469">
          <cell r="A6469" t="str">
            <v>DK0002540</v>
          </cell>
          <cell r="B6469" t="str">
            <v>电流互感器_AKH-0.66-60Ⅰ-400/5-0.5级-50/60Hz_安…</v>
          </cell>
          <cell r="C6469">
            <v>27.78</v>
          </cell>
        </row>
        <row r="6470">
          <cell r="A6470" t="str">
            <v>DK0002541</v>
          </cell>
          <cell r="B6470" t="str">
            <v>电流变送器_BA10-AI/I_In0-20A/Out4-20mA_安科瑞</v>
          </cell>
          <cell r="C6470">
            <v>119.39</v>
          </cell>
        </row>
        <row r="6471">
          <cell r="A6471" t="str">
            <v>DK0002542</v>
          </cell>
          <cell r="B6471" t="str">
            <v>电流互感器_AKH-0.66-40Ⅰ-250/5-0.5级-50/60Hz_安…</v>
          </cell>
          <cell r="C6471">
            <v>23.93</v>
          </cell>
        </row>
        <row r="6472">
          <cell r="A6472" t="str">
            <v>DK0002543</v>
          </cell>
          <cell r="B6472" t="str">
            <v>电流互感器_AKH-0.66-60Ⅰ-600/5-0.5级-50/60Hz_安…</v>
          </cell>
          <cell r="C6472">
            <v>30.67</v>
          </cell>
        </row>
        <row r="6473">
          <cell r="A6473" t="str">
            <v>DK0002544</v>
          </cell>
          <cell r="B6473" t="str">
            <v>电流互感器_AKH-0.66-30Ⅰ-200/5-0.5级-50/60Hz_安…</v>
          </cell>
          <cell r="C6473">
            <v>20.51</v>
          </cell>
        </row>
        <row r="6474">
          <cell r="A6474" t="str">
            <v>DK0002545</v>
          </cell>
          <cell r="B6474" t="str">
            <v>电流互感器_AKH-0.66-30Ⅰ-50/5-1级-50/60Hz_安科瑞</v>
          </cell>
          <cell r="C6474">
            <v>18.649999999999999</v>
          </cell>
        </row>
        <row r="6475">
          <cell r="A6475" t="str">
            <v>DK0002546</v>
          </cell>
          <cell r="B6475" t="str">
            <v>电流互感器_AKH-0.66-30Ⅰ-150/5-0.5级-50/60Hz_安…</v>
          </cell>
          <cell r="C6475">
            <v>20.09</v>
          </cell>
        </row>
        <row r="6477">
          <cell r="A6477" t="str">
            <v>DK0002548</v>
          </cell>
          <cell r="B6477" t="str">
            <v>母排_TMY10×120×5700_镀锡_通用</v>
          </cell>
          <cell r="C6477">
            <v>4145.84</v>
          </cell>
        </row>
        <row r="6478">
          <cell r="A6478" t="str">
            <v>DK0002549</v>
          </cell>
          <cell r="B6478" t="str">
            <v>母排_TMY10×120×2300_镀锡_通用</v>
          </cell>
          <cell r="C6478">
            <v>1672.88</v>
          </cell>
        </row>
        <row r="6479">
          <cell r="A6479" t="str">
            <v>DK0002550</v>
          </cell>
          <cell r="B6479" t="str">
            <v>母排_TMY10×120×2500_镀锡_通用</v>
          </cell>
          <cell r="C6479">
            <v>1818.35</v>
          </cell>
        </row>
        <row r="6480">
          <cell r="A6480" t="str">
            <v>DK0002551</v>
          </cell>
          <cell r="B6480" t="str">
            <v>母排_TMY10×120×200_镀锡_通用</v>
          </cell>
          <cell r="C6480">
            <v>92.66</v>
          </cell>
        </row>
        <row r="6481">
          <cell r="A6481" t="str">
            <v>DK0002552</v>
          </cell>
          <cell r="B6481" t="str">
            <v>母排_TMY5×40×2300_镀锡_通用</v>
          </cell>
          <cell r="C6481">
            <v>278.81</v>
          </cell>
        </row>
        <row r="6482">
          <cell r="A6482" t="str">
            <v>DK0002553</v>
          </cell>
          <cell r="B6482" t="str">
            <v>母排_TMY5×40×5700_镀锡_通用</v>
          </cell>
          <cell r="C6482">
            <v>690.95</v>
          </cell>
        </row>
        <row r="6483">
          <cell r="A6483" t="str">
            <v>DK0002554</v>
          </cell>
          <cell r="B6483" t="str">
            <v>小型断路器_IC65N-3P-D40A_施耐德</v>
          </cell>
          <cell r="C6483">
            <v>111.4</v>
          </cell>
        </row>
        <row r="6484">
          <cell r="A6484" t="str">
            <v>DK0002555</v>
          </cell>
          <cell r="B6484" t="str">
            <v>电流互感器_AKH-0.66-30Ⅰ-400/5-0.5级-50/60Hz_安…</v>
          </cell>
          <cell r="C6484">
            <v>23.08</v>
          </cell>
        </row>
        <row r="6485">
          <cell r="A6485" t="str">
            <v>DK0002556</v>
          </cell>
          <cell r="B6485" t="str">
            <v>工业防水插座_32A-3P_暗装直插_怡达</v>
          </cell>
          <cell r="C6485">
            <v>66.67</v>
          </cell>
        </row>
        <row r="6486">
          <cell r="A6486" t="str">
            <v>DK0002557</v>
          </cell>
          <cell r="B6486" t="str">
            <v>工业防水插座_16A-3P_暗装直插-黄色_怡达</v>
          </cell>
          <cell r="C6486">
            <v>47.09</v>
          </cell>
        </row>
        <row r="6487">
          <cell r="A6487" t="str">
            <v>DK0002558</v>
          </cell>
          <cell r="B6487" t="str">
            <v>工业防水插头_16A-3P_黄色_怡达</v>
          </cell>
          <cell r="C6487">
            <v>41.03</v>
          </cell>
        </row>
        <row r="6488">
          <cell r="A6488" t="str">
            <v>DK0002559</v>
          </cell>
          <cell r="B6488" t="str">
            <v>附件-电动机断路器辅助触头_NS2-AU11_正泰</v>
          </cell>
          <cell r="C6488">
            <v>19.41</v>
          </cell>
        </row>
        <row r="6489">
          <cell r="A6489" t="str">
            <v>DK0002560</v>
          </cell>
          <cell r="B6489" t="str">
            <v>附件-电动机断路器辅助触头_NM8-AX11_正泰</v>
          </cell>
          <cell r="C6489">
            <v>23.25</v>
          </cell>
        </row>
        <row r="6492">
          <cell r="A6492" t="str">
            <v>DK0002563</v>
          </cell>
          <cell r="B6492" t="str">
            <v>母排_TMY10×60×4400_镀锡_通用</v>
          </cell>
          <cell r="C6492">
            <v>1600.15</v>
          </cell>
        </row>
        <row r="6494">
          <cell r="A6494" t="str">
            <v>DK0002565</v>
          </cell>
          <cell r="B6494" t="str">
            <v>电箱壳体_400×500×230_喷塑_防雨型_通用</v>
          </cell>
          <cell r="C6494">
            <v>238.72</v>
          </cell>
        </row>
        <row r="6496">
          <cell r="A6496" t="str">
            <v>DK0002568</v>
          </cell>
          <cell r="B6496" t="str">
            <v>母排_TMY5×60×1600_镀锡_通用</v>
          </cell>
          <cell r="C6496">
            <v>169.2</v>
          </cell>
        </row>
        <row r="6497">
          <cell r="A6497" t="str">
            <v>DK0002569</v>
          </cell>
          <cell r="B6497" t="str">
            <v>EMI滤波器_FN2010-20A_SCHAFFNER</v>
          </cell>
          <cell r="C6497">
            <v>128.21</v>
          </cell>
        </row>
        <row r="6518">
          <cell r="B6518">
            <v>128.2099609375</v>
          </cell>
        </row>
        <row r="6522">
          <cell r="A6522" t="str">
            <v>DK0002602</v>
          </cell>
          <cell r="B6522" t="str">
            <v>交流接触器_LC1D09Q7C_380V/50/60Hz_施耐德</v>
          </cell>
          <cell r="C6522">
            <v>43.37</v>
          </cell>
        </row>
        <row r="6523">
          <cell r="A6523" t="str">
            <v>DK0002603</v>
          </cell>
          <cell r="B6523" t="str">
            <v>交流接触器_LC1D12Q7C_380V/50/60Hz_施耐德</v>
          </cell>
          <cell r="C6523">
            <v>47.05</v>
          </cell>
        </row>
        <row r="6527">
          <cell r="A6527" t="str">
            <v>DK0002607</v>
          </cell>
          <cell r="B6527" t="str">
            <v>变频器_VFD900CH43A-21_标准90kW_台达</v>
          </cell>
          <cell r="C6527">
            <v>18974.36</v>
          </cell>
        </row>
        <row r="6528">
          <cell r="A6528" t="str">
            <v>DK0002608</v>
          </cell>
          <cell r="B6528" t="str">
            <v>塑壳断路器_NSC400K3320K_施耐德</v>
          </cell>
          <cell r="C6528">
            <v>1201.67</v>
          </cell>
        </row>
        <row r="6529">
          <cell r="A6529" t="str">
            <v>DK0002609</v>
          </cell>
          <cell r="B6529" t="str">
            <v>变频器_VFD1320CH43A-21_标准132kW_台达</v>
          </cell>
          <cell r="C6529">
            <v>26837.61</v>
          </cell>
        </row>
        <row r="6531">
          <cell r="A6531" t="str">
            <v>DK0002611</v>
          </cell>
          <cell r="B6531" t="str">
            <v>开关电源_DRP-240-24_导轨式_明纬</v>
          </cell>
          <cell r="C6531">
            <v>224.1</v>
          </cell>
        </row>
        <row r="6533">
          <cell r="A6533" t="str">
            <v>DK0002613</v>
          </cell>
          <cell r="B6533" t="str">
            <v>母排_TMY10×60×3600_镀锡_通用</v>
          </cell>
          <cell r="C6533">
            <v>1230.3399999999999</v>
          </cell>
        </row>
        <row r="6534">
          <cell r="A6534" t="str">
            <v>DK0002614</v>
          </cell>
          <cell r="B6534" t="str">
            <v>电流互感器_AKH-0.66-60Ⅱ-1500/5-0.2级-50/60Hz_…</v>
          </cell>
          <cell r="C6534">
            <v>68.8</v>
          </cell>
        </row>
        <row r="6535">
          <cell r="A6535" t="str">
            <v>DK0002615</v>
          </cell>
          <cell r="B6535" t="str">
            <v>塑壳断路器_NSC630K3630K_施耐德</v>
          </cell>
          <cell r="C6535">
            <v>2210.1</v>
          </cell>
        </row>
        <row r="6536">
          <cell r="A6536" t="str">
            <v>DK0002616</v>
          </cell>
          <cell r="B6536" t="str">
            <v>固定式断路器_DW15-1000A_电动AC380V_垂直联结_热电磁式_通用</v>
          </cell>
          <cell r="C6536">
            <v>3506.85</v>
          </cell>
        </row>
        <row r="6537">
          <cell r="A6537" t="str">
            <v>DK0002617</v>
          </cell>
          <cell r="B6537" t="str">
            <v>变频器_ACS800-04-0170-3_重载110kW_ABB</v>
          </cell>
          <cell r="C6537">
            <v>38223.93</v>
          </cell>
        </row>
        <row r="6539">
          <cell r="A6539" t="str">
            <v>DK0002619</v>
          </cell>
          <cell r="B6539" t="str">
            <v>电流表_JXY48-220VAC/50Hz_数显式_上海精英</v>
          </cell>
          <cell r="C6539">
            <v>115.39</v>
          </cell>
        </row>
        <row r="6540">
          <cell r="A6540" t="str">
            <v>DK0002620</v>
          </cell>
          <cell r="B6540" t="str">
            <v>通讯模块_CB1241_RS485_6ES7-241-1CH30-1XB0_西…</v>
          </cell>
          <cell r="C6540">
            <v>229.91</v>
          </cell>
        </row>
        <row r="6541">
          <cell r="A6541" t="str">
            <v>DK0002621</v>
          </cell>
          <cell r="B6541" t="str">
            <v>电流表_JXY48-300/5A_220VAC/50Hz_数显式_上海精英</v>
          </cell>
          <cell r="C6541">
            <v>106.85</v>
          </cell>
        </row>
        <row r="6542">
          <cell r="A6542" t="str">
            <v>DK0002622</v>
          </cell>
          <cell r="B6542" t="str">
            <v>WINCC7.0监控软件_6AV6-381-2BP07-0AV0_西门子</v>
          </cell>
          <cell r="C6542">
            <v>25247.86</v>
          </cell>
        </row>
        <row r="6543">
          <cell r="A6543" t="str">
            <v>DK0002623</v>
          </cell>
          <cell r="B6543" t="str">
            <v>针式打印机_LQ-590K_爱普生</v>
          </cell>
          <cell r="C6543">
            <v>1666.67</v>
          </cell>
        </row>
        <row r="6545">
          <cell r="B6545">
            <v>1666.669921875</v>
          </cell>
        </row>
        <row r="6546">
          <cell r="A6546" t="str">
            <v>DK0002628</v>
          </cell>
          <cell r="B6546" t="str">
            <v>电箱壳体_500×400×230_镀锌板_防雨型_通用</v>
          </cell>
          <cell r="C6546">
            <v>494.49</v>
          </cell>
        </row>
        <row r="6549">
          <cell r="A6549" t="str">
            <v>DK0002631</v>
          </cell>
          <cell r="B6549" t="str">
            <v>母排_TMY4×20×2000_镀锡_通用</v>
          </cell>
          <cell r="C6549">
            <v>57.51</v>
          </cell>
        </row>
        <row r="6550">
          <cell r="A6550" t="str">
            <v>DK0002632</v>
          </cell>
          <cell r="B6550" t="str">
            <v>电动机断路器_3RV6011-4AA10_11-16A_S00_西门子</v>
          </cell>
          <cell r="C6550">
            <v>118.8</v>
          </cell>
        </row>
        <row r="6551">
          <cell r="A6551" t="str">
            <v>DK0002633</v>
          </cell>
          <cell r="B6551" t="str">
            <v>电动机断路器_3RV5031-4HA10_40-50A_S2_西门子</v>
          </cell>
          <cell r="C6551">
            <v>373.5</v>
          </cell>
        </row>
        <row r="6552">
          <cell r="A6552" t="str">
            <v>DK0002634</v>
          </cell>
          <cell r="B6552" t="str">
            <v>电动机断路器_3RV5041-4JA10_45-63A_S3_西门子</v>
          </cell>
          <cell r="C6552">
            <v>377.78</v>
          </cell>
        </row>
        <row r="6553">
          <cell r="A6553" t="str">
            <v>DK0002635</v>
          </cell>
          <cell r="B6553" t="str">
            <v>塑壳断路器_3VT8325-1AA03-0AA0_西门子</v>
          </cell>
          <cell r="C6553">
            <v>542.74</v>
          </cell>
        </row>
        <row r="6554">
          <cell r="A6554" t="str">
            <v>DK0002636</v>
          </cell>
          <cell r="B6554" t="str">
            <v>交流接触器_3RT6018-1AN21_220V/50/60Hz_西门子</v>
          </cell>
          <cell r="C6554">
            <v>76.069999999999993</v>
          </cell>
        </row>
        <row r="6555">
          <cell r="A6555" t="str">
            <v>DK0002637</v>
          </cell>
          <cell r="B6555" t="str">
            <v>交流接触器_3RT6017-1AN21_220V/50/60Hz_西门子</v>
          </cell>
          <cell r="C6555">
            <v>63.25</v>
          </cell>
        </row>
        <row r="6556">
          <cell r="A6556" t="str">
            <v>DK0002638</v>
          </cell>
          <cell r="B6556" t="str">
            <v>交流接触器_3RT6015-1AN22_220V/50/60Hz_西门子</v>
          </cell>
          <cell r="C6556">
            <v>52.99</v>
          </cell>
        </row>
        <row r="6557">
          <cell r="A6557" t="str">
            <v>DK0002639</v>
          </cell>
          <cell r="B6557" t="str">
            <v>交流接触器_3RT6027-1AN20_220V/50/60Hz_西门子</v>
          </cell>
          <cell r="C6557">
            <v>130.77000000000001</v>
          </cell>
        </row>
        <row r="6558">
          <cell r="A6558" t="str">
            <v>DK0002640</v>
          </cell>
          <cell r="B6558" t="str">
            <v>交流接触器_3RT6028-1AN20_220V/50/60Hz_西门子</v>
          </cell>
          <cell r="C6558">
            <v>147.01</v>
          </cell>
        </row>
        <row r="6560">
          <cell r="A6560" t="str">
            <v>DK0002642</v>
          </cell>
          <cell r="B6560" t="str">
            <v>母排_TMY3×25×800_镀锡_通用</v>
          </cell>
          <cell r="C6560">
            <v>21.57</v>
          </cell>
        </row>
        <row r="6562">
          <cell r="A6562" t="str">
            <v>DK0002644</v>
          </cell>
          <cell r="B6562" t="str">
            <v>附件-急停标牌_ZB2BY4330C_施耐德</v>
          </cell>
          <cell r="C6562">
            <v>2.06</v>
          </cell>
        </row>
        <row r="6564">
          <cell r="A6564" t="str">
            <v>DK0002646</v>
          </cell>
          <cell r="B6564" t="str">
            <v>母排_TMY4×25×1600_镀锡_通用</v>
          </cell>
          <cell r="C6564">
            <v>58.02</v>
          </cell>
        </row>
        <row r="6565">
          <cell r="A6565" t="str">
            <v>DK0002647</v>
          </cell>
          <cell r="B6565" t="str">
            <v>母排_TMY6×80×1900_镀锡_通用</v>
          </cell>
          <cell r="C6565">
            <v>321.47000000000003</v>
          </cell>
        </row>
        <row r="6566">
          <cell r="A6566" t="str">
            <v>DK0002648</v>
          </cell>
          <cell r="B6566" t="str">
            <v>母排_TMY4×25×800_镀锡_通用</v>
          </cell>
          <cell r="C6566">
            <v>28.71</v>
          </cell>
        </row>
        <row r="6567">
          <cell r="A6567" t="str">
            <v>DK0002649</v>
          </cell>
          <cell r="B6567" t="str">
            <v>母排_TMY4×25×1200_镀锡_通用</v>
          </cell>
          <cell r="C6567">
            <v>42.18</v>
          </cell>
        </row>
        <row r="6568">
          <cell r="A6568" t="str">
            <v>DK0002650</v>
          </cell>
          <cell r="B6568" t="str">
            <v>电流互感器_AKH-0.66-100×50Ⅱ-3000/5-0.2级-50/6…</v>
          </cell>
          <cell r="C6568">
            <v>117.95</v>
          </cell>
        </row>
        <row r="6569">
          <cell r="A6569" t="str">
            <v>DK0002651</v>
          </cell>
          <cell r="B6569" t="str">
            <v>附件-负荷开关手柄_KCF2PZC_施耐德</v>
          </cell>
          <cell r="C6569">
            <v>23.13</v>
          </cell>
        </row>
        <row r="6570">
          <cell r="A6570" t="str">
            <v>DK0002652</v>
          </cell>
          <cell r="B6570" t="str">
            <v>网线_RJ45水晶头连接组件_定制50m_通用</v>
          </cell>
          <cell r="C6570">
            <v>222.22</v>
          </cell>
        </row>
        <row r="6571">
          <cell r="A6571" t="str">
            <v>DK0002653</v>
          </cell>
          <cell r="B6571" t="str">
            <v>母排_TMY10×100×800_镀锡_通用</v>
          </cell>
          <cell r="C6571">
            <v>291.12</v>
          </cell>
        </row>
        <row r="6573">
          <cell r="A6573" t="str">
            <v>DK0002655</v>
          </cell>
          <cell r="B6573" t="str">
            <v>单相隔离变压器_ABL6TS10U-100VA_230V/230V-50/60…</v>
          </cell>
          <cell r="C6573">
            <v>286.95999999999998</v>
          </cell>
        </row>
        <row r="6574">
          <cell r="A6574" t="str">
            <v>DK0002656</v>
          </cell>
          <cell r="B6574" t="str">
            <v>CPU_6ES7-414-3EM06-0AB0_西门子</v>
          </cell>
          <cell r="C6574">
            <v>33329.06</v>
          </cell>
        </row>
        <row r="6576">
          <cell r="A6576" t="str">
            <v>DK0002658</v>
          </cell>
          <cell r="B6576" t="str">
            <v>电流互感器_AKH-0.66-80×50Ⅱ-2000/5-0.2级-60Hz_…</v>
          </cell>
          <cell r="C6576">
            <v>92.31</v>
          </cell>
        </row>
        <row r="6577">
          <cell r="A6577" t="str">
            <v>DK0002659</v>
          </cell>
          <cell r="B6577" t="str">
            <v>控制变压器_JBK5-8000VA_440V/220V-50Hz_通用</v>
          </cell>
          <cell r="C6577">
            <v>2905.98</v>
          </cell>
        </row>
        <row r="6578">
          <cell r="A6578" t="str">
            <v>DK0002660</v>
          </cell>
          <cell r="B6578" t="str">
            <v>变频器_FC302-P400-T5-E00-H2-X-N-C_标准400kW_…</v>
          </cell>
          <cell r="C6578">
            <v>134210.26</v>
          </cell>
        </row>
        <row r="6580">
          <cell r="A6580" t="str">
            <v>DK0002662</v>
          </cell>
          <cell r="B6580" t="str">
            <v>母排_4×25×1000_铝_通用</v>
          </cell>
          <cell r="C6580">
            <v>5.56</v>
          </cell>
        </row>
        <row r="6581">
          <cell r="A6581" t="str">
            <v>DK0002663</v>
          </cell>
          <cell r="B6581" t="str">
            <v>小型断路器_C65N-3P-D63A_施耐德</v>
          </cell>
          <cell r="C6581">
            <v>147.38</v>
          </cell>
        </row>
        <row r="6582">
          <cell r="A6582" t="str">
            <v>DK0002664</v>
          </cell>
          <cell r="B6582" t="str">
            <v>小型断路器_C65N-2P-D63A_施耐德</v>
          </cell>
          <cell r="C6582">
            <v>111.4</v>
          </cell>
        </row>
        <row r="6583">
          <cell r="A6583" t="str">
            <v>DK0002665</v>
          </cell>
          <cell r="B6583" t="str">
            <v>指示灯_XB2BVQ5LC_380VAC_黄色_施耐德</v>
          </cell>
          <cell r="C6583">
            <v>10.56</v>
          </cell>
        </row>
        <row r="6584">
          <cell r="A6584" t="str">
            <v>DK0002666</v>
          </cell>
          <cell r="B6584" t="str">
            <v>固定式断路器_MVS10H3F200_手动操作_相间隔板_施耐德</v>
          </cell>
          <cell r="C6584">
            <v>13319.44</v>
          </cell>
        </row>
        <row r="6588">
          <cell r="A6588" t="str">
            <v>DK0002670</v>
          </cell>
          <cell r="B6588" t="str">
            <v>电动机断路器_3RV6011-1DA15_2.2-3.2A_S00_西门子</v>
          </cell>
          <cell r="C6588">
            <v>124.79</v>
          </cell>
        </row>
        <row r="6589">
          <cell r="A6589" t="str">
            <v>DK0002671</v>
          </cell>
          <cell r="B6589" t="str">
            <v>电动机断路器_3RV6011-1EA15_2.8-4A_S00_西门子</v>
          </cell>
          <cell r="C6589">
            <v>124.79</v>
          </cell>
        </row>
        <row r="6590">
          <cell r="A6590" t="str">
            <v>DK0002672</v>
          </cell>
          <cell r="B6590" t="str">
            <v>电动机断路器_3RV6011-1JA15_7-10A_S00_西门子</v>
          </cell>
          <cell r="C6590">
            <v>124.79</v>
          </cell>
        </row>
        <row r="6591">
          <cell r="A6591" t="str">
            <v>DK0002673</v>
          </cell>
          <cell r="B6591" t="str">
            <v>电动机断路器_3RV6021-4BA15_14-20A_S0_西门子</v>
          </cell>
          <cell r="C6591">
            <v>137.61000000000001</v>
          </cell>
        </row>
        <row r="6592">
          <cell r="A6592" t="str">
            <v>DK0002674</v>
          </cell>
          <cell r="B6592" t="str">
            <v>电动机断路器_3RV6021-4NA15_23-28A_S0_西门子</v>
          </cell>
          <cell r="C6592">
            <v>137.61000000000001</v>
          </cell>
        </row>
        <row r="6596">
          <cell r="A6596" t="str">
            <v>DK0002678</v>
          </cell>
          <cell r="B6596" t="str">
            <v>直流接触器_3RT6018-1BB41_24V_西门子</v>
          </cell>
          <cell r="C6596">
            <v>161.54</v>
          </cell>
        </row>
        <row r="6597">
          <cell r="A6597" t="str">
            <v>DK0002679</v>
          </cell>
          <cell r="B6597" t="str">
            <v>直流接触器_3RT5036-1BB40_24V_西门子</v>
          </cell>
          <cell r="C6597">
            <v>417.09</v>
          </cell>
        </row>
        <row r="6598">
          <cell r="A6598" t="str">
            <v>DK0002680</v>
          </cell>
          <cell r="B6598" t="str">
            <v>接触器_3RT5066-6AB36_24VAC/DC_西门子</v>
          </cell>
          <cell r="C6598">
            <v>1600</v>
          </cell>
        </row>
        <row r="6599">
          <cell r="A6599" t="str">
            <v>DK0002681</v>
          </cell>
          <cell r="B6599" t="str">
            <v>附件-接触器辅助触点_3RH5921-1CA01_西门子</v>
          </cell>
          <cell r="C6599">
            <v>6.84</v>
          </cell>
        </row>
        <row r="6601">
          <cell r="A6601" t="str">
            <v>DK0002683</v>
          </cell>
          <cell r="B6601" t="str">
            <v>小型断路器_5SJ6-2P-C6A_西门子</v>
          </cell>
          <cell r="C6601">
            <v>69.23</v>
          </cell>
        </row>
        <row r="6602">
          <cell r="A6602" t="str">
            <v>DK0002684</v>
          </cell>
          <cell r="B6602" t="str">
            <v>速度控制仪_HZ48_24VDC_南京山武</v>
          </cell>
          <cell r="C6602">
            <v>213.89</v>
          </cell>
        </row>
        <row r="6603">
          <cell r="A6603" t="str">
            <v>DK0002685</v>
          </cell>
          <cell r="B6603" t="str">
            <v>两通道智能调节仪_XT-N-Ⅱ_24VDC_浙江余姚</v>
          </cell>
          <cell r="C6603">
            <v>431.12</v>
          </cell>
        </row>
        <row r="6606">
          <cell r="A6606" t="str">
            <v>DK0002688</v>
          </cell>
          <cell r="B6606" t="str">
            <v>定位器_EP500S+FR20A_斯派莎克</v>
          </cell>
          <cell r="C6606">
            <v>4684.1899999999996</v>
          </cell>
        </row>
        <row r="6607">
          <cell r="B6607">
            <v>4684.1875</v>
          </cell>
        </row>
        <row r="6608">
          <cell r="A6608" t="str">
            <v>DK0002695</v>
          </cell>
          <cell r="B6608" t="str">
            <v>称重仪表_IQ355_美国RICELAK</v>
          </cell>
          <cell r="C6608">
            <v>2761.3</v>
          </cell>
        </row>
        <row r="6615">
          <cell r="A6615" t="str">
            <v>DK0002703</v>
          </cell>
          <cell r="B6615" t="str">
            <v>变频器_FC360-HK55-H-A2-B-X-AX_标准0.55kW_丹佛斯</v>
          </cell>
          <cell r="C6615">
            <v>1256.4100000000001</v>
          </cell>
        </row>
        <row r="6616">
          <cell r="A6616" t="str">
            <v>DK0002704</v>
          </cell>
          <cell r="B6616" t="str">
            <v>变频器_FC360-HK75-H-A2-B-X-AX_标准0.75kW_丹佛斯</v>
          </cell>
          <cell r="C6616">
            <v>1203.42</v>
          </cell>
        </row>
        <row r="6617">
          <cell r="A6617" t="str">
            <v>DK0002705</v>
          </cell>
          <cell r="B6617" t="str">
            <v>变频器_FC360-H1K1-H-A2-B-X-AX_标准1.1kW_丹佛斯</v>
          </cell>
          <cell r="C6617">
            <v>1334.19</v>
          </cell>
        </row>
        <row r="6618">
          <cell r="A6618" t="str">
            <v>DK0002706</v>
          </cell>
          <cell r="B6618" t="str">
            <v>变频器_FC360-H1K5-H-A2-B-X-AX_标准1.5kW_丹佛斯</v>
          </cell>
          <cell r="C6618">
            <v>1414.53</v>
          </cell>
        </row>
        <row r="6619">
          <cell r="A6619" t="str">
            <v>DK0002707</v>
          </cell>
          <cell r="B6619" t="str">
            <v>附件-变频器操作面板_LCP_丹佛斯</v>
          </cell>
          <cell r="C6619">
            <v>85.47</v>
          </cell>
        </row>
        <row r="6620">
          <cell r="A6620" t="str">
            <v>DK0002708</v>
          </cell>
          <cell r="B6620" t="str">
            <v>附件-变频器柜门安装套件_NLCP_丹佛斯</v>
          </cell>
          <cell r="C6620">
            <v>67.52</v>
          </cell>
        </row>
        <row r="6623">
          <cell r="A6623" t="str">
            <v>DK0002711</v>
          </cell>
          <cell r="B6623" t="str">
            <v>操作手柄_KCF2PZC_通用</v>
          </cell>
          <cell r="C6623">
            <v>19.14</v>
          </cell>
        </row>
        <row r="6624">
          <cell r="B6624">
            <v>19.139999389648398</v>
          </cell>
        </row>
        <row r="6627">
          <cell r="A6627" t="str">
            <v>DK0002716</v>
          </cell>
          <cell r="B6627" t="str">
            <v>电箱壳体_800×600×250_不锈钢_通用</v>
          </cell>
          <cell r="C6627">
            <v>1649.57</v>
          </cell>
        </row>
        <row r="6629">
          <cell r="A6629" t="str">
            <v>DK0002718</v>
          </cell>
          <cell r="B6629" t="str">
            <v>电流互感器_AKH-0.66-30Ⅰ-15/5-1级-60Hz_安科瑞</v>
          </cell>
          <cell r="C6629">
            <v>19.23</v>
          </cell>
        </row>
        <row r="6630">
          <cell r="A6630" t="str">
            <v>DK0002719</v>
          </cell>
          <cell r="B6630" t="str">
            <v>电流互感器_AKH-0.66-30Ⅰ-20/5-1级-60Hz_安科瑞</v>
          </cell>
          <cell r="C6630">
            <v>19.23</v>
          </cell>
        </row>
        <row r="6631">
          <cell r="A6631" t="str">
            <v>DK0002720</v>
          </cell>
          <cell r="B6631" t="str">
            <v>电流互感器_AKH-0.66-40Ⅰ-250/5-0.5级-60Hz_安科瑞</v>
          </cell>
          <cell r="C6631">
            <v>23.93</v>
          </cell>
        </row>
        <row r="6632">
          <cell r="A6632" t="str">
            <v>DK0002721</v>
          </cell>
          <cell r="B6632" t="str">
            <v>电流互感器_AKH-0.66-30Ⅰ-50/5-1级-60Hz_安科瑞</v>
          </cell>
          <cell r="C6632">
            <v>19.23</v>
          </cell>
        </row>
        <row r="6633">
          <cell r="A6633" t="str">
            <v>DK0002722</v>
          </cell>
          <cell r="B6633" t="str">
            <v>电流互感器_AKH-0.66-40Ⅰ-300/5-0.5级-60Hz_安科瑞</v>
          </cell>
          <cell r="C6633">
            <v>23.93</v>
          </cell>
        </row>
        <row r="6634">
          <cell r="A6634" t="str">
            <v>DK0002723</v>
          </cell>
          <cell r="B6634" t="str">
            <v>电流互感器_AKH-0.66-30Ⅰ-150/5-0.5级-60Hz_安科瑞</v>
          </cell>
          <cell r="C6634">
            <v>19.23</v>
          </cell>
        </row>
        <row r="6635">
          <cell r="A6635" t="str">
            <v>DK0002724</v>
          </cell>
          <cell r="B6635" t="str">
            <v>开关电源_ABL8RPM24200_导轨式_施耐德</v>
          </cell>
          <cell r="C6635">
            <v>1773.86</v>
          </cell>
        </row>
        <row r="6636">
          <cell r="A6636" t="str">
            <v>DK0002725</v>
          </cell>
          <cell r="B6636" t="str">
            <v>电流表_99T1-15/5A_60Hz_指针式_通用</v>
          </cell>
          <cell r="C6636">
            <v>25.65</v>
          </cell>
        </row>
        <row r="6638">
          <cell r="A6638" t="str">
            <v>DK0002727</v>
          </cell>
          <cell r="B6638" t="str">
            <v>称重仪表_GM8803_珠海杰曼</v>
          </cell>
          <cell r="C6638">
            <v>2350.4299999999998</v>
          </cell>
        </row>
        <row r="6639">
          <cell r="A6639" t="str">
            <v>DK0002728</v>
          </cell>
          <cell r="B6639" t="str">
            <v>热敏打印机_UP-AH32Ⅱ_面板式_通用</v>
          </cell>
          <cell r="C6639">
            <v>410.26</v>
          </cell>
        </row>
        <row r="6642">
          <cell r="A6642" t="str">
            <v>DK0002731</v>
          </cell>
          <cell r="B6642" t="str">
            <v>塑壳断路器_NS1250N-3P-1250A_电动操作AC220V_施耐德</v>
          </cell>
          <cell r="C6642">
            <v>12421.92</v>
          </cell>
        </row>
        <row r="6643">
          <cell r="A6643" t="str">
            <v>DK0002732</v>
          </cell>
          <cell r="B6643" t="str">
            <v>塑壳断路器_NS800N-3P-800A_电动操作AC220V_施耐德</v>
          </cell>
          <cell r="C6643">
            <v>8019.23</v>
          </cell>
        </row>
        <row r="6644">
          <cell r="A6644" t="str">
            <v>DK0002733</v>
          </cell>
          <cell r="B6644" t="str">
            <v>电流互感器_AKH-0.66-80Ⅰ-1500/5-0.2级-50Hz_安科瑞</v>
          </cell>
          <cell r="C6644">
            <v>92.31</v>
          </cell>
        </row>
        <row r="6646">
          <cell r="A6646" t="str">
            <v>DK0002736</v>
          </cell>
          <cell r="B6646" t="str">
            <v>母排_TMY4×40×1600_镀锡_通用</v>
          </cell>
          <cell r="C6646">
            <v>91.46</v>
          </cell>
        </row>
        <row r="6649">
          <cell r="A6649" t="str">
            <v>DK0002739</v>
          </cell>
          <cell r="B6649" t="str">
            <v>母线框_AMJ2-8×60_双母排_海坦</v>
          </cell>
          <cell r="C6649">
            <v>33.35</v>
          </cell>
        </row>
        <row r="6650">
          <cell r="A6650" t="str">
            <v>DK0002740</v>
          </cell>
          <cell r="B6650" t="str">
            <v>固态继电器_SSM1A120BD_90-280VAC_20A_施耐德</v>
          </cell>
          <cell r="C6650">
            <v>315.87</v>
          </cell>
        </row>
        <row r="6651">
          <cell r="A6651" t="str">
            <v>DK0002741</v>
          </cell>
          <cell r="B6651" t="str">
            <v>电箱壳体_800×1200×300_喷塑_通用</v>
          </cell>
          <cell r="C6651">
            <v>850.43</v>
          </cell>
        </row>
        <row r="6655">
          <cell r="A6655" t="str">
            <v>DK0002746</v>
          </cell>
          <cell r="B6655" t="str">
            <v>通讯模块_FX23U-16CCL-M_三菱</v>
          </cell>
          <cell r="C6655">
            <v>900</v>
          </cell>
        </row>
        <row r="6656">
          <cell r="A6656" t="str">
            <v>DK0002747</v>
          </cell>
          <cell r="B6656" t="str">
            <v>附件-交流接触器本体_LC1F115_施耐德</v>
          </cell>
          <cell r="C6656">
            <v>923.85</v>
          </cell>
        </row>
        <row r="6657">
          <cell r="A6657" t="str">
            <v>DK0002748</v>
          </cell>
          <cell r="B6657" t="str">
            <v>附件-接触器线圈_LX4FF024_DC24V_施耐德</v>
          </cell>
          <cell r="C6657">
            <v>988.07</v>
          </cell>
        </row>
        <row r="6661">
          <cell r="A6661" t="str">
            <v>DK0002752</v>
          </cell>
          <cell r="B6661" t="str">
            <v>时间继电器_RE7RB13MW_24-240VAC_不含底座_断电延时_施耐德</v>
          </cell>
          <cell r="C6661">
            <v>470.7</v>
          </cell>
        </row>
        <row r="6663">
          <cell r="A6663" t="str">
            <v>DK0002754</v>
          </cell>
          <cell r="B6663" t="str">
            <v>母排_TMY4×40×1200_镀锡_通用</v>
          </cell>
          <cell r="C6663">
            <v>67.680000000000007</v>
          </cell>
        </row>
        <row r="6666">
          <cell r="A6666" t="str">
            <v>DK0002757</v>
          </cell>
          <cell r="B6666" t="str">
            <v>开关电源_MDR-40-24_导轨式_明纬</v>
          </cell>
          <cell r="C6666">
            <v>77.95</v>
          </cell>
        </row>
        <row r="6670">
          <cell r="A6670" t="str">
            <v>DK0002761</v>
          </cell>
          <cell r="B6670" t="str">
            <v>开关电源_DR-4505_导轨式_明纬</v>
          </cell>
          <cell r="C6670">
            <v>105.3</v>
          </cell>
        </row>
        <row r="6676">
          <cell r="A6676" t="str">
            <v>DK0002767</v>
          </cell>
          <cell r="B6676" t="str">
            <v>称重传感器_HSXBA-200kg_不含附件_宁波柯力</v>
          </cell>
          <cell r="C6676">
            <v>435.9</v>
          </cell>
        </row>
        <row r="6681">
          <cell r="A6681" t="str">
            <v>DK0002772</v>
          </cell>
          <cell r="B6681" t="str">
            <v>塑壳断路器_NS1250N-3P-1250A_直接旋转手柄_施耐德</v>
          </cell>
          <cell r="C6681">
            <v>10307.68</v>
          </cell>
        </row>
        <row r="6682">
          <cell r="A6682" t="str">
            <v>DK0002773</v>
          </cell>
          <cell r="B6682" t="str">
            <v>模拟量温度调节仪_LU-906MAI1000_110VAC_厦门安东</v>
          </cell>
          <cell r="C6682">
            <v>397.51</v>
          </cell>
        </row>
        <row r="6683">
          <cell r="A6683" t="str">
            <v>DK0002774</v>
          </cell>
          <cell r="B6683" t="str">
            <v>温度控制仪_XMD-7A062_110VAC_浙江余姚</v>
          </cell>
          <cell r="C6683">
            <v>683.76</v>
          </cell>
        </row>
        <row r="6684">
          <cell r="A6684" t="str">
            <v>DK0002775</v>
          </cell>
          <cell r="B6684" t="str">
            <v>流量积算仪_LU-50KANNNNN_110VAC_厦门安东</v>
          </cell>
          <cell r="C6684">
            <v>658.12</v>
          </cell>
        </row>
        <row r="6685">
          <cell r="A6685" t="str">
            <v>DK0002776</v>
          </cell>
          <cell r="B6685" t="str">
            <v>电箱壳体_800×600×250_喷塑_IP66_威图_通用</v>
          </cell>
          <cell r="C6685">
            <v>795.83</v>
          </cell>
        </row>
        <row r="6689">
          <cell r="A6689" t="str">
            <v>DK0002780</v>
          </cell>
          <cell r="B6689" t="str">
            <v>控制变压器_JBK5-10000VA_400V/220V-50Hz_通用</v>
          </cell>
          <cell r="C6689">
            <v>3008.55</v>
          </cell>
        </row>
        <row r="6690">
          <cell r="A6690" t="str">
            <v>DK0002781</v>
          </cell>
          <cell r="B6690" t="str">
            <v>控制变压器_JBK5-800VA_400V/220V-50Hz_通用</v>
          </cell>
          <cell r="C6690">
            <v>265.3</v>
          </cell>
        </row>
        <row r="6691">
          <cell r="A6691" t="str">
            <v>DK0002782</v>
          </cell>
          <cell r="B6691" t="str">
            <v>触摸屏_HMI-GT5310_24VDC_施耐德</v>
          </cell>
          <cell r="C6691">
            <v>9042.68</v>
          </cell>
        </row>
        <row r="6692">
          <cell r="A6692" t="str">
            <v>DK0002783</v>
          </cell>
          <cell r="B6692" t="str">
            <v>电箱壳体_800×600×250_喷塑_烘干机控制箱定制_通用</v>
          </cell>
          <cell r="C6692">
            <v>457.69</v>
          </cell>
        </row>
        <row r="6694">
          <cell r="A6694" t="str">
            <v>DK0002785</v>
          </cell>
          <cell r="B6694" t="str">
            <v>塑壳断路器_NS1000N-3P-1000A_直接旋转手柄_施耐德</v>
          </cell>
          <cell r="C6694">
            <v>8270.1299999999992</v>
          </cell>
        </row>
        <row r="6707">
          <cell r="A6707" t="str">
            <v>DK0002798</v>
          </cell>
          <cell r="B6707" t="str">
            <v>附件-断路器1片长端子护套_LV429517_施耐德</v>
          </cell>
          <cell r="C6707">
            <v>45.64</v>
          </cell>
        </row>
        <row r="6708">
          <cell r="A6708" t="str">
            <v>DK0002799</v>
          </cell>
          <cell r="B6708" t="str">
            <v>附件-断路器延长操作手柄_LV428338_施耐德</v>
          </cell>
          <cell r="C6708">
            <v>111.28</v>
          </cell>
        </row>
        <row r="6709">
          <cell r="A6709" t="str">
            <v>DK0002800</v>
          </cell>
          <cell r="B6709" t="str">
            <v>交流接触器_LC1D18P7C_230V/50-60Hz_施耐德</v>
          </cell>
          <cell r="C6709">
            <v>158.4</v>
          </cell>
        </row>
        <row r="6710">
          <cell r="A6710" t="str">
            <v>DK0002801</v>
          </cell>
          <cell r="B6710" t="str">
            <v>交流接触器_LC1D09P7C_230V/50/60Hz_施耐德</v>
          </cell>
          <cell r="C6710">
            <v>77.73</v>
          </cell>
        </row>
        <row r="6711">
          <cell r="A6711" t="str">
            <v>DK0002802</v>
          </cell>
          <cell r="B6711" t="str">
            <v>交流接触器_LC1D25P7C_230V/50/60Hz_施耐德</v>
          </cell>
          <cell r="C6711">
            <v>210.06</v>
          </cell>
        </row>
        <row r="6712">
          <cell r="A6712" t="str">
            <v>DK0002803</v>
          </cell>
          <cell r="B6712" t="str">
            <v>接线端子_SAKSI4LD230AC/DC_熔断型_魏德米勒</v>
          </cell>
          <cell r="C6712">
            <v>5.26</v>
          </cell>
        </row>
        <row r="6713">
          <cell r="A6713" t="str">
            <v>DK0002804</v>
          </cell>
          <cell r="B6713" t="str">
            <v>接线端子_SAKSI4LD24AC/DC_熔断型_魏德米勒</v>
          </cell>
          <cell r="C6713">
            <v>4.93</v>
          </cell>
        </row>
        <row r="6714">
          <cell r="A6714" t="str">
            <v>DK0002805</v>
          </cell>
          <cell r="B6714" t="str">
            <v>电源模块_6EP1-336-3BA00_西门子</v>
          </cell>
          <cell r="C6714">
            <v>1500</v>
          </cell>
        </row>
        <row r="6715">
          <cell r="A6715" t="str">
            <v>DK0002806</v>
          </cell>
          <cell r="B6715" t="str">
            <v>触摸屏_HMI-GTO5310_24VDC_施耐德</v>
          </cell>
          <cell r="C6715">
            <v>8256.36</v>
          </cell>
        </row>
        <row r="6716">
          <cell r="A6716" t="str">
            <v>DK0002807</v>
          </cell>
          <cell r="B6716" t="str">
            <v>附件-断路器端子罩盖_NSC250TSHD3PO_施耐德</v>
          </cell>
          <cell r="C6716">
            <v>41.64</v>
          </cell>
        </row>
        <row r="6717">
          <cell r="A6717" t="str">
            <v>DK0002808</v>
          </cell>
          <cell r="B6717" t="str">
            <v>电箱壳体_1000×800×250_不锈钢_通用</v>
          </cell>
          <cell r="C6717">
            <v>1923.08</v>
          </cell>
        </row>
        <row r="6718">
          <cell r="B6718">
            <v>1923.0791015625</v>
          </cell>
        </row>
        <row r="6719">
          <cell r="A6719" t="str">
            <v>DK0002813</v>
          </cell>
          <cell r="B6719" t="str">
            <v>数据线_RS232串口_母头×2_通用</v>
          </cell>
          <cell r="C6719">
            <v>8.5500000000000007</v>
          </cell>
        </row>
        <row r="6720">
          <cell r="A6720" t="str">
            <v>DK0002814</v>
          </cell>
          <cell r="B6720" t="str">
            <v>无线鼠键套装_MK260_鼠标垫_罗技</v>
          </cell>
          <cell r="C6720">
            <v>115.38</v>
          </cell>
        </row>
        <row r="6721">
          <cell r="A6721" t="str">
            <v>DK0002815</v>
          </cell>
          <cell r="B6721" t="str">
            <v>电箱壳体_400×500×400_喷塑_通用</v>
          </cell>
          <cell r="C6721">
            <v>410.26</v>
          </cell>
        </row>
        <row r="6722">
          <cell r="A6722" t="str">
            <v>DK0002816</v>
          </cell>
          <cell r="B6722" t="str">
            <v>交流接触器_LC1D32P7C_230V/50/60Hz_施耐德</v>
          </cell>
          <cell r="C6722">
            <v>102.25</v>
          </cell>
        </row>
        <row r="6723">
          <cell r="A6723" t="str">
            <v>DK0002817</v>
          </cell>
          <cell r="B6723" t="str">
            <v>交流接触器_LC1D80P7C_230V/50/60Hz_施耐德</v>
          </cell>
          <cell r="C6723">
            <v>289.38</v>
          </cell>
        </row>
        <row r="6724">
          <cell r="A6724" t="str">
            <v>DK0002818</v>
          </cell>
          <cell r="B6724" t="str">
            <v>交流接触器_LC1D50AP7C_230V/50/60Hz_施耐德</v>
          </cell>
          <cell r="C6724">
            <v>182.37</v>
          </cell>
        </row>
        <row r="6726">
          <cell r="A6726" t="str">
            <v>DK0002820</v>
          </cell>
          <cell r="B6726" t="str">
            <v>电缆挂牌_FB0930_塑料_白色_配手写标签_中化</v>
          </cell>
          <cell r="C6726">
            <v>0.85</v>
          </cell>
        </row>
        <row r="6729">
          <cell r="A6729" t="str">
            <v>DK0002823</v>
          </cell>
          <cell r="B6729" t="str">
            <v>电柜壳体_GGD-2000×1000×650_喷塑_双面安装板_通用</v>
          </cell>
          <cell r="C6729">
            <v>2863.25</v>
          </cell>
        </row>
        <row r="6730">
          <cell r="A6730" t="str">
            <v>DK0002824</v>
          </cell>
          <cell r="B6730" t="str">
            <v>接线端子_SAKDU-2.5_魏德米勒</v>
          </cell>
          <cell r="C6730">
            <v>0.76</v>
          </cell>
        </row>
        <row r="6731">
          <cell r="A6731" t="str">
            <v>DK0002825</v>
          </cell>
          <cell r="B6731" t="str">
            <v>接线端子_SAKDU-4_魏德米勒</v>
          </cell>
          <cell r="C6731">
            <v>1.04</v>
          </cell>
        </row>
        <row r="6732">
          <cell r="A6732" t="str">
            <v>DK0002826</v>
          </cell>
          <cell r="B6732" t="str">
            <v>接线端子_SAKDU-6_魏德米勒</v>
          </cell>
          <cell r="C6732">
            <v>1.55</v>
          </cell>
        </row>
        <row r="6733">
          <cell r="A6733" t="str">
            <v>DK0002827</v>
          </cell>
          <cell r="B6733" t="str">
            <v>接线端子_USLKG10N_接地型_菲尼克斯</v>
          </cell>
          <cell r="C6733">
            <v>10.19</v>
          </cell>
        </row>
        <row r="6741">
          <cell r="A6741" t="str">
            <v>DK0002839</v>
          </cell>
          <cell r="B6741" t="str">
            <v>母排_TMY5×60×2000_镀锡_通用</v>
          </cell>
          <cell r="C6741">
            <v>215.67</v>
          </cell>
        </row>
        <row r="6742">
          <cell r="A6742" t="str">
            <v>DK0002840</v>
          </cell>
          <cell r="B6742" t="str">
            <v>母排_TMY8×100×2800_镀锡_通用</v>
          </cell>
          <cell r="C6742">
            <v>1275.9000000000001</v>
          </cell>
        </row>
        <row r="6746">
          <cell r="A6746" t="str">
            <v>DK0002844</v>
          </cell>
          <cell r="B6746" t="str">
            <v>电柜壳体_GGD-2000×800×650_喷塑_双面安装板_通用</v>
          </cell>
          <cell r="C6746">
            <v>3059.83</v>
          </cell>
        </row>
        <row r="6747">
          <cell r="A6747" t="str">
            <v>DK0002845</v>
          </cell>
          <cell r="B6747" t="str">
            <v>适配器_750-377_万可</v>
          </cell>
          <cell r="C6747">
            <v>1207.5</v>
          </cell>
        </row>
        <row r="6748">
          <cell r="A6748" t="str">
            <v>DK0002846</v>
          </cell>
          <cell r="B6748" t="str">
            <v>电源模块_750-602_万可</v>
          </cell>
          <cell r="C6748">
            <v>75.75</v>
          </cell>
        </row>
        <row r="6749">
          <cell r="A6749" t="str">
            <v>DK0002847</v>
          </cell>
          <cell r="B6749" t="str">
            <v>数字量输入模块_750-1405_万可</v>
          </cell>
          <cell r="C6749">
            <v>422.12</v>
          </cell>
        </row>
        <row r="6750">
          <cell r="A6750" t="str">
            <v>DK0002848</v>
          </cell>
          <cell r="B6750" t="str">
            <v>数字量输出模块_750-1500_万可</v>
          </cell>
          <cell r="C6750">
            <v>505.56</v>
          </cell>
        </row>
        <row r="6751">
          <cell r="A6751" t="str">
            <v>DK0002849</v>
          </cell>
          <cell r="B6751" t="str">
            <v>模拟量输入模块_750-455_万可</v>
          </cell>
          <cell r="C6751">
            <v>882.71</v>
          </cell>
        </row>
        <row r="6752">
          <cell r="A6752" t="str">
            <v>DK0002850</v>
          </cell>
          <cell r="B6752" t="str">
            <v>模拟量输出模块_750-555_万可</v>
          </cell>
          <cell r="C6752">
            <v>860.6</v>
          </cell>
        </row>
        <row r="6753">
          <cell r="A6753" t="str">
            <v>DK0002851</v>
          </cell>
          <cell r="B6753" t="str">
            <v>配件-终端挡块_750-600_万可</v>
          </cell>
          <cell r="C6753">
            <v>60.53</v>
          </cell>
        </row>
        <row r="6754">
          <cell r="A6754" t="str">
            <v>DK0002852</v>
          </cell>
          <cell r="B6754" t="str">
            <v>扁平电缆_706-3057/CN-002_万可</v>
          </cell>
          <cell r="C6754">
            <v>56.38</v>
          </cell>
        </row>
        <row r="6755">
          <cell r="A6755" t="str">
            <v>DK0002853</v>
          </cell>
          <cell r="B6755" t="str">
            <v>继电器模组_8002-0013_万可</v>
          </cell>
          <cell r="C6755">
            <v>379.55</v>
          </cell>
        </row>
        <row r="6756">
          <cell r="A6756" t="str">
            <v>DK0002854</v>
          </cell>
          <cell r="B6756" t="str">
            <v>数字量输入模块_750-1400_含线缆_万可</v>
          </cell>
          <cell r="C6756">
            <v>444.17</v>
          </cell>
        </row>
        <row r="6757">
          <cell r="A6757" t="str">
            <v>DK0002855</v>
          </cell>
          <cell r="B6757" t="str">
            <v>扁平电缆_706-3057/0300-0100_万可</v>
          </cell>
          <cell r="C6757">
            <v>36.49</v>
          </cell>
        </row>
        <row r="6758">
          <cell r="A6758" t="str">
            <v>DK0002856</v>
          </cell>
          <cell r="B6758" t="str">
            <v>输入模组_289-5044_万可</v>
          </cell>
          <cell r="C6758">
            <v>56.38</v>
          </cell>
        </row>
        <row r="6773">
          <cell r="B6773">
            <v>56.379974365234403</v>
          </cell>
        </row>
        <row r="6774">
          <cell r="B6774">
            <v>56.379974365234403</v>
          </cell>
        </row>
        <row r="6775">
          <cell r="B6775">
            <v>56.379974365234403</v>
          </cell>
        </row>
        <row r="6777">
          <cell r="A6777" t="str">
            <v>DK0002886</v>
          </cell>
          <cell r="B6777" t="str">
            <v>母排_TMY5×60×2600_镀锡_通用</v>
          </cell>
          <cell r="C6777">
            <v>444.29</v>
          </cell>
        </row>
        <row r="6779">
          <cell r="A6779" t="str">
            <v>DK0002888</v>
          </cell>
          <cell r="B6779" t="str">
            <v>塑壳断路器_NSC250S4250_施耐德</v>
          </cell>
          <cell r="C6779">
            <v>701.13</v>
          </cell>
        </row>
        <row r="6780">
          <cell r="A6780" t="str">
            <v>DK0002889</v>
          </cell>
          <cell r="B6780" t="str">
            <v>变频器_FC360-H2K2-H-A2-B-X-AX_标准2.2kW_丹佛斯</v>
          </cell>
          <cell r="C6780">
            <v>1678.63</v>
          </cell>
        </row>
        <row r="6781">
          <cell r="A6781" t="str">
            <v>DK0002890</v>
          </cell>
          <cell r="B6781" t="str">
            <v>变频器_FC360-H11K-T4-A2-B-X-AX_标准11kW_丹佛斯</v>
          </cell>
          <cell r="C6781">
            <v>3424.79</v>
          </cell>
        </row>
        <row r="6782">
          <cell r="A6782" t="str">
            <v>DK0002891</v>
          </cell>
          <cell r="B6782" t="str">
            <v>电流变送器_DH206-A-12-A3-5-A2-D2(50A)_TAIIKA</v>
          </cell>
          <cell r="C6782">
            <v>329.06</v>
          </cell>
        </row>
        <row r="6783">
          <cell r="A6783" t="str">
            <v>DK0002892</v>
          </cell>
          <cell r="B6783" t="str">
            <v>变频器_FC360-H7K5-T4-A2-B-X-AX_标准7.5kW_丹佛斯</v>
          </cell>
          <cell r="C6783">
            <v>2894.02</v>
          </cell>
        </row>
        <row r="6784">
          <cell r="A6784" t="str">
            <v>DK0002893</v>
          </cell>
          <cell r="B6784" t="str">
            <v>变频器_FC360-H5K5-H-A2-B-X-AX_标准5.5kW_丹佛斯</v>
          </cell>
          <cell r="C6784">
            <v>2503.42</v>
          </cell>
        </row>
        <row r="6790">
          <cell r="A6790" t="str">
            <v>DK0002900</v>
          </cell>
          <cell r="B6790" t="str">
            <v>附件-断路器延伸旋转手柄_LV432598_施耐德</v>
          </cell>
          <cell r="C6790">
            <v>122.69</v>
          </cell>
        </row>
        <row r="6795">
          <cell r="A6795" t="str">
            <v>DK0002905</v>
          </cell>
          <cell r="B6795" t="str">
            <v>负荷开关_INS500-3P_黑色手柄_施耐德</v>
          </cell>
          <cell r="C6795">
            <v>1704.11</v>
          </cell>
        </row>
        <row r="6796">
          <cell r="A6796" t="str">
            <v>DK0002906</v>
          </cell>
          <cell r="B6796" t="str">
            <v>负荷开关_INS630-3P_黑色手柄_施耐德</v>
          </cell>
          <cell r="C6796">
            <v>2180.5100000000002</v>
          </cell>
        </row>
        <row r="6797">
          <cell r="A6797" t="str">
            <v>DK0002907</v>
          </cell>
          <cell r="B6797" t="str">
            <v>变频器_FC360-H30K-T4-A2-B-X-AX_标准30kW_丹佛斯</v>
          </cell>
          <cell r="C6797">
            <v>6574.36</v>
          </cell>
        </row>
        <row r="6798">
          <cell r="A6798" t="str">
            <v>DK0002908</v>
          </cell>
          <cell r="B6798" t="str">
            <v>电容式传感器_FC10-M30-OP6L_宜科</v>
          </cell>
          <cell r="C6798">
            <v>124.36</v>
          </cell>
        </row>
        <row r="6799">
          <cell r="A6799" t="str">
            <v>DK0002911</v>
          </cell>
          <cell r="B6799" t="str">
            <v>变频器_VFD015B43A_标准1.5kW_台达</v>
          </cell>
          <cell r="C6799">
            <v>1170.94</v>
          </cell>
        </row>
        <row r="6800">
          <cell r="A6800" t="str">
            <v>DK0002912</v>
          </cell>
          <cell r="B6800" t="str">
            <v>变频器_VFD007B43A_标准0.75kW_台达</v>
          </cell>
          <cell r="C6800">
            <v>1051.28</v>
          </cell>
        </row>
        <row r="6801">
          <cell r="A6801" t="str">
            <v>DK0002913</v>
          </cell>
          <cell r="B6801" t="str">
            <v>变频器_VFD022B43A_标准2.2kW_台达</v>
          </cell>
          <cell r="C6801">
            <v>1393.16</v>
          </cell>
        </row>
        <row r="6804">
          <cell r="A6804" t="str">
            <v>DK0002923</v>
          </cell>
          <cell r="B6804" t="str">
            <v>变频器_VFD037B43A_标准3.7kW_台达</v>
          </cell>
          <cell r="C6804">
            <v>1623.93</v>
          </cell>
        </row>
        <row r="6805">
          <cell r="A6805" t="str">
            <v>DK0002924</v>
          </cell>
          <cell r="B6805" t="str">
            <v>模块电源_6ES7-307-1BA01-0AA0_西门子</v>
          </cell>
          <cell r="C6805">
            <v>594.02</v>
          </cell>
        </row>
        <row r="6806">
          <cell r="A6806" t="str">
            <v>DK0002925</v>
          </cell>
          <cell r="B6806" t="str">
            <v>电源模块_787-734_万可</v>
          </cell>
          <cell r="C6806">
            <v>550</v>
          </cell>
        </row>
        <row r="6807">
          <cell r="A6807" t="str">
            <v>DK0002926</v>
          </cell>
          <cell r="B6807" t="str">
            <v>电源模块_787-732_万可</v>
          </cell>
          <cell r="C6807">
            <v>400</v>
          </cell>
        </row>
        <row r="6810">
          <cell r="A6810" t="str">
            <v>DK0002929</v>
          </cell>
          <cell r="B6810" t="str">
            <v>适配器_750-375_万可_用24161000001替代</v>
          </cell>
          <cell r="C6810">
            <v>1787.4</v>
          </cell>
        </row>
        <row r="6815">
          <cell r="A6815" t="str">
            <v>DK0002934</v>
          </cell>
          <cell r="B6815" t="str">
            <v>附件-电柜组装件_PS柜拼装专用件_镀锌_YZQY_通用</v>
          </cell>
          <cell r="C6815">
            <v>29.91</v>
          </cell>
        </row>
        <row r="6816">
          <cell r="A6816" t="str">
            <v>DK0002935</v>
          </cell>
          <cell r="B6816" t="str">
            <v>激光多功能打印机_LaserJet1536dnf_惠普</v>
          </cell>
          <cell r="C6816">
            <v>2153.85</v>
          </cell>
        </row>
        <row r="6819">
          <cell r="A6819" t="str">
            <v>DK0002938</v>
          </cell>
          <cell r="B6819" t="str">
            <v>接线端子_UK-2.5B_菲尼克斯</v>
          </cell>
          <cell r="C6819">
            <v>1.36</v>
          </cell>
        </row>
        <row r="6820">
          <cell r="A6820" t="str">
            <v>DK0002939</v>
          </cell>
          <cell r="B6820" t="str">
            <v>接线端子_UK-5N_菲尼克斯</v>
          </cell>
          <cell r="C6820">
            <v>1.72</v>
          </cell>
        </row>
        <row r="6821">
          <cell r="A6821" t="str">
            <v>DK0002940</v>
          </cell>
          <cell r="B6821" t="str">
            <v>附件-端子固定架_E/UK_菲尼克斯</v>
          </cell>
          <cell r="C6821">
            <v>1.1200000000000001</v>
          </cell>
        </row>
        <row r="6822">
          <cell r="A6822" t="str">
            <v>DK0002941</v>
          </cell>
          <cell r="B6822" t="str">
            <v>附件-端子隔板_D/UK_菲尼克斯</v>
          </cell>
          <cell r="C6822">
            <v>0.68</v>
          </cell>
        </row>
        <row r="6823">
          <cell r="A6823" t="str">
            <v>DK0002942</v>
          </cell>
          <cell r="B6823" t="str">
            <v>母排_TMY5×60×1000_镀锡_通用</v>
          </cell>
          <cell r="C6823">
            <v>115.83</v>
          </cell>
        </row>
        <row r="6827">
          <cell r="A6827" t="str">
            <v>DK0002947</v>
          </cell>
          <cell r="B6827" t="str">
            <v>CPU_DVP30EX-200R_台达</v>
          </cell>
          <cell r="C6827">
            <v>1153.8399999999999</v>
          </cell>
        </row>
        <row r="6828">
          <cell r="A6828" t="str">
            <v>DK0002948</v>
          </cell>
          <cell r="B6828" t="str">
            <v>称重仪表_IQ480_美国RICELAK</v>
          </cell>
          <cell r="C6828">
            <v>2905.98</v>
          </cell>
        </row>
        <row r="6829">
          <cell r="A6829" t="str">
            <v>DK0002949</v>
          </cell>
          <cell r="B6829" t="str">
            <v>电柜壳体_GGD-2000×800×650_喷塑_双面安装板_带柜角_通用</v>
          </cell>
          <cell r="C6829">
            <v>3059.82</v>
          </cell>
        </row>
        <row r="6834">
          <cell r="A6834" t="str">
            <v>DK0002954</v>
          </cell>
          <cell r="B6834" t="str">
            <v>变频器_ATV71HU22N4_标准2.2kW_施耐德</v>
          </cell>
          <cell r="C6834">
            <v>3538.8</v>
          </cell>
        </row>
        <row r="6835">
          <cell r="A6835" t="str">
            <v>DK0002955</v>
          </cell>
          <cell r="B6835" t="str">
            <v>变频器_ATV71HU55N4_标准5.5kW_施耐德</v>
          </cell>
          <cell r="C6835">
            <v>4606.84</v>
          </cell>
        </row>
        <row r="6836">
          <cell r="A6836" t="str">
            <v>DK0002956</v>
          </cell>
          <cell r="B6836" t="str">
            <v>气动角阀_DN40-JF100-90-1-40-WF-4D-法兰_ESG</v>
          </cell>
          <cell r="C6836">
            <v>1062.72</v>
          </cell>
        </row>
        <row r="6837">
          <cell r="A6837" t="str">
            <v>DK0002957</v>
          </cell>
          <cell r="B6837" t="str">
            <v>气动角阀_DN50-JF100-90-1-50-WF-4D-法兰_ESG</v>
          </cell>
          <cell r="C6837">
            <v>1210.92</v>
          </cell>
        </row>
        <row r="6838">
          <cell r="A6838" t="str">
            <v>DK0002958</v>
          </cell>
          <cell r="B6838" t="str">
            <v>气动角阀_DN65-JF100-125-1-65-WF-4D-法兰_ESG</v>
          </cell>
          <cell r="C6838">
            <v>1395.75</v>
          </cell>
        </row>
        <row r="6839">
          <cell r="A6839" t="str">
            <v>DK0002959</v>
          </cell>
          <cell r="B6839" t="str">
            <v>气动角阀_DN80-JF100-125-1-80-WF-4D-法兰_ESG</v>
          </cell>
          <cell r="C6839">
            <v>1869.13</v>
          </cell>
        </row>
        <row r="6840">
          <cell r="A6840" t="str">
            <v>DK0002960</v>
          </cell>
          <cell r="B6840" t="str">
            <v>扫描枪_li4278_一维无线_摩托罗拉</v>
          </cell>
          <cell r="C6840">
            <v>1324.77</v>
          </cell>
        </row>
        <row r="6841">
          <cell r="A6841" t="str">
            <v>DK0002961</v>
          </cell>
          <cell r="B6841" t="str">
            <v>移动数据采集器_SYMBOLMC-2180_摩托罗拉</v>
          </cell>
          <cell r="C6841">
            <v>3760.68</v>
          </cell>
        </row>
        <row r="6842">
          <cell r="A6842" t="str">
            <v>DK0002962</v>
          </cell>
          <cell r="B6842" t="str">
            <v>电箱壳体_400×400×200_喷塑_通用</v>
          </cell>
          <cell r="C6842">
            <v>183.76</v>
          </cell>
        </row>
        <row r="6843">
          <cell r="A6843" t="str">
            <v>DK0002963</v>
          </cell>
          <cell r="B6843" t="str">
            <v>交流接触器_LC1E5011M5N_220V/50Hz_施耐德</v>
          </cell>
          <cell r="C6843">
            <v>111.08</v>
          </cell>
        </row>
        <row r="6845">
          <cell r="A6845" t="str">
            <v>DK0002965</v>
          </cell>
          <cell r="B6845" t="str">
            <v>变频器_ATV303HU30N4_标准3kW_施耐德</v>
          </cell>
          <cell r="C6845">
            <v>1461.84</v>
          </cell>
        </row>
        <row r="6846">
          <cell r="A6846" t="str">
            <v>DK0002966</v>
          </cell>
          <cell r="B6846" t="str">
            <v>交流接触器_LC1E6511M5N_220V/50Hz_施耐德</v>
          </cell>
          <cell r="C6846">
            <v>140.96</v>
          </cell>
        </row>
        <row r="6847">
          <cell r="A6847" t="str">
            <v>DK0002967</v>
          </cell>
          <cell r="B6847" t="str">
            <v>交流接触器_LC1E4011M5N_220V/50Hz_施耐德</v>
          </cell>
          <cell r="C6847">
            <v>85.74</v>
          </cell>
        </row>
        <row r="6848">
          <cell r="A6848" t="str">
            <v>DK0002968</v>
          </cell>
          <cell r="B6848" t="str">
            <v>电流表_PZ72-AI-100/5A_220VAC/50/60Hz_数显式_安…</v>
          </cell>
          <cell r="C6848">
            <v>184.61</v>
          </cell>
        </row>
        <row r="6849">
          <cell r="A6849" t="str">
            <v>DK0002969</v>
          </cell>
          <cell r="B6849" t="str">
            <v>交流接触器_LC1E8011M5N_220V/50Hz_施耐德</v>
          </cell>
          <cell r="C6849">
            <v>175.71</v>
          </cell>
        </row>
        <row r="6850">
          <cell r="A6850" t="str">
            <v>DK0002970</v>
          </cell>
          <cell r="B6850" t="str">
            <v>母排_TMY5×60×800_镀锡_通用</v>
          </cell>
          <cell r="C6850">
            <v>122.68</v>
          </cell>
        </row>
        <row r="6851">
          <cell r="A6851" t="str">
            <v>DK0002971</v>
          </cell>
          <cell r="B6851" t="str">
            <v>电箱壳体_NSYS3D6520P_喷塑_施耐德</v>
          </cell>
          <cell r="C6851">
            <v>603.62</v>
          </cell>
        </row>
        <row r="6852">
          <cell r="A6852" t="str">
            <v>DK0002972</v>
          </cell>
          <cell r="B6852" t="str">
            <v>电箱壳体_NSYS3D8625P_喷塑_施耐德</v>
          </cell>
          <cell r="C6852">
            <v>1067.04</v>
          </cell>
        </row>
        <row r="6853">
          <cell r="A6853" t="str">
            <v>DK0002973</v>
          </cell>
          <cell r="B6853" t="str">
            <v>电箱壳体_NSYS3D4330P_喷塑_施耐德</v>
          </cell>
          <cell r="C6853">
            <v>478.63</v>
          </cell>
        </row>
        <row r="6854">
          <cell r="A6854" t="str">
            <v>DK0002974</v>
          </cell>
          <cell r="B6854" t="str">
            <v>电箱壳体_NSYS3D3215P_喷塑_施耐德</v>
          </cell>
          <cell r="C6854">
            <v>270.79000000000002</v>
          </cell>
        </row>
        <row r="6855">
          <cell r="A6855" t="str">
            <v>DK0002975</v>
          </cell>
          <cell r="B6855" t="str">
            <v>电箱壳体_NSYS3D5420P_喷塑_施耐德</v>
          </cell>
          <cell r="C6855">
            <v>489.65</v>
          </cell>
        </row>
        <row r="6856">
          <cell r="A6856" t="str">
            <v>DK0002976</v>
          </cell>
          <cell r="B6856" t="str">
            <v>电流表_JY72-50/5A_50Hz_双指针式_通用</v>
          </cell>
          <cell r="C6856">
            <v>23.93</v>
          </cell>
        </row>
        <row r="6857">
          <cell r="A6857" t="str">
            <v>DK0002977</v>
          </cell>
          <cell r="B6857" t="str">
            <v>电流表_JY72-100/5A_50Hz_双指针式_通用</v>
          </cell>
          <cell r="C6857">
            <v>23.93</v>
          </cell>
        </row>
        <row r="6858">
          <cell r="A6858" t="str">
            <v>DK0002978</v>
          </cell>
          <cell r="B6858" t="str">
            <v>电流表_JY96-600/5A_50Hz_双指针式_通用</v>
          </cell>
          <cell r="C6858">
            <v>25.64</v>
          </cell>
        </row>
        <row r="6859">
          <cell r="A6859" t="str">
            <v>DK0002979</v>
          </cell>
          <cell r="B6859" t="str">
            <v>电流表_JY72-600/5A_50Hz_双指针式_通用</v>
          </cell>
          <cell r="C6859">
            <v>23.93</v>
          </cell>
        </row>
        <row r="6860">
          <cell r="A6860" t="str">
            <v>DK0002980</v>
          </cell>
          <cell r="B6860" t="str">
            <v>电流表_JY72-150/5A_50Hz_双指针式_通用</v>
          </cell>
          <cell r="C6860">
            <v>23.93</v>
          </cell>
        </row>
        <row r="6861">
          <cell r="A6861" t="str">
            <v>DK0002981</v>
          </cell>
          <cell r="B6861" t="str">
            <v>电流表_JY72-30/5A_50Hz_双指针式_通用</v>
          </cell>
          <cell r="C6861">
            <v>23.93</v>
          </cell>
        </row>
        <row r="6862">
          <cell r="A6862" t="str">
            <v>DK0002982</v>
          </cell>
          <cell r="B6862" t="str">
            <v>电流表_JY96-150/5A_50Hz_双指针式_通用</v>
          </cell>
          <cell r="C6862">
            <v>25.64</v>
          </cell>
        </row>
        <row r="6863">
          <cell r="A6863" t="str">
            <v>DK0002983</v>
          </cell>
          <cell r="B6863" t="str">
            <v>交流接触器_LC1E3810M5N_220V/50Hz_施耐德</v>
          </cell>
          <cell r="C6863">
            <v>81.77</v>
          </cell>
        </row>
        <row r="6864">
          <cell r="A6864" t="str">
            <v>DK0002984</v>
          </cell>
          <cell r="B6864" t="str">
            <v>变频器_ATV303HU40N4_标准4kW_施耐德</v>
          </cell>
          <cell r="C6864">
            <v>1880.47</v>
          </cell>
        </row>
        <row r="6865">
          <cell r="A6865" t="str">
            <v>DK0002985</v>
          </cell>
          <cell r="B6865" t="str">
            <v>交流接触器_LC1E9511M5N_220V/50Hz_施耐德</v>
          </cell>
          <cell r="C6865">
            <v>240.02</v>
          </cell>
        </row>
        <row r="6866">
          <cell r="A6866" t="str">
            <v>DK0002986</v>
          </cell>
          <cell r="B6866" t="str">
            <v>电流表_PZ72-AI-600/5A_220VAC/50/60Hz_数显式_安…</v>
          </cell>
          <cell r="C6866">
            <v>184.61</v>
          </cell>
        </row>
        <row r="6867">
          <cell r="A6867" t="str">
            <v>DK0002987</v>
          </cell>
          <cell r="B6867" t="str">
            <v>电能表_PZ72-E4/C_安科瑞</v>
          </cell>
          <cell r="C6867">
            <v>514.01</v>
          </cell>
        </row>
        <row r="6868">
          <cell r="A6868" t="str">
            <v>DK0002988</v>
          </cell>
          <cell r="B6868" t="str">
            <v>电箱壳体_300×250×140_不锈钢_IP55_通用</v>
          </cell>
          <cell r="C6868">
            <v>384.62</v>
          </cell>
        </row>
        <row r="6869">
          <cell r="A6869" t="str">
            <v>DK0002989</v>
          </cell>
          <cell r="B6869" t="str">
            <v>电箱壳体_600×500×140_不锈钢_IP55_通用</v>
          </cell>
          <cell r="C6869">
            <v>709.4</v>
          </cell>
        </row>
        <row r="6870">
          <cell r="A6870" t="str">
            <v>DK0002990</v>
          </cell>
          <cell r="B6870" t="str">
            <v>电箱壳体_400×300×140_不锈钢_IP55_通用</v>
          </cell>
          <cell r="C6870">
            <v>470.09</v>
          </cell>
        </row>
        <row r="6871">
          <cell r="A6871" t="str">
            <v>DK0002991</v>
          </cell>
          <cell r="B6871" t="str">
            <v>电箱壳体_500×400×140_不锈钢_IP55_通用</v>
          </cell>
          <cell r="C6871">
            <v>641.02</v>
          </cell>
        </row>
        <row r="6873">
          <cell r="B6873">
            <v>641.01953125</v>
          </cell>
        </row>
        <row r="6875">
          <cell r="A6875" t="str">
            <v>DK0002998</v>
          </cell>
          <cell r="B6875" t="str">
            <v>电箱壳体_NSYS3D81030P_喷塑_施耐德</v>
          </cell>
          <cell r="C6875">
            <v>1539.32</v>
          </cell>
        </row>
        <row r="6876">
          <cell r="A6876" t="str">
            <v>DK0002999</v>
          </cell>
          <cell r="B6876" t="str">
            <v>电流表_JY72-400/5A_50Hz_双指针式_通用</v>
          </cell>
          <cell r="C6876">
            <v>23.93</v>
          </cell>
        </row>
        <row r="6877">
          <cell r="A6877" t="str">
            <v>DK0003000</v>
          </cell>
          <cell r="B6877" t="str">
            <v>电流表_JY72-500/5A_50Hz_双指针式_通用</v>
          </cell>
          <cell r="C6877">
            <v>23.93</v>
          </cell>
        </row>
        <row r="6878">
          <cell r="A6878" t="str">
            <v>DK0003001</v>
          </cell>
          <cell r="B6878" t="str">
            <v>电流表_JY96-400/5A_50Hz_双指针式_通用</v>
          </cell>
          <cell r="C6878">
            <v>25.64</v>
          </cell>
        </row>
        <row r="6879">
          <cell r="A6879" t="str">
            <v>DK0003002</v>
          </cell>
          <cell r="B6879" t="str">
            <v>电压表_JYX-DP3-220VAC_数显式_上海精英</v>
          </cell>
          <cell r="C6879">
            <v>106.84</v>
          </cell>
        </row>
        <row r="6884">
          <cell r="A6884" t="str">
            <v>DK0003007</v>
          </cell>
          <cell r="B6884" t="str">
            <v>铜排接线端子_JT-521(01284)-1.5-16_通用</v>
          </cell>
          <cell r="C6884">
            <v>4.0199999999999996</v>
          </cell>
        </row>
        <row r="6885">
          <cell r="A6885" t="str">
            <v>DK0003008</v>
          </cell>
          <cell r="B6885" t="str">
            <v>铜排接线端子_JT-521(01285)-4-35_通用</v>
          </cell>
          <cell r="C6885">
            <v>4.53</v>
          </cell>
        </row>
        <row r="6889">
          <cell r="A6889" t="str">
            <v>DK0003012</v>
          </cell>
          <cell r="B6889" t="str">
            <v>航空插头_WS-20-J-2-TD_插针_威浦</v>
          </cell>
          <cell r="C6889">
            <v>16.75</v>
          </cell>
        </row>
        <row r="6891">
          <cell r="A6891" t="str">
            <v>DK0003014</v>
          </cell>
          <cell r="B6891" t="str">
            <v>航空插头_WS-20-J-3-TD_插针_威浦</v>
          </cell>
          <cell r="C6891">
            <v>17.61</v>
          </cell>
        </row>
        <row r="6892">
          <cell r="A6892" t="str">
            <v>DK0003015</v>
          </cell>
          <cell r="B6892" t="str">
            <v>航空插座_WS-20-K-3-Z_威浦</v>
          </cell>
          <cell r="C6892">
            <v>11.97</v>
          </cell>
        </row>
        <row r="6893">
          <cell r="A6893" t="str">
            <v>DK0003016</v>
          </cell>
          <cell r="B6893" t="str">
            <v>航空插头_WS-20-J-7-TD_插针_威浦</v>
          </cell>
          <cell r="C6893">
            <v>18.46</v>
          </cell>
        </row>
        <row r="6895">
          <cell r="A6895" t="str">
            <v>DK0003018</v>
          </cell>
          <cell r="B6895" t="str">
            <v>航空插头_WS-20-J-4-TD_插针_威浦</v>
          </cell>
          <cell r="C6895">
            <v>20.260000000000002</v>
          </cell>
        </row>
        <row r="6897">
          <cell r="A6897" t="str">
            <v>DK0003020</v>
          </cell>
          <cell r="B6897" t="str">
            <v>抽屉式断路器_MVS25H3D5A2_电动AC220V_相间隔板_施耐德</v>
          </cell>
          <cell r="C6897">
            <v>26926.67</v>
          </cell>
        </row>
        <row r="6898">
          <cell r="A6898" t="str">
            <v>DK0003021</v>
          </cell>
          <cell r="B6898" t="str">
            <v>电流互感器_LMK-0.66-40Ⅰ-500/5-0.5级-50Hz_德力西</v>
          </cell>
          <cell r="C6898">
            <v>30.09</v>
          </cell>
        </row>
        <row r="6899">
          <cell r="A6899" t="str">
            <v>DK0003022</v>
          </cell>
          <cell r="B6899" t="str">
            <v>附件-断路器相间隔板_LV432578_施耐德</v>
          </cell>
          <cell r="C6899">
            <v>70.260000000000005</v>
          </cell>
        </row>
        <row r="6900">
          <cell r="A6900" t="str">
            <v>DK0003023</v>
          </cell>
          <cell r="B6900" t="str">
            <v>附件-断路器相间隔板_LV429330_施耐德</v>
          </cell>
          <cell r="C6900">
            <v>51.79</v>
          </cell>
        </row>
        <row r="6901">
          <cell r="A6901" t="str">
            <v>DK0003024</v>
          </cell>
          <cell r="B6901" t="str">
            <v>附件-断路器直接旋转手柄_LV429337_施耐德</v>
          </cell>
          <cell r="C6901">
            <v>101.15</v>
          </cell>
        </row>
        <row r="6902">
          <cell r="A6902" t="str">
            <v>DK0003025</v>
          </cell>
          <cell r="B6902" t="str">
            <v>变频器_FC360-H3K0-H-A2-B-X-AX_标准3kW_丹佛斯</v>
          </cell>
          <cell r="C6902">
            <v>1850.43</v>
          </cell>
        </row>
        <row r="6903">
          <cell r="A6903" t="str">
            <v>DK0003026</v>
          </cell>
          <cell r="B6903" t="str">
            <v>变频器_FC360-H4K0-H-A2-B-X-AX_标准4kW_丹佛斯</v>
          </cell>
          <cell r="C6903">
            <v>2140.17</v>
          </cell>
        </row>
        <row r="6905">
          <cell r="A6905" t="str">
            <v>DK0003028</v>
          </cell>
          <cell r="B6905" t="str">
            <v>附件-软起动器操作面板_PSTEK_ABB</v>
          </cell>
          <cell r="C6905">
            <v>1698.29</v>
          </cell>
        </row>
        <row r="6907">
          <cell r="A6907" t="str">
            <v>DK0003030</v>
          </cell>
          <cell r="B6907" t="str">
            <v>塑壳断路器_OS250F3200_施耐德</v>
          </cell>
          <cell r="C6907">
            <v>343.85</v>
          </cell>
        </row>
        <row r="6908">
          <cell r="A6908" t="str">
            <v>DK0003031</v>
          </cell>
          <cell r="B6908" t="str">
            <v>小型断路器_OSMC32N2C4K_施耐德</v>
          </cell>
          <cell r="C6908">
            <v>38.99</v>
          </cell>
        </row>
        <row r="6909">
          <cell r="A6909" t="str">
            <v>DK0003032</v>
          </cell>
          <cell r="B6909" t="str">
            <v>小型断路器_OSMC32N2C16K_施耐德</v>
          </cell>
          <cell r="C6909">
            <v>26.42</v>
          </cell>
        </row>
        <row r="6910">
          <cell r="A6910" t="str">
            <v>DK0003033</v>
          </cell>
          <cell r="B6910" t="str">
            <v>小型断路器_OSMC32N1C6K_施耐德</v>
          </cell>
          <cell r="C6910">
            <v>13.86</v>
          </cell>
        </row>
        <row r="6912">
          <cell r="A6912" t="str">
            <v>DK0003035</v>
          </cell>
          <cell r="B6912" t="str">
            <v>扁平电缆_706-3057/0300-050_万可</v>
          </cell>
          <cell r="C6912">
            <v>23.84</v>
          </cell>
        </row>
        <row r="6913">
          <cell r="A6913" t="str">
            <v>DK0003036</v>
          </cell>
          <cell r="B6913" t="str">
            <v>变频器_FC360-H15K-H-A2-B-X-AX_标准15kW_丹佛斯</v>
          </cell>
          <cell r="C6913">
            <v>4230.7700000000004</v>
          </cell>
        </row>
        <row r="6916">
          <cell r="A6916" t="str">
            <v>DK0003039</v>
          </cell>
          <cell r="B6916" t="str">
            <v>电箱壳体_900×800×250_不锈钢_摊凉机控制箱定制_通用</v>
          </cell>
          <cell r="C6916">
            <v>1846.15</v>
          </cell>
        </row>
        <row r="6917">
          <cell r="A6917" t="str">
            <v>DK0003040</v>
          </cell>
          <cell r="B6917" t="str">
            <v>电箱壳体_800×700×250_喷塑_通用</v>
          </cell>
          <cell r="C6917">
            <v>434.4</v>
          </cell>
        </row>
        <row r="6918">
          <cell r="A6918" t="str">
            <v>DK0003041</v>
          </cell>
          <cell r="B6918" t="str">
            <v>遥控器_PLB12S8QXF_通用</v>
          </cell>
          <cell r="C6918">
            <v>1538.46</v>
          </cell>
        </row>
        <row r="6919">
          <cell r="A6919" t="str">
            <v>DK0003042</v>
          </cell>
          <cell r="B6919" t="str">
            <v>凸轮开关_K1S03201C_施耐德</v>
          </cell>
          <cell r="C6919">
            <v>133.32</v>
          </cell>
        </row>
        <row r="6923">
          <cell r="A6923" t="str">
            <v>DK0003046</v>
          </cell>
          <cell r="B6923" t="str">
            <v>附件-电柜行程开关_X42B1Z-11_上海天逸</v>
          </cell>
          <cell r="C6923">
            <v>34.19</v>
          </cell>
        </row>
        <row r="6924">
          <cell r="A6924" t="str">
            <v>DK0003047</v>
          </cell>
          <cell r="B6924" t="str">
            <v>附件-电柜检修灯_T5-15W_AC220V/50Hz_通用</v>
          </cell>
          <cell r="C6924">
            <v>34.19</v>
          </cell>
        </row>
        <row r="6926">
          <cell r="A6926" t="str">
            <v>DK0003049</v>
          </cell>
          <cell r="B6926" t="str">
            <v>急停按钮_XB4BS8442_施耐德</v>
          </cell>
          <cell r="C6926">
            <v>50.39</v>
          </cell>
        </row>
        <row r="6927">
          <cell r="A6927" t="str">
            <v>DK0003050</v>
          </cell>
          <cell r="B6927" t="str">
            <v>数字量输入模块_DVP08XM211N_台达</v>
          </cell>
          <cell r="C6927">
            <v>170.94</v>
          </cell>
        </row>
        <row r="6928">
          <cell r="A6928" t="str">
            <v>DK0003051</v>
          </cell>
          <cell r="B6928" t="str">
            <v>数字量输出模块_DVP08XN211R/T_台达</v>
          </cell>
          <cell r="C6928">
            <v>256.41000000000003</v>
          </cell>
        </row>
        <row r="6933">
          <cell r="A6933" t="str">
            <v>FAA00111</v>
          </cell>
          <cell r="B6933" t="str">
            <v>螺母_GB/T6170_M1.6_8-电镀锌</v>
          </cell>
          <cell r="C6933">
            <v>78.63</v>
          </cell>
        </row>
        <row r="6934">
          <cell r="A6934" t="str">
            <v>FAA00112</v>
          </cell>
          <cell r="B6934" t="str">
            <v>螺母_GB/T6170_M1.6_不锈钢</v>
          </cell>
          <cell r="C6934">
            <v>157.26</v>
          </cell>
        </row>
        <row r="6935">
          <cell r="A6935" t="str">
            <v>FAA00201</v>
          </cell>
          <cell r="B6935" t="str">
            <v>螺母_GB/T6170_M2_8-电镀锌</v>
          </cell>
          <cell r="C6935">
            <v>216.12</v>
          </cell>
        </row>
        <row r="6936">
          <cell r="A6936" t="str">
            <v>FAA00202</v>
          </cell>
          <cell r="B6936" t="str">
            <v>螺母_GB/T6170_M2_不锈钢</v>
          </cell>
          <cell r="C6936">
            <v>47.18</v>
          </cell>
        </row>
        <row r="6937">
          <cell r="A6937" t="str">
            <v>FAA00212</v>
          </cell>
          <cell r="B6937" t="str">
            <v>螺母_GB/T6170_M2.5_不锈钢</v>
          </cell>
          <cell r="C6937">
            <v>51.11</v>
          </cell>
        </row>
        <row r="6938">
          <cell r="A6938" t="str">
            <v>FAA00251</v>
          </cell>
          <cell r="B6938" t="str">
            <v>螺母_GB/T6170_M2.5_8-电镀锌</v>
          </cell>
          <cell r="C6938">
            <v>24.1</v>
          </cell>
        </row>
        <row r="6939">
          <cell r="A6939" t="str">
            <v>FAA00301</v>
          </cell>
          <cell r="B6939" t="str">
            <v>螺母_GB/T6170_M3_8-电镀锌</v>
          </cell>
          <cell r="C6939">
            <v>12.68</v>
          </cell>
        </row>
        <row r="6940">
          <cell r="A6940" t="str">
            <v>FAA00302</v>
          </cell>
          <cell r="B6940" t="str">
            <v>螺母_GB/T6170_M3_不锈钢</v>
          </cell>
          <cell r="C6940">
            <v>30.29</v>
          </cell>
        </row>
        <row r="6941">
          <cell r="A6941" t="str">
            <v>FAA00401</v>
          </cell>
          <cell r="B6941" t="str">
            <v>螺母_GB/T6170_M4_8-电镀锌</v>
          </cell>
          <cell r="C6941">
            <v>0.03</v>
          </cell>
        </row>
        <row r="6942">
          <cell r="A6942" t="str">
            <v>FAA00402</v>
          </cell>
          <cell r="B6942" t="str">
            <v>螺母_GB/T6170_M4_不锈钢</v>
          </cell>
          <cell r="C6942">
            <v>35.380000000000003</v>
          </cell>
        </row>
        <row r="6943">
          <cell r="A6943" t="str">
            <v>FAA00406</v>
          </cell>
          <cell r="B6943" t="str">
            <v>螺母_GB/T6170_M4_316L</v>
          </cell>
          <cell r="C6943">
            <v>55.04</v>
          </cell>
        </row>
        <row r="6944">
          <cell r="A6944" t="str">
            <v>FAA00501</v>
          </cell>
          <cell r="B6944" t="str">
            <v>螺母_GB/T6170_M5_8-电镀锌</v>
          </cell>
          <cell r="C6944">
            <v>0.03</v>
          </cell>
        </row>
        <row r="6945">
          <cell r="A6945" t="str">
            <v>FAA00502</v>
          </cell>
          <cell r="B6945" t="str">
            <v>螺母_GB/T6170_M5_不锈钢</v>
          </cell>
          <cell r="C6945">
            <v>47.18</v>
          </cell>
        </row>
        <row r="6946">
          <cell r="A6946" t="str">
            <v>FAA00504</v>
          </cell>
          <cell r="B6946" t="str">
            <v>螺母_GB/T6170_M5_10-电镀锌</v>
          </cell>
          <cell r="C6946">
            <v>10.220000000000001</v>
          </cell>
        </row>
        <row r="6947">
          <cell r="A6947" t="str">
            <v>FAA00601</v>
          </cell>
          <cell r="B6947" t="str">
            <v>螺母_GB/T6170_M6_8-电镀锌</v>
          </cell>
          <cell r="C6947">
            <v>18.96</v>
          </cell>
        </row>
        <row r="6948">
          <cell r="A6948" t="str">
            <v>FAA00602</v>
          </cell>
          <cell r="B6948" t="str">
            <v>螺母_GB/T6170_M6_不锈钢</v>
          </cell>
          <cell r="C6948">
            <v>66.84</v>
          </cell>
        </row>
        <row r="6950">
          <cell r="A6950" t="str">
            <v>FAA00606</v>
          </cell>
          <cell r="B6950" t="str">
            <v>螺母_GB/T6170_M6_316L</v>
          </cell>
          <cell r="C6950">
            <v>87.71</v>
          </cell>
        </row>
        <row r="6951">
          <cell r="A6951" t="str">
            <v>FAA00801</v>
          </cell>
          <cell r="B6951" t="str">
            <v>螺母_GB/T6170_M8_8-电镀锌</v>
          </cell>
          <cell r="C6951">
            <v>0.04</v>
          </cell>
        </row>
        <row r="6952">
          <cell r="A6952" t="str">
            <v>FAA00802</v>
          </cell>
          <cell r="B6952" t="str">
            <v>螺母_GB/T6170_M8_不锈钢</v>
          </cell>
          <cell r="C6952">
            <v>117.95</v>
          </cell>
        </row>
        <row r="6953">
          <cell r="A6953" t="str">
            <v>FAA00804</v>
          </cell>
          <cell r="B6953" t="str">
            <v>螺母_GB/T6170_M8_10-电镀锌</v>
          </cell>
          <cell r="C6953">
            <v>42.13</v>
          </cell>
        </row>
        <row r="6954">
          <cell r="A6954" t="str">
            <v>FAA00806</v>
          </cell>
          <cell r="B6954" t="str">
            <v>螺母_GB/T6170_M8_316L</v>
          </cell>
          <cell r="C6954">
            <v>275.20999999999998</v>
          </cell>
        </row>
        <row r="6955">
          <cell r="A6955" t="str">
            <v>FAA01001</v>
          </cell>
          <cell r="B6955" t="str">
            <v>螺母_GB/T6170_M10_8-电镀锌</v>
          </cell>
          <cell r="C6955">
            <v>76.7</v>
          </cell>
        </row>
        <row r="6956">
          <cell r="A6956" t="str">
            <v>FAA01002</v>
          </cell>
          <cell r="B6956" t="str">
            <v>螺母_GB/T6170_M10_不锈钢</v>
          </cell>
          <cell r="C6956">
            <v>259.49</v>
          </cell>
        </row>
        <row r="6957">
          <cell r="A6957" t="str">
            <v>FAA01003</v>
          </cell>
          <cell r="B6957" t="str">
            <v>螺母_GB/T6170_M10_10-电镀锌</v>
          </cell>
          <cell r="C6957">
            <v>79.150000000000006</v>
          </cell>
        </row>
        <row r="6958">
          <cell r="A6958" t="str">
            <v>FAA01006</v>
          </cell>
          <cell r="B6958" t="str">
            <v>螺母_GB/T6170_M10_316L</v>
          </cell>
          <cell r="C6958">
            <v>456.07</v>
          </cell>
        </row>
        <row r="6959">
          <cell r="A6959" t="str">
            <v>FAA01201</v>
          </cell>
          <cell r="B6959" t="str">
            <v>螺母_GB/T6170_M12_8-电镀锌</v>
          </cell>
          <cell r="C6959">
            <v>116.45</v>
          </cell>
        </row>
        <row r="6960">
          <cell r="A6960" t="str">
            <v>FAA01202</v>
          </cell>
          <cell r="B6960" t="str">
            <v>螺母_GB/T6170_M12_不锈钢</v>
          </cell>
          <cell r="C6960">
            <v>346.34</v>
          </cell>
        </row>
        <row r="6961">
          <cell r="A6961" t="str">
            <v>FAA01203</v>
          </cell>
          <cell r="B6961" t="str">
            <v>螺母_GB/T6170_M12_10-电镀锌</v>
          </cell>
          <cell r="C6961">
            <v>122.14</v>
          </cell>
        </row>
        <row r="6962">
          <cell r="A6962" t="str">
            <v>FAA01401</v>
          </cell>
          <cell r="B6962" t="str">
            <v>螺母_GB/T6170_M14_8-电镀锌</v>
          </cell>
          <cell r="C6962">
            <v>186.52</v>
          </cell>
        </row>
        <row r="6963">
          <cell r="A6963" t="str">
            <v>FAA01402</v>
          </cell>
          <cell r="B6963" t="str">
            <v>螺母_GB/T6170_M14_不锈钢</v>
          </cell>
          <cell r="C6963">
            <v>644.79</v>
          </cell>
        </row>
        <row r="6964">
          <cell r="A6964" t="str">
            <v>FAA01403</v>
          </cell>
          <cell r="B6964" t="str">
            <v>螺母_GB/T6170_M14_10-电镀锌</v>
          </cell>
          <cell r="C6964">
            <v>196.58</v>
          </cell>
        </row>
        <row r="6965">
          <cell r="A6965" t="str">
            <v>FAA01601</v>
          </cell>
          <cell r="B6965" t="str">
            <v>螺母_GB/T6170_M16_8-电镀锌</v>
          </cell>
          <cell r="C6965">
            <v>279.58</v>
          </cell>
        </row>
        <row r="6966">
          <cell r="A6966" t="str">
            <v>FAA01602</v>
          </cell>
          <cell r="B6966" t="str">
            <v>螺母_GB/T6170_M16_不锈钢</v>
          </cell>
          <cell r="C6966">
            <v>825.64</v>
          </cell>
        </row>
        <row r="6967">
          <cell r="A6967" t="str">
            <v>FAA01603</v>
          </cell>
          <cell r="B6967" t="str">
            <v>螺母_GB/T6170_M16_10-电镀锌</v>
          </cell>
          <cell r="C6967">
            <v>353.85</v>
          </cell>
        </row>
        <row r="6968">
          <cell r="A6968" t="str">
            <v>FAA01801</v>
          </cell>
          <cell r="B6968" t="str">
            <v>螺母_GB/T6170_M18_8-电镀锌</v>
          </cell>
          <cell r="C6968">
            <v>407.43</v>
          </cell>
        </row>
        <row r="6969">
          <cell r="A6969" t="str">
            <v>FAA01802</v>
          </cell>
          <cell r="B6969" t="str">
            <v>螺母_GB/T6170_M18_不锈钢</v>
          </cell>
          <cell r="C6969">
            <v>1144.5</v>
          </cell>
        </row>
        <row r="6970">
          <cell r="A6970" t="str">
            <v>FAA01808</v>
          </cell>
          <cell r="B6970" t="str">
            <v>螺母_GB/T6170_M18_10-电镀锌</v>
          </cell>
          <cell r="C6970">
            <v>432.48</v>
          </cell>
        </row>
        <row r="6971">
          <cell r="A6971" t="str">
            <v>FAA02001</v>
          </cell>
          <cell r="B6971" t="str">
            <v>螺母_GB/T6170_M20_8-电镀锌</v>
          </cell>
          <cell r="C6971">
            <v>423.95</v>
          </cell>
        </row>
        <row r="6972">
          <cell r="A6972" t="str">
            <v>FAA02002</v>
          </cell>
          <cell r="B6972" t="str">
            <v>螺母_GB/T6170_M20_不锈钢</v>
          </cell>
          <cell r="C6972">
            <v>1887.18</v>
          </cell>
        </row>
        <row r="6973">
          <cell r="A6973" t="str">
            <v>FAA02003</v>
          </cell>
          <cell r="B6973" t="str">
            <v>螺母_GB/T6170_M20_10-电镀锌</v>
          </cell>
          <cell r="C6973">
            <v>613.33000000000004</v>
          </cell>
        </row>
        <row r="6974">
          <cell r="A6974" t="str">
            <v>FAA02201</v>
          </cell>
          <cell r="B6974" t="str">
            <v>螺母_GB/T6170_M22_8-电镀锌</v>
          </cell>
          <cell r="C6974">
            <v>818.05</v>
          </cell>
        </row>
        <row r="6975">
          <cell r="A6975" t="str">
            <v>FAA02202</v>
          </cell>
          <cell r="B6975" t="str">
            <v>螺母_GB/T6170_M22_不锈钢</v>
          </cell>
          <cell r="C6975">
            <v>2630.29</v>
          </cell>
        </row>
        <row r="6976">
          <cell r="A6976" t="str">
            <v>FAA02205</v>
          </cell>
          <cell r="B6976" t="str">
            <v>螺母_GB/T6170_M22_10-电镀锌</v>
          </cell>
          <cell r="C6976">
            <v>825.64</v>
          </cell>
        </row>
        <row r="6977">
          <cell r="A6977" t="str">
            <v>FAA02401</v>
          </cell>
          <cell r="B6977" t="str">
            <v>螺母_GB/T6170_M24_8-电镀锌</v>
          </cell>
          <cell r="C6977">
            <v>1041.07</v>
          </cell>
        </row>
        <row r="6978">
          <cell r="A6978" t="str">
            <v>FAA02402</v>
          </cell>
          <cell r="B6978" t="str">
            <v>螺母_GB/T6170_M24_不锈钢</v>
          </cell>
          <cell r="C6978">
            <v>3145.3</v>
          </cell>
        </row>
        <row r="6979">
          <cell r="A6979" t="str">
            <v>FAA02404</v>
          </cell>
          <cell r="B6979" t="str">
            <v>螺母_GB/T6170_M24_10-电镀锌</v>
          </cell>
          <cell r="C6979">
            <v>1061.54</v>
          </cell>
        </row>
        <row r="6980">
          <cell r="A6980" t="str">
            <v>FAA02701</v>
          </cell>
          <cell r="B6980" t="str">
            <v>螺母_GB/T6170_M27_8-电镀锌</v>
          </cell>
          <cell r="C6980">
            <v>1350.14</v>
          </cell>
        </row>
        <row r="6981">
          <cell r="A6981" t="str">
            <v>FAA03001</v>
          </cell>
          <cell r="B6981" t="str">
            <v>螺母_GB/T6170_M30_8-电镀锌</v>
          </cell>
          <cell r="C6981">
            <v>2092.19</v>
          </cell>
        </row>
        <row r="6982">
          <cell r="A6982" t="str">
            <v>FAA03002</v>
          </cell>
          <cell r="B6982" t="str">
            <v>螺母_GB/T6170_M30_不锈钢</v>
          </cell>
          <cell r="C6982">
            <v>7898.78</v>
          </cell>
        </row>
        <row r="6983">
          <cell r="A6983" t="str">
            <v>FAA03601</v>
          </cell>
          <cell r="B6983" t="str">
            <v>螺母_GB/T6170_M36_8-电镀锌</v>
          </cell>
          <cell r="C6983">
            <v>3577.05</v>
          </cell>
        </row>
        <row r="6984">
          <cell r="A6984" t="str">
            <v>FAA03602</v>
          </cell>
          <cell r="B6984" t="str">
            <v>螺母_GB/T6170_M36_不锈钢</v>
          </cell>
          <cell r="C6984">
            <v>16871.79</v>
          </cell>
        </row>
        <row r="6985">
          <cell r="A6985" t="str">
            <v>FAA04001</v>
          </cell>
          <cell r="B6985" t="str">
            <v>螺母_GB/T6170_M40_8-电镀锌</v>
          </cell>
          <cell r="C6985">
            <v>3538.46</v>
          </cell>
        </row>
        <row r="6986">
          <cell r="A6986" t="str">
            <v>FAA04201</v>
          </cell>
          <cell r="B6986" t="str">
            <v>螺母_GB/T6170_M42_8-电镀锌</v>
          </cell>
          <cell r="C6986">
            <v>5499.55</v>
          </cell>
        </row>
        <row r="6987">
          <cell r="A6987" t="str">
            <v>FAA04202</v>
          </cell>
          <cell r="B6987" t="str">
            <v>螺母_GB/T6170_M42_不锈钢</v>
          </cell>
          <cell r="C6987">
            <v>27337.5</v>
          </cell>
        </row>
        <row r="6988">
          <cell r="A6988" t="str">
            <v>FAA04205</v>
          </cell>
          <cell r="B6988" t="str">
            <v>螺母_GB/T6170_M42_10-电镀锌</v>
          </cell>
          <cell r="C6988">
            <v>5647.47</v>
          </cell>
        </row>
        <row r="6989">
          <cell r="A6989" t="str">
            <v>FAA04801</v>
          </cell>
          <cell r="B6989" t="str">
            <v>螺母_GB/T6170_M48_8-电镀锌</v>
          </cell>
          <cell r="C6989">
            <v>8244.91</v>
          </cell>
        </row>
        <row r="6990">
          <cell r="A6990" t="str">
            <v>FAA04802</v>
          </cell>
          <cell r="B6990" t="str">
            <v>螺母_GB/T6170_M48_不锈钢</v>
          </cell>
          <cell r="C6990">
            <v>34421.75</v>
          </cell>
        </row>
        <row r="6991">
          <cell r="A6991" t="str">
            <v>FAA05601</v>
          </cell>
          <cell r="B6991" t="str">
            <v>螺母_GB/T6170_M56_8-电镀锌</v>
          </cell>
          <cell r="C6991">
            <v>13067.05</v>
          </cell>
        </row>
        <row r="6992">
          <cell r="A6992" t="str">
            <v>FAA05602</v>
          </cell>
          <cell r="B6992" t="str">
            <v>螺母_GB/T6170_M56_不锈钢</v>
          </cell>
          <cell r="C6992">
            <v>44793.08</v>
          </cell>
        </row>
        <row r="6993">
          <cell r="A6993" t="str">
            <v>FAA06001</v>
          </cell>
          <cell r="B6993" t="str">
            <v>螺母_GB/T6170_M60_8-电镀锌</v>
          </cell>
          <cell r="C6993">
            <v>16127.67</v>
          </cell>
        </row>
        <row r="6994">
          <cell r="A6994" t="str">
            <v>FAA06401</v>
          </cell>
          <cell r="B6994" t="str">
            <v>螺母_GB/T6170_M64_8-电镀锌</v>
          </cell>
          <cell r="C6994">
            <v>18244.64</v>
          </cell>
        </row>
        <row r="6995">
          <cell r="A6995" t="str">
            <v>FAA06402</v>
          </cell>
          <cell r="B6995" t="str">
            <v>螺母_GB/T6170_M64_不锈钢</v>
          </cell>
          <cell r="C6995">
            <v>62905.98</v>
          </cell>
        </row>
        <row r="6996">
          <cell r="A6996" t="str">
            <v>FBA0001</v>
          </cell>
          <cell r="B6996" t="str">
            <v>锁紧螺母_GB/T6187.1_M10_8-电镀锌</v>
          </cell>
          <cell r="C6996">
            <v>0.1</v>
          </cell>
        </row>
        <row r="6997">
          <cell r="A6997" t="str">
            <v>FBA0003</v>
          </cell>
          <cell r="B6997" t="str">
            <v>锁紧螺母_GB/T6187.1_M16_8-电镀锌</v>
          </cell>
          <cell r="C6997">
            <v>0.3</v>
          </cell>
        </row>
        <row r="6998">
          <cell r="A6998" t="str">
            <v>FBA0005</v>
          </cell>
          <cell r="B6998" t="str">
            <v>锁紧螺母_GB/T6187.1_M8_8-电镀锌</v>
          </cell>
          <cell r="C6998">
            <v>0.06</v>
          </cell>
        </row>
        <row r="6999">
          <cell r="A6999" t="str">
            <v>G01120200004</v>
          </cell>
          <cell r="B6999" t="str">
            <v>气缸_CVM5C40-80-14D_SMC</v>
          </cell>
          <cell r="C6999">
            <v>556.45000000000005</v>
          </cell>
        </row>
        <row r="7002">
          <cell r="A7002" t="str">
            <v>G01990100004</v>
          </cell>
          <cell r="B7002" t="str">
            <v>附件-I型单肘节接头_I-04_SMC</v>
          </cell>
          <cell r="C7002">
            <v>33.479999999999997</v>
          </cell>
        </row>
        <row r="7007">
          <cell r="A7007" t="str">
            <v>G02020100180</v>
          </cell>
          <cell r="B7007" t="str">
            <v>电磁阀_ASA-2820_通用_220VAC</v>
          </cell>
          <cell r="C7007">
            <v>93.52</v>
          </cell>
        </row>
        <row r="7008">
          <cell r="A7008" t="str">
            <v>G02020300001</v>
          </cell>
          <cell r="B7008" t="str">
            <v>电磁阀_8324_DN15_230VAC_CEME</v>
          </cell>
          <cell r="C7008">
            <v>213.68</v>
          </cell>
        </row>
        <row r="7011">
          <cell r="A7011" t="str">
            <v>G03010300002</v>
          </cell>
          <cell r="B7011" t="str">
            <v>联件_AC3000-02D_恒立</v>
          </cell>
          <cell r="C7011">
            <v>157.52000000000001</v>
          </cell>
        </row>
        <row r="7012">
          <cell r="A7012" t="str">
            <v>G03040100002</v>
          </cell>
          <cell r="B7012" t="str">
            <v>带减压阀的过滤器_AW3000-02D_恒立</v>
          </cell>
          <cell r="C7012">
            <v>140.19</v>
          </cell>
        </row>
        <row r="7021">
          <cell r="A7021" t="str">
            <v>G05040200001</v>
          </cell>
          <cell r="B7021" t="str">
            <v>气管_Φ8×Φ5×20_TU-黑色_SMC</v>
          </cell>
          <cell r="C7021">
            <v>8.59</v>
          </cell>
        </row>
        <row r="7022">
          <cell r="A7022" t="str">
            <v>GAB00111</v>
          </cell>
          <cell r="B7022" t="str">
            <v>垫圈_GB/T97.1_1.6_电镀锌</v>
          </cell>
          <cell r="C7022">
            <v>3.54</v>
          </cell>
        </row>
        <row r="7023">
          <cell r="A7023" t="str">
            <v>GAB00112</v>
          </cell>
          <cell r="B7023" t="str">
            <v>垫圈_GB/T97.1_1.6_不锈钢</v>
          </cell>
          <cell r="C7023">
            <v>12.05</v>
          </cell>
        </row>
        <row r="7024">
          <cell r="A7024" t="str">
            <v>GAB00201</v>
          </cell>
          <cell r="B7024" t="str">
            <v>垫圈_GB/T97.1_2_电镀锌</v>
          </cell>
          <cell r="C7024">
            <v>2.36</v>
          </cell>
        </row>
        <row r="7025">
          <cell r="A7025" t="str">
            <v>GAB00202</v>
          </cell>
          <cell r="B7025" t="str">
            <v>垫圈_GB/T97.1_2_不锈钢</v>
          </cell>
          <cell r="C7025">
            <v>12.05</v>
          </cell>
        </row>
        <row r="7026">
          <cell r="A7026" t="str">
            <v>GAB00211</v>
          </cell>
          <cell r="B7026" t="str">
            <v>垫圈_GB/T97.1_2.5_电镀锌</v>
          </cell>
          <cell r="C7026">
            <v>6.29</v>
          </cell>
        </row>
        <row r="7027">
          <cell r="A7027" t="str">
            <v>GAB00212</v>
          </cell>
          <cell r="B7027" t="str">
            <v>垫圈_GB/T97.1_2.5_不锈钢</v>
          </cell>
          <cell r="C7027">
            <v>11.54</v>
          </cell>
        </row>
        <row r="7028">
          <cell r="A7028" t="str">
            <v>GAB00301</v>
          </cell>
          <cell r="B7028" t="str">
            <v>垫圈_GB/T97.1_3_电镀锌</v>
          </cell>
          <cell r="C7028">
            <v>2.75</v>
          </cell>
        </row>
        <row r="7029">
          <cell r="A7029" t="str">
            <v>GAB00302</v>
          </cell>
          <cell r="B7029" t="str">
            <v>垫圈_GB/T97.1_3_不锈钢</v>
          </cell>
          <cell r="C7029">
            <v>9.44</v>
          </cell>
        </row>
        <row r="7030">
          <cell r="A7030" t="str">
            <v>GAB00401</v>
          </cell>
          <cell r="B7030" t="str">
            <v>垫圈_GB/T97.1_4_电镀锌</v>
          </cell>
          <cell r="C7030">
            <v>3.15</v>
          </cell>
        </row>
        <row r="7031">
          <cell r="A7031" t="str">
            <v>GAB00402</v>
          </cell>
          <cell r="B7031" t="str">
            <v>垫圈_GB/T97.1_4_不锈钢</v>
          </cell>
          <cell r="C7031">
            <v>11.96</v>
          </cell>
        </row>
        <row r="7032">
          <cell r="A7032" t="str">
            <v>GAB00501</v>
          </cell>
          <cell r="B7032" t="str">
            <v>垫圈_GB/T97.1_5_电镀锌</v>
          </cell>
          <cell r="C7032">
            <v>0.02</v>
          </cell>
        </row>
        <row r="7033">
          <cell r="A7033" t="str">
            <v>GAB00502</v>
          </cell>
          <cell r="B7033" t="str">
            <v>垫圈_GB/T97.1_5_不锈钢</v>
          </cell>
          <cell r="C7033">
            <v>12.37</v>
          </cell>
        </row>
        <row r="7034">
          <cell r="A7034" t="str">
            <v>GAB00601</v>
          </cell>
          <cell r="B7034" t="str">
            <v>垫圈_GB/T97.1_6_电镀锌</v>
          </cell>
          <cell r="C7034">
            <v>7.4</v>
          </cell>
        </row>
        <row r="7035">
          <cell r="A7035" t="str">
            <v>GAB00602</v>
          </cell>
          <cell r="B7035" t="str">
            <v>垫圈_GB/T97.1_6_不锈钢</v>
          </cell>
          <cell r="C7035">
            <v>29.88</v>
          </cell>
        </row>
        <row r="7036">
          <cell r="A7036" t="str">
            <v>GAB00801</v>
          </cell>
          <cell r="B7036" t="str">
            <v>垫圈_GB/T97.1_8_电镀锌</v>
          </cell>
          <cell r="C7036">
            <v>0.03</v>
          </cell>
        </row>
        <row r="7037">
          <cell r="A7037" t="str">
            <v>GAB00802</v>
          </cell>
          <cell r="B7037" t="str">
            <v>垫圈_GB/T97.1_8_不锈钢</v>
          </cell>
          <cell r="C7037">
            <v>47.18</v>
          </cell>
        </row>
        <row r="7038">
          <cell r="A7038" t="str">
            <v>GAB00804</v>
          </cell>
          <cell r="B7038" t="str">
            <v>垫圈_GB/T97.1_8_316L</v>
          </cell>
          <cell r="C7038">
            <v>81.55</v>
          </cell>
        </row>
        <row r="7039">
          <cell r="A7039" t="str">
            <v>GAB01001</v>
          </cell>
          <cell r="B7039" t="str">
            <v>垫圈_GB/T97.1_10_电镀锌</v>
          </cell>
          <cell r="C7039">
            <v>0.03</v>
          </cell>
        </row>
        <row r="7040">
          <cell r="A7040" t="str">
            <v>GAB01002</v>
          </cell>
          <cell r="B7040" t="str">
            <v>垫圈_GB/T97.1_10_不锈钢</v>
          </cell>
          <cell r="C7040">
            <v>92.79</v>
          </cell>
        </row>
        <row r="7041">
          <cell r="A7041" t="str">
            <v>GAB01004</v>
          </cell>
          <cell r="B7041" t="str">
            <v>垫圈_GB/T97.1_10_316L</v>
          </cell>
          <cell r="C7041">
            <v>184.79</v>
          </cell>
        </row>
        <row r="7042">
          <cell r="A7042" t="str">
            <v>GAB01201</v>
          </cell>
          <cell r="B7042" t="str">
            <v>垫圈_GB/T97.1_12_电镀锌</v>
          </cell>
          <cell r="C7042">
            <v>40.43</v>
          </cell>
        </row>
        <row r="7043">
          <cell r="A7043" t="str">
            <v>GAB01202</v>
          </cell>
          <cell r="B7043" t="str">
            <v>垫圈_GB/T97.1_12_不锈钢</v>
          </cell>
          <cell r="C7043">
            <v>196.58</v>
          </cell>
        </row>
        <row r="7044">
          <cell r="A7044" t="str">
            <v>GAB01401</v>
          </cell>
          <cell r="B7044" t="str">
            <v>垫圈_GB/T97.1_14_电镀锌</v>
          </cell>
          <cell r="C7044">
            <v>49.3</v>
          </cell>
        </row>
        <row r="7045">
          <cell r="A7045" t="str">
            <v>GAB01402</v>
          </cell>
          <cell r="B7045" t="str">
            <v>垫圈_GB/T97.1_14_不锈钢</v>
          </cell>
          <cell r="C7045">
            <v>259.49</v>
          </cell>
        </row>
        <row r="7046">
          <cell r="A7046" t="str">
            <v>GAB01601</v>
          </cell>
          <cell r="B7046" t="str">
            <v>垫圈_GB/T97.1_16_电镀锌</v>
          </cell>
          <cell r="C7046">
            <v>0.09</v>
          </cell>
        </row>
        <row r="7047">
          <cell r="A7047" t="str">
            <v>GAB01602</v>
          </cell>
          <cell r="B7047" t="str">
            <v>垫圈_GB/T97.1_16_不锈钢</v>
          </cell>
          <cell r="C7047">
            <v>342.05</v>
          </cell>
        </row>
        <row r="7048">
          <cell r="A7048" t="str">
            <v>GAB01801</v>
          </cell>
          <cell r="B7048" t="str">
            <v>垫圈_GB/T97.1_18_电镀锌</v>
          </cell>
          <cell r="C7048">
            <v>90.84</v>
          </cell>
        </row>
        <row r="7049">
          <cell r="A7049" t="str">
            <v>GAB01802</v>
          </cell>
          <cell r="B7049" t="str">
            <v>垫圈_GB/T97.1_18_不锈钢</v>
          </cell>
          <cell r="C7049">
            <v>389.23</v>
          </cell>
        </row>
        <row r="7050">
          <cell r="A7050" t="str">
            <v>GAB02001</v>
          </cell>
          <cell r="B7050" t="str">
            <v>垫圈_GB/T97.1_20_电镀锌</v>
          </cell>
          <cell r="C7050">
            <v>107.02</v>
          </cell>
        </row>
        <row r="7051">
          <cell r="A7051" t="str">
            <v>GAB02002</v>
          </cell>
          <cell r="B7051" t="str">
            <v>垫圈_GB/T97.1_20_不锈钢</v>
          </cell>
          <cell r="C7051">
            <v>444.27</v>
          </cell>
        </row>
        <row r="7052">
          <cell r="A7052" t="str">
            <v>GAB02201</v>
          </cell>
          <cell r="B7052" t="str">
            <v>垫圈_GB/T97.1_22_电镀锌</v>
          </cell>
          <cell r="C7052">
            <v>106.15</v>
          </cell>
        </row>
        <row r="7053">
          <cell r="A7053" t="str">
            <v>GAB02401</v>
          </cell>
          <cell r="B7053" t="str">
            <v>垫圈_GB/T97.1_24_电镀锌</v>
          </cell>
          <cell r="C7053">
            <v>199.04</v>
          </cell>
        </row>
        <row r="7054">
          <cell r="A7054" t="str">
            <v>GAB02402</v>
          </cell>
          <cell r="B7054" t="str">
            <v>垫圈_GB/T97.1_24_不锈钢</v>
          </cell>
          <cell r="C7054">
            <v>798.22</v>
          </cell>
        </row>
        <row r="7055">
          <cell r="A7055" t="str">
            <v>GAB02701</v>
          </cell>
          <cell r="B7055" t="str">
            <v>垫圈_GB/T97.1_27_电镀锌</v>
          </cell>
          <cell r="C7055">
            <v>310.2</v>
          </cell>
        </row>
        <row r="7056">
          <cell r="A7056" t="str">
            <v>GAB02702</v>
          </cell>
          <cell r="B7056" t="str">
            <v>垫圈_GB/T97.1_27_不锈钢</v>
          </cell>
          <cell r="C7056">
            <v>1099.6099999999999</v>
          </cell>
        </row>
        <row r="7057">
          <cell r="A7057" t="str">
            <v>GAB03001</v>
          </cell>
          <cell r="B7057" t="str">
            <v>垫圈_GB/T97.1_30_电镀锌</v>
          </cell>
          <cell r="C7057">
            <v>361.68</v>
          </cell>
        </row>
        <row r="7058">
          <cell r="A7058" t="str">
            <v>GAB03002</v>
          </cell>
          <cell r="B7058" t="str">
            <v>垫圈_GB/T97.1_30_不锈钢</v>
          </cell>
          <cell r="C7058">
            <v>1389.05</v>
          </cell>
        </row>
        <row r="7059">
          <cell r="A7059" t="str">
            <v>GAB03303</v>
          </cell>
          <cell r="B7059" t="str">
            <v>垫圈_GB/T97.1_33_电镀锌</v>
          </cell>
          <cell r="C7059">
            <v>513.02</v>
          </cell>
        </row>
        <row r="7060">
          <cell r="A7060" t="str">
            <v>GAB03601</v>
          </cell>
          <cell r="B7060" t="str">
            <v>垫圈_GB/T97.1_36_电镀锌</v>
          </cell>
          <cell r="C7060">
            <v>605.64</v>
          </cell>
        </row>
        <row r="7061">
          <cell r="A7061" t="str">
            <v>GAB03602</v>
          </cell>
          <cell r="B7061" t="str">
            <v>垫圈_GB/T97.1_36_不锈钢</v>
          </cell>
          <cell r="C7061">
            <v>2940.59</v>
          </cell>
        </row>
        <row r="7062">
          <cell r="A7062" t="str">
            <v>GAB04201</v>
          </cell>
          <cell r="B7062" t="str">
            <v>垫圈_GB/T97.1_42_电镀锌</v>
          </cell>
          <cell r="C7062">
            <v>1177.3699999999999</v>
          </cell>
        </row>
        <row r="7063">
          <cell r="A7063" t="str">
            <v>GAE00201</v>
          </cell>
          <cell r="B7063" t="str">
            <v>垫圈_GB/T93_2_电镀锌</v>
          </cell>
          <cell r="C7063">
            <v>3.54</v>
          </cell>
        </row>
        <row r="7064">
          <cell r="A7064" t="str">
            <v>GAE00202</v>
          </cell>
          <cell r="B7064" t="str">
            <v>垫圈_GB/T93_2_不锈钢</v>
          </cell>
          <cell r="C7064">
            <v>16.07</v>
          </cell>
        </row>
        <row r="7065">
          <cell r="A7065" t="str">
            <v>GAE00211</v>
          </cell>
          <cell r="B7065" t="str">
            <v>垫圈_GB/T93_2.5_电镀锌</v>
          </cell>
          <cell r="C7065">
            <v>3.54</v>
          </cell>
        </row>
        <row r="7066">
          <cell r="A7066" t="str">
            <v>GAE00212</v>
          </cell>
          <cell r="B7066" t="str">
            <v>垫圈_GB/T93_2.5_不锈钢</v>
          </cell>
          <cell r="C7066">
            <v>16.07</v>
          </cell>
        </row>
        <row r="7067">
          <cell r="A7067" t="str">
            <v>GAE00301</v>
          </cell>
          <cell r="B7067" t="str">
            <v>垫圈_GB/T93_3_电镀锌</v>
          </cell>
          <cell r="C7067">
            <v>3.93</v>
          </cell>
        </row>
        <row r="7068">
          <cell r="A7068" t="str">
            <v>GAE00302</v>
          </cell>
          <cell r="B7068" t="str">
            <v>垫圈_GB/T93_3_不锈钢</v>
          </cell>
          <cell r="C7068">
            <v>7.86</v>
          </cell>
        </row>
        <row r="7069">
          <cell r="A7069" t="str">
            <v>GAE00401</v>
          </cell>
          <cell r="B7069" t="str">
            <v>垫圈_GB/T93_4_电镀锌</v>
          </cell>
          <cell r="C7069">
            <v>3.93</v>
          </cell>
        </row>
        <row r="7070">
          <cell r="A7070" t="str">
            <v>GAE00402</v>
          </cell>
          <cell r="B7070" t="str">
            <v>垫圈_GB/T93_4_不锈钢</v>
          </cell>
          <cell r="C7070">
            <v>10.220000000000001</v>
          </cell>
        </row>
        <row r="7071">
          <cell r="A7071" t="str">
            <v>GAE00501</v>
          </cell>
          <cell r="B7071" t="str">
            <v>垫圈_GB/T93_5_电镀锌</v>
          </cell>
          <cell r="C7071">
            <v>0.02</v>
          </cell>
        </row>
        <row r="7072">
          <cell r="A7072" t="str">
            <v>GAE00502</v>
          </cell>
          <cell r="B7072" t="str">
            <v>垫圈_GB/T93_5_不锈钢</v>
          </cell>
          <cell r="C7072">
            <v>17.3</v>
          </cell>
        </row>
        <row r="7073">
          <cell r="A7073" t="str">
            <v>GAE00601</v>
          </cell>
          <cell r="B7073" t="str">
            <v>垫圈_GB/T93_6_电镀锌</v>
          </cell>
          <cell r="C7073">
            <v>7.23</v>
          </cell>
        </row>
        <row r="7074">
          <cell r="A7074" t="str">
            <v>GAE00602</v>
          </cell>
          <cell r="B7074" t="str">
            <v>垫圈_GB/T93_6_不锈钢</v>
          </cell>
          <cell r="C7074">
            <v>22.02</v>
          </cell>
        </row>
        <row r="7075">
          <cell r="A7075" t="str">
            <v>GAE00801</v>
          </cell>
          <cell r="B7075" t="str">
            <v>垫圈_GB/T93_8_电镀锌</v>
          </cell>
          <cell r="C7075">
            <v>11.79</v>
          </cell>
        </row>
        <row r="7076">
          <cell r="A7076" t="str">
            <v>GAE00802</v>
          </cell>
          <cell r="B7076" t="str">
            <v>垫圈_GB/T93_8_不锈钢</v>
          </cell>
          <cell r="C7076">
            <v>39.32</v>
          </cell>
        </row>
        <row r="7077">
          <cell r="A7077" t="str">
            <v>GAE00804</v>
          </cell>
          <cell r="B7077" t="str">
            <v>垫圈_GB/T93_8_316L</v>
          </cell>
          <cell r="C7077">
            <v>58.97</v>
          </cell>
        </row>
        <row r="7078">
          <cell r="A7078" t="str">
            <v>GAE01001</v>
          </cell>
          <cell r="B7078" t="str">
            <v>垫圈_GB/T93_10_电镀锌</v>
          </cell>
          <cell r="C7078">
            <v>0.02</v>
          </cell>
        </row>
        <row r="7079">
          <cell r="A7079" t="str">
            <v>GAE01002</v>
          </cell>
          <cell r="B7079" t="str">
            <v>垫圈_GB/T93_10_不锈钢</v>
          </cell>
          <cell r="C7079">
            <v>70.77</v>
          </cell>
        </row>
        <row r="7080">
          <cell r="A7080" t="str">
            <v>GAE01201</v>
          </cell>
          <cell r="B7080" t="str">
            <v>垫圈_GB/T93_12_电镀锌</v>
          </cell>
          <cell r="C7080">
            <v>35.549999999999997</v>
          </cell>
        </row>
        <row r="7081">
          <cell r="A7081" t="str">
            <v>GAE01202</v>
          </cell>
          <cell r="B7081" t="str">
            <v>垫圈_GB/T93_12_不锈钢</v>
          </cell>
          <cell r="C7081">
            <v>117.95</v>
          </cell>
        </row>
        <row r="7082">
          <cell r="A7082" t="str">
            <v>GAE01401</v>
          </cell>
          <cell r="B7082" t="str">
            <v>垫圈_GB/T93_14_电镀锌</v>
          </cell>
          <cell r="C7082">
            <v>50.56</v>
          </cell>
        </row>
        <row r="7083">
          <cell r="A7083" t="str">
            <v>GAE01402</v>
          </cell>
          <cell r="B7083" t="str">
            <v>垫圈_GB/T93_14_不锈钢</v>
          </cell>
          <cell r="C7083">
            <v>172.99</v>
          </cell>
        </row>
        <row r="7084">
          <cell r="A7084" t="str">
            <v>GAE01601</v>
          </cell>
          <cell r="B7084" t="str">
            <v>垫圈_GB/T93_16_电镀锌</v>
          </cell>
          <cell r="C7084">
            <v>0.11</v>
          </cell>
        </row>
        <row r="7085">
          <cell r="A7085" t="str">
            <v>GAE01602</v>
          </cell>
          <cell r="B7085" t="str">
            <v>垫圈_GB/T93_16_不锈钢</v>
          </cell>
          <cell r="C7085">
            <v>251.62</v>
          </cell>
        </row>
        <row r="7086">
          <cell r="A7086" t="str">
            <v>GAE01801</v>
          </cell>
          <cell r="B7086" t="str">
            <v>垫圈_GB/T93_18_电镀锌</v>
          </cell>
          <cell r="C7086">
            <v>78.63</v>
          </cell>
        </row>
        <row r="7087">
          <cell r="A7087" t="str">
            <v>GAE01802</v>
          </cell>
          <cell r="B7087" t="str">
            <v>垫圈_GB/T93_18_不锈钢</v>
          </cell>
          <cell r="C7087">
            <v>314.52999999999997</v>
          </cell>
        </row>
        <row r="7088">
          <cell r="A7088" t="str">
            <v>GAE02001</v>
          </cell>
          <cell r="B7088" t="str">
            <v>垫圈_GB/T93_20_电镀锌</v>
          </cell>
          <cell r="C7088">
            <v>118.77</v>
          </cell>
        </row>
        <row r="7089">
          <cell r="A7089" t="str">
            <v>GAE02002</v>
          </cell>
          <cell r="B7089" t="str">
            <v>垫圈_GB/T93_20_不锈钢</v>
          </cell>
          <cell r="C7089">
            <v>424.62</v>
          </cell>
        </row>
        <row r="7090">
          <cell r="A7090" t="str">
            <v>GAE02201</v>
          </cell>
          <cell r="B7090" t="str">
            <v>垫圈_GB/T93_22_电镀锌</v>
          </cell>
          <cell r="C7090">
            <v>133.68</v>
          </cell>
        </row>
        <row r="7091">
          <cell r="A7091" t="str">
            <v>GAE02401</v>
          </cell>
          <cell r="B7091" t="str">
            <v>垫圈_GB/T93_24_电镀锌</v>
          </cell>
          <cell r="C7091">
            <v>207.22</v>
          </cell>
        </row>
        <row r="7092">
          <cell r="A7092" t="str">
            <v>GAE02402</v>
          </cell>
          <cell r="B7092" t="str">
            <v>垫圈_GB/T93_24_不锈钢</v>
          </cell>
          <cell r="C7092">
            <v>864.96</v>
          </cell>
        </row>
        <row r="7093">
          <cell r="A7093" t="str">
            <v>GAE02701</v>
          </cell>
          <cell r="B7093" t="str">
            <v>垫圈_GB/T93_27_电镀锌</v>
          </cell>
          <cell r="C7093">
            <v>277.31</v>
          </cell>
        </row>
        <row r="7094">
          <cell r="A7094" t="str">
            <v>GAE02702</v>
          </cell>
          <cell r="B7094" t="str">
            <v>垫圈_GB/T93_27_不锈钢</v>
          </cell>
          <cell r="C7094">
            <v>1258.1199999999999</v>
          </cell>
        </row>
        <row r="7095">
          <cell r="A7095" t="str">
            <v>GAE03001</v>
          </cell>
          <cell r="B7095" t="str">
            <v>垫圈_GB/T93_30_电镀锌</v>
          </cell>
          <cell r="C7095">
            <v>314.39999999999998</v>
          </cell>
        </row>
        <row r="7096">
          <cell r="A7096" t="str">
            <v>GAE03002</v>
          </cell>
          <cell r="B7096" t="str">
            <v>垫圈_GB/T93_30_不锈钢</v>
          </cell>
          <cell r="C7096">
            <v>1572.65</v>
          </cell>
        </row>
        <row r="7097">
          <cell r="A7097" t="str">
            <v>GAE03303</v>
          </cell>
          <cell r="B7097" t="str">
            <v>垫圈_GB/T93_33_电镀锌</v>
          </cell>
          <cell r="C7097">
            <v>392.13</v>
          </cell>
        </row>
        <row r="7098">
          <cell r="A7098" t="str">
            <v>GAE03601</v>
          </cell>
          <cell r="B7098" t="str">
            <v>垫圈_GB/T93_36_电镀锌</v>
          </cell>
          <cell r="C7098">
            <v>414.5</v>
          </cell>
        </row>
        <row r="7099">
          <cell r="A7099" t="str">
            <v>GAE03602</v>
          </cell>
          <cell r="B7099" t="str">
            <v>垫圈_GB/T93_36_不锈钢</v>
          </cell>
          <cell r="C7099">
            <v>2940.59</v>
          </cell>
        </row>
        <row r="7100">
          <cell r="A7100" t="str">
            <v>GAE04201</v>
          </cell>
          <cell r="B7100" t="str">
            <v>垫圈_GB/T93_42_电镀锌</v>
          </cell>
          <cell r="C7100">
            <v>562.30999999999995</v>
          </cell>
        </row>
        <row r="7101">
          <cell r="A7101" t="str">
            <v>GAE04202</v>
          </cell>
          <cell r="B7101" t="str">
            <v>垫圈_GB/T93_42_不锈钢</v>
          </cell>
          <cell r="C7101">
            <v>11056.01</v>
          </cell>
        </row>
        <row r="7102">
          <cell r="A7102" t="str">
            <v>GAE04801</v>
          </cell>
          <cell r="B7102" t="str">
            <v>垫圈_GB/T93_48_电镀锌</v>
          </cell>
          <cell r="C7102">
            <v>924.08</v>
          </cell>
        </row>
        <row r="7103">
          <cell r="A7103" t="str">
            <v>GAE04802</v>
          </cell>
          <cell r="B7103" t="str">
            <v>垫圈_GB/T93_48_不锈钢</v>
          </cell>
          <cell r="C7103">
            <v>18294.169999999998</v>
          </cell>
        </row>
        <row r="7105">
          <cell r="A7105" t="str">
            <v>GBA04001</v>
          </cell>
          <cell r="B7105" t="str">
            <v>金属齿形垫片_DN40_PN4.0</v>
          </cell>
          <cell r="C7105">
            <v>4.8</v>
          </cell>
        </row>
        <row r="7106">
          <cell r="A7106" t="str">
            <v>GBA05001</v>
          </cell>
          <cell r="B7106" t="str">
            <v>金属齿形垫片_DN50_PN4.0</v>
          </cell>
          <cell r="C7106">
            <v>15</v>
          </cell>
        </row>
        <row r="7107">
          <cell r="A7107" t="str">
            <v>GBA06501</v>
          </cell>
          <cell r="B7107" t="str">
            <v>金属齿形垫片_DN65_PN4.0</v>
          </cell>
          <cell r="C7107">
            <v>7.8</v>
          </cell>
        </row>
        <row r="7109">
          <cell r="A7109" t="str">
            <v>GBG00301</v>
          </cell>
          <cell r="B7109" t="str">
            <v>垫圈_GB/T95_3_电镀锌</v>
          </cell>
          <cell r="C7109">
            <v>3.93</v>
          </cell>
        </row>
        <row r="7110">
          <cell r="A7110" t="str">
            <v>GBG00302</v>
          </cell>
          <cell r="B7110" t="str">
            <v>垫圈_GB/T95_3_不锈钢</v>
          </cell>
          <cell r="C7110">
            <v>11.79</v>
          </cell>
        </row>
        <row r="7111">
          <cell r="A7111" t="str">
            <v>GBG00402</v>
          </cell>
          <cell r="B7111" t="str">
            <v>垫圈_GB/T95_4_不锈钢</v>
          </cell>
          <cell r="C7111">
            <v>17.3</v>
          </cell>
        </row>
        <row r="7112">
          <cell r="A7112" t="str">
            <v>GBG00501</v>
          </cell>
          <cell r="B7112" t="str">
            <v>垫圈_GB/T95_5_电镀锌</v>
          </cell>
          <cell r="C7112">
            <v>4.72</v>
          </cell>
        </row>
        <row r="7113">
          <cell r="A7113" t="str">
            <v>GBG00502</v>
          </cell>
          <cell r="B7113" t="str">
            <v>垫圈_GB/T95_5_不锈钢</v>
          </cell>
          <cell r="C7113">
            <v>12.58</v>
          </cell>
        </row>
        <row r="7114">
          <cell r="A7114" t="str">
            <v>GBG00503</v>
          </cell>
          <cell r="B7114" t="str">
            <v>垫圈_GB/T95_5_电镀锌_加大</v>
          </cell>
          <cell r="C7114">
            <v>11.01</v>
          </cell>
        </row>
        <row r="7115">
          <cell r="A7115" t="str">
            <v>GBG00504</v>
          </cell>
          <cell r="B7115" t="str">
            <v>垫圈_GB/T95_5_不锈钢_加大</v>
          </cell>
          <cell r="C7115">
            <v>66.16</v>
          </cell>
        </row>
        <row r="7116">
          <cell r="A7116" t="str">
            <v>GBG00602</v>
          </cell>
          <cell r="B7116" t="str">
            <v>垫圈_GB/T95_6_不锈钢</v>
          </cell>
          <cell r="C7116">
            <v>24.33</v>
          </cell>
        </row>
        <row r="7117">
          <cell r="A7117" t="str">
            <v>GBG00801</v>
          </cell>
          <cell r="B7117" t="str">
            <v>垫圈_GB/T95_8_电镀锌</v>
          </cell>
          <cell r="C7117">
            <v>0.01</v>
          </cell>
        </row>
        <row r="7118">
          <cell r="A7118" t="str">
            <v>GBG00802</v>
          </cell>
          <cell r="B7118" t="str">
            <v>垫圈_GB/T95_8_不锈钢</v>
          </cell>
          <cell r="C7118">
            <v>40.82</v>
          </cell>
        </row>
        <row r="7119">
          <cell r="A7119" t="str">
            <v>GBG01001</v>
          </cell>
          <cell r="B7119" t="str">
            <v>垫圈_GB/T95_10_电镀锌</v>
          </cell>
          <cell r="C7119">
            <v>23.16</v>
          </cell>
        </row>
        <row r="7120">
          <cell r="A7120" t="str">
            <v>GBG01201</v>
          </cell>
          <cell r="B7120" t="str">
            <v>垫圈_GB/T95_12_电镀锌</v>
          </cell>
          <cell r="C7120">
            <v>40.43</v>
          </cell>
        </row>
        <row r="7121">
          <cell r="A7121" t="str">
            <v>GBG01401</v>
          </cell>
          <cell r="B7121" t="str">
            <v>垫圈_GB/T95_14_电镀锌</v>
          </cell>
          <cell r="C7121">
            <v>51.11</v>
          </cell>
        </row>
        <row r="7122">
          <cell r="A7122" t="str">
            <v>GBG01402</v>
          </cell>
          <cell r="B7122" t="str">
            <v>垫圈_GB/T95_14_不锈钢</v>
          </cell>
          <cell r="C7122">
            <v>298.8</v>
          </cell>
        </row>
        <row r="7123">
          <cell r="A7123" t="str">
            <v>GBG01601</v>
          </cell>
          <cell r="B7123" t="str">
            <v>垫圈_GB/T95_16_电镀锌</v>
          </cell>
          <cell r="C7123">
            <v>75.2</v>
          </cell>
        </row>
        <row r="7124">
          <cell r="A7124" t="str">
            <v>GBG01602</v>
          </cell>
          <cell r="B7124" t="str">
            <v>垫圈_GB/T95_16_不锈钢</v>
          </cell>
          <cell r="C7124">
            <v>314.52999999999997</v>
          </cell>
        </row>
        <row r="7125">
          <cell r="A7125" t="str">
            <v>GBG01801</v>
          </cell>
          <cell r="B7125" t="str">
            <v>垫圈_GB/T95_18_电镀锌</v>
          </cell>
          <cell r="C7125">
            <v>90.84</v>
          </cell>
        </row>
        <row r="7126">
          <cell r="A7126" t="str">
            <v>GBG01802</v>
          </cell>
          <cell r="B7126" t="str">
            <v>垫圈_GB/T95_18_不锈钢</v>
          </cell>
          <cell r="C7126">
            <v>471.79</v>
          </cell>
        </row>
        <row r="7127">
          <cell r="A7127" t="str">
            <v>GBG02001</v>
          </cell>
          <cell r="B7127" t="str">
            <v>垫圈_GB/T95_20_电镀锌</v>
          </cell>
          <cell r="C7127">
            <v>107.02</v>
          </cell>
        </row>
        <row r="7128">
          <cell r="A7128" t="str">
            <v>GBG02002</v>
          </cell>
          <cell r="B7128" t="str">
            <v>垫圈_GB/T95_20_不锈钢</v>
          </cell>
          <cell r="C7128">
            <v>534.70000000000005</v>
          </cell>
        </row>
        <row r="7129">
          <cell r="A7129" t="str">
            <v>GBG02201</v>
          </cell>
          <cell r="B7129" t="str">
            <v>垫圈_GB/T95_22_电镀锌</v>
          </cell>
          <cell r="C7129">
            <v>125.81</v>
          </cell>
        </row>
        <row r="7130">
          <cell r="A7130" t="str">
            <v>GBG02202</v>
          </cell>
          <cell r="B7130" t="str">
            <v>垫圈_GB/T95_22_不锈钢</v>
          </cell>
          <cell r="C7130">
            <v>589.74</v>
          </cell>
        </row>
        <row r="7131">
          <cell r="A7131" t="str">
            <v>GBG02401</v>
          </cell>
          <cell r="B7131" t="str">
            <v>垫圈_GB/T95_24_电镀锌</v>
          </cell>
          <cell r="C7131">
            <v>199.04</v>
          </cell>
        </row>
        <row r="7132">
          <cell r="A7132" t="str">
            <v>GBG02402</v>
          </cell>
          <cell r="B7132" t="str">
            <v>垫圈_GB/T95_24_不锈钢</v>
          </cell>
          <cell r="C7132">
            <v>825.64</v>
          </cell>
        </row>
        <row r="7133">
          <cell r="A7133" t="str">
            <v>GBG03001</v>
          </cell>
          <cell r="B7133" t="str">
            <v>垫圈_GB/T95_30_电镀锌</v>
          </cell>
          <cell r="C7133">
            <v>361.68</v>
          </cell>
        </row>
        <row r="7134">
          <cell r="A7134" t="str">
            <v>GBG03002</v>
          </cell>
          <cell r="B7134" t="str">
            <v>垫圈_GB/T95_30_不锈钢</v>
          </cell>
          <cell r="C7134">
            <v>1415.38</v>
          </cell>
        </row>
        <row r="7135">
          <cell r="A7135" t="str">
            <v>GBG03601</v>
          </cell>
          <cell r="B7135" t="str">
            <v>垫圈_GB/T95_36_电镀锌</v>
          </cell>
          <cell r="C7135">
            <v>605.64</v>
          </cell>
        </row>
        <row r="7136">
          <cell r="A7136" t="str">
            <v>GBG03602</v>
          </cell>
          <cell r="B7136" t="str">
            <v>垫圈_GB/T95_36_不锈钢</v>
          </cell>
          <cell r="C7136">
            <v>2358.9699999999998</v>
          </cell>
        </row>
        <row r="7137">
          <cell r="A7137" t="str">
            <v>GBG0401</v>
          </cell>
          <cell r="B7137" t="str">
            <v>垫圈_GB/T95_4_电镀锌</v>
          </cell>
          <cell r="C7137">
            <v>3.15</v>
          </cell>
        </row>
        <row r="7138">
          <cell r="A7138" t="str">
            <v>GBG04202</v>
          </cell>
          <cell r="B7138" t="str">
            <v>垫圈_GB/T95_42_不锈钢</v>
          </cell>
          <cell r="C7138">
            <v>5504.27</v>
          </cell>
        </row>
        <row r="7139">
          <cell r="A7139" t="str">
            <v>GBG04801</v>
          </cell>
          <cell r="B7139" t="str">
            <v>垫圈_GB/T95_48_电镀锌</v>
          </cell>
          <cell r="C7139">
            <v>1986.34</v>
          </cell>
        </row>
        <row r="7140">
          <cell r="A7140" t="str">
            <v>GG000507</v>
          </cell>
          <cell r="B7140" t="str">
            <v>钢结构用高强度螺栓副_GB/T3632_M16×60_8.8-磷化</v>
          </cell>
          <cell r="C7140">
            <v>1949.42</v>
          </cell>
        </row>
        <row r="7141">
          <cell r="A7141" t="str">
            <v>GG000509</v>
          </cell>
          <cell r="B7141" t="str">
            <v>钢结构用高强度螺栓副_GB/T3632_M16×65_8.8-磷化</v>
          </cell>
          <cell r="C7141">
            <v>2007.26</v>
          </cell>
        </row>
        <row r="7142">
          <cell r="A7142" t="str">
            <v>GG000514</v>
          </cell>
          <cell r="B7142" t="str">
            <v>钢结构用高强度螺栓副_GB/T3632_M20×45_10.9-磷化</v>
          </cell>
          <cell r="C7142">
            <v>2934.62</v>
          </cell>
        </row>
        <row r="7143">
          <cell r="A7143" t="str">
            <v>GG000515</v>
          </cell>
          <cell r="B7143" t="str">
            <v>钢结构用高强度螺栓副_GB/T3632_M20×50_10.9-磷化</v>
          </cell>
          <cell r="C7143">
            <v>2934.62</v>
          </cell>
        </row>
        <row r="7144">
          <cell r="A7144" t="str">
            <v>GG000516</v>
          </cell>
          <cell r="B7144" t="str">
            <v>钢结构用高强度螺栓副_GB/T3632_M20×55_10.9-磷化</v>
          </cell>
          <cell r="C7144">
            <v>2998.42</v>
          </cell>
        </row>
        <row r="7145">
          <cell r="A7145" t="str">
            <v>GG000517</v>
          </cell>
          <cell r="B7145" t="str">
            <v>钢结构用高强度螺栓副_GB/T3632_M20×60_10.9-磷化</v>
          </cell>
          <cell r="C7145">
            <v>3062.22</v>
          </cell>
        </row>
        <row r="7146">
          <cell r="A7146" t="str">
            <v>GG000519</v>
          </cell>
          <cell r="B7146" t="str">
            <v>钢结构用高强度螺栓副_GB/T3632_M20×65_10.9-磷化</v>
          </cell>
          <cell r="C7146">
            <v>3157.91</v>
          </cell>
        </row>
        <row r="7147">
          <cell r="A7147" t="str">
            <v>GG000520</v>
          </cell>
          <cell r="B7147" t="str">
            <v>钢结构用高强度螺栓副_GB/T3632_M20×70_10.9-磷化</v>
          </cell>
          <cell r="C7147">
            <v>3242.97</v>
          </cell>
        </row>
        <row r="7148">
          <cell r="A7148" t="str">
            <v>GG000521</v>
          </cell>
          <cell r="B7148" t="str">
            <v>钢结构用高强度螺栓副_GB/T3632_M20×75_10.9-磷化</v>
          </cell>
          <cell r="C7148">
            <v>3328.03</v>
          </cell>
        </row>
        <row r="7149">
          <cell r="A7149" t="str">
            <v>GG000523</v>
          </cell>
          <cell r="B7149" t="str">
            <v>钢结构用高强度螺栓副_GB/T3632_M20×85_10.9-磷化</v>
          </cell>
          <cell r="C7149">
            <v>3498.16</v>
          </cell>
        </row>
        <row r="7150">
          <cell r="A7150" t="str">
            <v>GG000530</v>
          </cell>
          <cell r="B7150" t="str">
            <v>钢结构用高强度螺栓副_GB/T3632_M22×65_10.9-磷化</v>
          </cell>
          <cell r="C7150">
            <v>3891.57</v>
          </cell>
        </row>
        <row r="7151">
          <cell r="A7151" t="str">
            <v>GG000531</v>
          </cell>
          <cell r="B7151" t="str">
            <v>钢结构用高强度螺栓副_GB/T3632_M22×70_10.9-磷化</v>
          </cell>
          <cell r="C7151">
            <v>3965.99</v>
          </cell>
        </row>
        <row r="7152">
          <cell r="A7152" t="str">
            <v>GG000549</v>
          </cell>
          <cell r="B7152" t="str">
            <v>钢结构用高强度螺栓副_GB/T3632_M27×90_10.9-磷化</v>
          </cell>
          <cell r="C7152">
            <v>7635.69</v>
          </cell>
        </row>
        <row r="7153">
          <cell r="A7153" t="str">
            <v>GG000551</v>
          </cell>
          <cell r="B7153" t="str">
            <v>钢结构用高强度螺栓副_GB/T3632_M27×95_10.9-磷化</v>
          </cell>
          <cell r="C7153">
            <v>7809.23</v>
          </cell>
        </row>
        <row r="7155">
          <cell r="A7155" t="str">
            <v>GG000941</v>
          </cell>
          <cell r="B7155" t="str">
            <v>螺栓_GB/T5781_M20×90_4.8-电镀锌</v>
          </cell>
          <cell r="C7155">
            <v>1154.9100000000001</v>
          </cell>
        </row>
        <row r="7156">
          <cell r="A7156" t="str">
            <v>GG000942</v>
          </cell>
          <cell r="B7156" t="str">
            <v>螺栓_GB/T5780_M12×175_4.8-电镀锌</v>
          </cell>
          <cell r="C7156">
            <v>1933.74</v>
          </cell>
        </row>
        <row r="7157">
          <cell r="A7157" t="str">
            <v>GG001086</v>
          </cell>
          <cell r="B7157" t="str">
            <v>螺栓_GB/T5780_M12×180_4.8-电镀锌</v>
          </cell>
          <cell r="C7157">
            <v>1933.74</v>
          </cell>
        </row>
        <row r="7159">
          <cell r="A7159" t="str">
            <v>GG001207</v>
          </cell>
          <cell r="B7159" t="str">
            <v>日杂_笔_黑记号笔</v>
          </cell>
          <cell r="C7159">
            <v>1.71</v>
          </cell>
        </row>
        <row r="7160">
          <cell r="A7160" t="str">
            <v>GG001225</v>
          </cell>
          <cell r="B7160" t="str">
            <v>钢结构用高强度螺栓_GB/T1228_M16×50_8.8-磷化</v>
          </cell>
          <cell r="C7160">
            <v>1808.55</v>
          </cell>
        </row>
        <row r="7161">
          <cell r="A7161" t="str">
            <v>GG001226</v>
          </cell>
          <cell r="B7161" t="str">
            <v>钢结构用高强度螺栓_GB/T1228_M20×110_8.8-磷化</v>
          </cell>
          <cell r="C7161">
            <v>3466.67</v>
          </cell>
        </row>
        <row r="7162">
          <cell r="A7162" t="str">
            <v>GG001240</v>
          </cell>
          <cell r="B7162" t="str">
            <v>螺栓_GB/T5781_M16×90_4.8-电镀锌</v>
          </cell>
          <cell r="C7162">
            <v>733.6</v>
          </cell>
        </row>
        <row r="7163">
          <cell r="A7163" t="str">
            <v>GG001717</v>
          </cell>
          <cell r="B7163" t="str">
            <v>螺栓_GB/T5781_M20×85_4.8-电镀锌</v>
          </cell>
          <cell r="C7163">
            <v>1099.48</v>
          </cell>
        </row>
        <row r="7164">
          <cell r="A7164" t="str">
            <v>GG001720</v>
          </cell>
          <cell r="B7164" t="str">
            <v>钢结构用高强度螺栓_GB/T1228_M30×100_10.9-磷化</v>
          </cell>
          <cell r="C7164">
            <v>11196.23</v>
          </cell>
        </row>
        <row r="7165">
          <cell r="A7165" t="str">
            <v>GG001767</v>
          </cell>
          <cell r="B7165" t="str">
            <v>螺栓_GB/T5780_M22×90_4.8-电镀锌</v>
          </cell>
          <cell r="C7165">
            <v>1784.96</v>
          </cell>
        </row>
        <row r="7166">
          <cell r="A7166" t="str">
            <v>GG002408</v>
          </cell>
          <cell r="B7166" t="str">
            <v>螺栓_GB/T5780_M12×110_4.8-电镀锌</v>
          </cell>
          <cell r="C7166">
            <v>691.97</v>
          </cell>
        </row>
        <row r="7167">
          <cell r="A7167" t="str">
            <v>GG002488</v>
          </cell>
          <cell r="B7167" t="str">
            <v>螺栓_GB/T5780_M12×170_4.8-电镀锌</v>
          </cell>
          <cell r="C7167">
            <v>1219.79</v>
          </cell>
        </row>
        <row r="7168">
          <cell r="A7168" t="str">
            <v>GG002850</v>
          </cell>
          <cell r="B7168" t="str">
            <v>钢结构用高强度螺栓_GB/T1228_M33×100_10.9-磷化</v>
          </cell>
          <cell r="C7168">
            <v>21230.77</v>
          </cell>
        </row>
        <row r="7169">
          <cell r="A7169" t="str">
            <v>GG002852</v>
          </cell>
          <cell r="B7169" t="str">
            <v>钢结构用高强度螺栓_GB/T1228_M33×90_10.9-磷化</v>
          </cell>
          <cell r="C7169">
            <v>22151.279999999999</v>
          </cell>
        </row>
        <row r="7170">
          <cell r="A7170" t="str">
            <v>GG002891</v>
          </cell>
          <cell r="B7170" t="str">
            <v>钢结构用高强度螺栓_GB/T1228_M33×120_10.9-磷化</v>
          </cell>
          <cell r="C7170">
            <v>21623.93</v>
          </cell>
        </row>
        <row r="7171">
          <cell r="A7171" t="str">
            <v>GG003360</v>
          </cell>
          <cell r="B7171" t="str">
            <v>钢结构用高强度螺栓_GB/T1228_M16×45_8.8-热镀锌</v>
          </cell>
          <cell r="C7171">
            <v>2809.62</v>
          </cell>
        </row>
        <row r="7172">
          <cell r="A7172" t="str">
            <v>GG003361</v>
          </cell>
          <cell r="B7172" t="str">
            <v>钢结构用高强度螺栓_GB/T1228_M20×55_8.8-热镀锌</v>
          </cell>
          <cell r="C7172">
            <v>4272.2</v>
          </cell>
        </row>
        <row r="7173">
          <cell r="A7173" t="str">
            <v>GG003362</v>
          </cell>
          <cell r="B7173" t="str">
            <v>钢结构用高强度螺栓_GB/T1228_M20×65_8.8-热镀锌</v>
          </cell>
          <cell r="C7173">
            <v>4466.38</v>
          </cell>
        </row>
        <row r="7174">
          <cell r="A7174" t="str">
            <v>GG003374</v>
          </cell>
          <cell r="B7174" t="str">
            <v>螺栓副_GB/T5783_M20×55_8.8-电镀锌</v>
          </cell>
          <cell r="C7174">
            <v>2107.87</v>
          </cell>
        </row>
        <row r="7175">
          <cell r="A7175" t="str">
            <v>GG003452</v>
          </cell>
          <cell r="B7175" t="str">
            <v>钢结构用高强度螺栓_GB/T1228_M36×150_8.8-热镀锌</v>
          </cell>
          <cell r="C7175">
            <v>35384.620000000003</v>
          </cell>
        </row>
        <row r="7176">
          <cell r="A7176" t="str">
            <v>GG003453</v>
          </cell>
          <cell r="B7176" t="str">
            <v>钢结构用高强度螺栓_GB/T1228_M36×180_8.8-热镀锌</v>
          </cell>
          <cell r="C7176">
            <v>37743.589999999997</v>
          </cell>
        </row>
        <row r="7177">
          <cell r="A7177" t="str">
            <v>GG003454</v>
          </cell>
          <cell r="B7177" t="str">
            <v>钢结构用高强度螺栓_GB/T1228_M24×70_8.8-热镀锌</v>
          </cell>
          <cell r="C7177">
            <v>7573.44</v>
          </cell>
        </row>
        <row r="7178">
          <cell r="A7178" t="str">
            <v>GG003455</v>
          </cell>
          <cell r="B7178" t="str">
            <v>钢结构用高强度螺栓_GB/T1228_M20×60_8.8-热镀锌</v>
          </cell>
          <cell r="C7178">
            <v>4356.62</v>
          </cell>
        </row>
        <row r="7179">
          <cell r="A7179" t="str">
            <v>GG003456</v>
          </cell>
          <cell r="B7179" t="str">
            <v>钢结构用高强度螺栓_GB/T1228_M22×100_8.8-热镀锌</v>
          </cell>
          <cell r="C7179">
            <v>7012.92</v>
          </cell>
        </row>
        <row r="7180">
          <cell r="A7180" t="str">
            <v>GG003457</v>
          </cell>
          <cell r="B7180" t="str">
            <v>钢结构用高强度螺栓_GB/T1228_M22×65_8.8-热镀锌</v>
          </cell>
          <cell r="C7180">
            <v>5648.42</v>
          </cell>
        </row>
        <row r="7181">
          <cell r="A7181" t="str">
            <v>GG003464</v>
          </cell>
          <cell r="B7181" t="str">
            <v>钢结构用高强度螺栓_GB/T1228_M24×75_8.8-热镀锌</v>
          </cell>
          <cell r="C7181">
            <v>7744.38</v>
          </cell>
        </row>
        <row r="7182">
          <cell r="A7182" t="str">
            <v>GG003465</v>
          </cell>
          <cell r="B7182" t="str">
            <v>钢结构用高强度螺栓_GB/T1228_M24×80_8.8-热镀锌</v>
          </cell>
          <cell r="C7182">
            <v>8283.76</v>
          </cell>
        </row>
        <row r="7183">
          <cell r="A7183" t="str">
            <v>GG003466</v>
          </cell>
          <cell r="B7183" t="str">
            <v>钢结构用高强度螺栓_GB/T1228_M24×85_8.8-热镀锌</v>
          </cell>
          <cell r="C7183">
            <v>8004.02</v>
          </cell>
        </row>
        <row r="7184">
          <cell r="A7184" t="str">
            <v>GG003467</v>
          </cell>
          <cell r="B7184" t="str">
            <v>钢结构用高强度螺栓_GB/T1228_M24×100_8.8-热镀锌</v>
          </cell>
          <cell r="C7184">
            <v>8417.74</v>
          </cell>
        </row>
        <row r="7185">
          <cell r="A7185" t="str">
            <v>GG003468</v>
          </cell>
          <cell r="B7185" t="str">
            <v>钢结构用高强度螺栓_GB/T1228_M24×140_8.8-热镀锌</v>
          </cell>
          <cell r="C7185">
            <v>9793.9699999999993</v>
          </cell>
        </row>
        <row r="7186">
          <cell r="A7186" t="str">
            <v>GG003469</v>
          </cell>
          <cell r="B7186" t="str">
            <v>钢结构用高强度螺栓_GB/T1228_M24×90_8.8-热镀锌</v>
          </cell>
          <cell r="C7186">
            <v>8122.24</v>
          </cell>
        </row>
        <row r="7187">
          <cell r="A7187" t="str">
            <v>GG003470</v>
          </cell>
          <cell r="B7187" t="str">
            <v>钢结构用高强度螺栓_GB/T1228_M24×110_8.8-热镀锌</v>
          </cell>
          <cell r="C7187">
            <v>8780.7999999999993</v>
          </cell>
        </row>
        <row r="7188">
          <cell r="A7188" t="str">
            <v>GG003472</v>
          </cell>
          <cell r="B7188" t="str">
            <v>螺栓_GB/T5782_M24×90_8.8-热镀锌</v>
          </cell>
          <cell r="C7188">
            <v>2909.4</v>
          </cell>
        </row>
        <row r="7189">
          <cell r="A7189" t="str">
            <v>GG003473</v>
          </cell>
          <cell r="B7189" t="str">
            <v>螺栓_GB/T5782_M24×100_8.8-热镀锌</v>
          </cell>
          <cell r="C7189">
            <v>4324.79</v>
          </cell>
        </row>
        <row r="7190">
          <cell r="A7190" t="str">
            <v>GG003474</v>
          </cell>
          <cell r="B7190" t="str">
            <v>螺栓_GB/T5782_M20×90_8.8-热镀锌</v>
          </cell>
          <cell r="C7190">
            <v>1887.18</v>
          </cell>
        </row>
        <row r="7193">
          <cell r="A7193" t="str">
            <v>GM000567</v>
          </cell>
          <cell r="B7193" t="str">
            <v>尼龙扎带_8×300_自锁式_通用</v>
          </cell>
          <cell r="C7193">
            <v>0.15</v>
          </cell>
        </row>
        <row r="7194">
          <cell r="A7194" t="str">
            <v>H01010004</v>
          </cell>
          <cell r="B7194" t="str">
            <v>单芯电线_BVR-1.5_黑色_通用</v>
          </cell>
          <cell r="C7194">
            <v>0.88</v>
          </cell>
        </row>
        <row r="7195">
          <cell r="A7195" t="str">
            <v>H01010005</v>
          </cell>
          <cell r="B7195" t="str">
            <v>单芯电线_BVR-2.5_黑色_通用</v>
          </cell>
          <cell r="C7195">
            <v>1.21</v>
          </cell>
        </row>
        <row r="7196">
          <cell r="A7196" t="str">
            <v>H01010006</v>
          </cell>
          <cell r="B7196" t="str">
            <v>单芯电线_BVR-4_黑色_通用</v>
          </cell>
          <cell r="C7196">
            <v>2.41</v>
          </cell>
        </row>
        <row r="7197">
          <cell r="A7197" t="str">
            <v>H01010007</v>
          </cell>
          <cell r="B7197" t="str">
            <v>单芯电线_BVR-6_黑色_通用</v>
          </cell>
          <cell r="C7197">
            <v>3.53</v>
          </cell>
        </row>
        <row r="7198">
          <cell r="A7198" t="str">
            <v>H01010008</v>
          </cell>
          <cell r="B7198" t="str">
            <v>单芯电线_BVR-10_黑色_通用</v>
          </cell>
          <cell r="C7198">
            <v>4.01</v>
          </cell>
        </row>
        <row r="7199">
          <cell r="A7199" t="str">
            <v>H01010009</v>
          </cell>
          <cell r="B7199" t="str">
            <v>单芯电线_BVR-16_黑色_通用</v>
          </cell>
          <cell r="C7199">
            <v>5.98</v>
          </cell>
        </row>
        <row r="7200">
          <cell r="A7200" t="str">
            <v>H01010010</v>
          </cell>
          <cell r="B7200" t="str">
            <v>单芯电线_BVR-25_黑色_通用</v>
          </cell>
          <cell r="C7200">
            <v>9.34</v>
          </cell>
        </row>
        <row r="7201">
          <cell r="A7201" t="str">
            <v>H01010011</v>
          </cell>
          <cell r="B7201" t="str">
            <v>单芯电线_BVR-35_黑色_通用</v>
          </cell>
          <cell r="C7201">
            <v>13.32</v>
          </cell>
        </row>
        <row r="7202">
          <cell r="A7202" t="str">
            <v>H01010012</v>
          </cell>
          <cell r="B7202" t="str">
            <v>单芯电线_BVR-70_黑色_通用</v>
          </cell>
          <cell r="C7202">
            <v>24.35</v>
          </cell>
        </row>
        <row r="7203">
          <cell r="A7203" t="str">
            <v>H01010013</v>
          </cell>
          <cell r="B7203" t="str">
            <v>单芯电线_BVR-95_黑色_通用</v>
          </cell>
          <cell r="C7203">
            <v>36.01</v>
          </cell>
        </row>
        <row r="7204">
          <cell r="A7204" t="str">
            <v>H01010014</v>
          </cell>
          <cell r="B7204" t="str">
            <v>单芯电线_BVR-120_黑色_通用</v>
          </cell>
          <cell r="C7204">
            <v>43.45</v>
          </cell>
        </row>
        <row r="7206">
          <cell r="A7206" t="str">
            <v>H01010016</v>
          </cell>
          <cell r="B7206" t="str">
            <v>单芯电线_RV-0.75_黑色_通用</v>
          </cell>
          <cell r="C7206">
            <v>0.4</v>
          </cell>
        </row>
        <row r="7207">
          <cell r="A7207" t="str">
            <v>H01010017</v>
          </cell>
          <cell r="B7207" t="str">
            <v>屏蔽双绞线_RVVSP-2×0.75_通用</v>
          </cell>
          <cell r="C7207">
            <v>1.7</v>
          </cell>
        </row>
        <row r="7208">
          <cell r="A7208" t="str">
            <v>H01010018</v>
          </cell>
          <cell r="B7208" t="str">
            <v>单芯电线_RV-0.2_黑色_通用</v>
          </cell>
          <cell r="C7208">
            <v>0.18</v>
          </cell>
        </row>
        <row r="7209">
          <cell r="A7209" t="str">
            <v>H01010020</v>
          </cell>
          <cell r="B7209" t="str">
            <v>单芯电线_RV-1_黑色_通用</v>
          </cell>
          <cell r="C7209">
            <v>0.53</v>
          </cell>
        </row>
        <row r="7210">
          <cell r="A7210" t="str">
            <v>H01011001</v>
          </cell>
          <cell r="B7210" t="str">
            <v>单芯电线_BVR-50_黑色_通用</v>
          </cell>
          <cell r="C7210">
            <v>17.48</v>
          </cell>
        </row>
        <row r="7211">
          <cell r="A7211" t="str">
            <v>H01011002</v>
          </cell>
          <cell r="B7211" t="str">
            <v>单芯电线_BVR-150_黑色_通用</v>
          </cell>
          <cell r="C7211">
            <v>91.43</v>
          </cell>
        </row>
        <row r="7212">
          <cell r="A7212" t="str">
            <v>H01011003</v>
          </cell>
          <cell r="B7212" t="str">
            <v>单芯电线_BVR-185_黑色_通用</v>
          </cell>
          <cell r="C7212">
            <v>101.17</v>
          </cell>
        </row>
        <row r="7213">
          <cell r="A7213" t="str">
            <v>H01011005</v>
          </cell>
          <cell r="B7213" t="str">
            <v>控制电缆_KVVR-16×0.75_通用</v>
          </cell>
          <cell r="C7213">
            <v>6.34</v>
          </cell>
        </row>
        <row r="7214">
          <cell r="A7214" t="str">
            <v>H01011006</v>
          </cell>
          <cell r="B7214" t="str">
            <v>控制电缆_KVVR-24×0.75_通用</v>
          </cell>
          <cell r="C7214">
            <v>9.2100000000000009</v>
          </cell>
        </row>
        <row r="7215">
          <cell r="A7215" t="str">
            <v>H01011009</v>
          </cell>
          <cell r="B7215" t="str">
            <v>控制电缆_KVV-5×0.75_通用</v>
          </cell>
          <cell r="C7215">
            <v>2.0099999999999998</v>
          </cell>
        </row>
        <row r="7216">
          <cell r="A7216" t="str">
            <v>H01011010</v>
          </cell>
          <cell r="B7216" t="str">
            <v>电力电缆_VV-4×2.5_通用</v>
          </cell>
          <cell r="C7216">
            <v>4.5999999999999996</v>
          </cell>
        </row>
        <row r="7217">
          <cell r="A7217" t="str">
            <v>H01011011</v>
          </cell>
          <cell r="B7217" t="str">
            <v>电力电缆_VV-4×1.5_通用</v>
          </cell>
          <cell r="C7217">
            <v>2.98</v>
          </cell>
        </row>
        <row r="7218">
          <cell r="A7218" t="str">
            <v>H01011012</v>
          </cell>
          <cell r="B7218" t="str">
            <v>护套线_RVV-4×1.5_通用</v>
          </cell>
          <cell r="C7218">
            <v>4.79</v>
          </cell>
        </row>
        <row r="7222">
          <cell r="A7222" t="str">
            <v>H01011016</v>
          </cell>
          <cell r="B7222" t="str">
            <v>护套线_RVV-7×1.5_通用</v>
          </cell>
          <cell r="C7222">
            <v>7.18</v>
          </cell>
        </row>
        <row r="7223">
          <cell r="A7223" t="str">
            <v>H01011017</v>
          </cell>
          <cell r="B7223" t="str">
            <v>护套线_RVV-4×2.5_通用</v>
          </cell>
          <cell r="C7223">
            <v>4.79</v>
          </cell>
        </row>
        <row r="7224">
          <cell r="A7224" t="str">
            <v>H01030001</v>
          </cell>
          <cell r="B7224" t="str">
            <v>单芯电线_RV-0.5_黑色_通用</v>
          </cell>
          <cell r="C7224">
            <v>0.28000000000000003</v>
          </cell>
        </row>
        <row r="7225">
          <cell r="A7225" t="str">
            <v>H01040004</v>
          </cell>
          <cell r="B7225" t="str">
            <v>屏蔽电缆_RVVP-4×0.75_通用</v>
          </cell>
          <cell r="C7225">
            <v>93.16</v>
          </cell>
        </row>
        <row r="7227">
          <cell r="A7227" t="str">
            <v>H01040008</v>
          </cell>
          <cell r="B7227" t="str">
            <v>屏蔽电缆_RVVP22-4×0.5_通用</v>
          </cell>
          <cell r="C7227">
            <v>3.1</v>
          </cell>
        </row>
        <row r="7228">
          <cell r="A7228" t="str">
            <v>H01060001</v>
          </cell>
          <cell r="B7228" t="str">
            <v>控制电缆_KVV-3×0.75_通用</v>
          </cell>
          <cell r="C7228">
            <v>1.29</v>
          </cell>
        </row>
        <row r="7229">
          <cell r="A7229" t="str">
            <v>H01060005</v>
          </cell>
          <cell r="B7229" t="str">
            <v>控制电缆_KVV-7×0.75_通用</v>
          </cell>
          <cell r="C7229">
            <v>2.7</v>
          </cell>
        </row>
        <row r="7230">
          <cell r="A7230" t="str">
            <v>H01060006</v>
          </cell>
          <cell r="B7230" t="str">
            <v>控制电缆_KVV-12×0.75_通用</v>
          </cell>
          <cell r="C7230">
            <v>4.62</v>
          </cell>
        </row>
        <row r="7231">
          <cell r="A7231" t="str">
            <v>H01060007</v>
          </cell>
          <cell r="B7231" t="str">
            <v>控制电缆_KVV-24×0.75_通用</v>
          </cell>
          <cell r="C7231">
            <v>8.7899999999999991</v>
          </cell>
        </row>
        <row r="7232">
          <cell r="A7232" t="str">
            <v>H01060012</v>
          </cell>
          <cell r="B7232" t="str">
            <v>控制电缆_KVV-2×0.75_通用</v>
          </cell>
          <cell r="C7232">
            <v>0.91</v>
          </cell>
        </row>
        <row r="7233">
          <cell r="A7233" t="str">
            <v>H01060017</v>
          </cell>
          <cell r="B7233" t="str">
            <v>控制电缆_KVV22-24×1.5_通用</v>
          </cell>
          <cell r="C7233">
            <v>20.309999999999999</v>
          </cell>
        </row>
        <row r="7234">
          <cell r="A7234" t="str">
            <v>H01060018</v>
          </cell>
          <cell r="B7234" t="str">
            <v>控制电缆_KVV22-5×0.75_通用</v>
          </cell>
          <cell r="C7234">
            <v>2.76</v>
          </cell>
        </row>
        <row r="7235">
          <cell r="A7235" t="str">
            <v>H01060027</v>
          </cell>
          <cell r="B7235" t="str">
            <v>控制电缆_KVV22-37×1.5_通用</v>
          </cell>
          <cell r="C7235">
            <v>29.42</v>
          </cell>
        </row>
        <row r="7236">
          <cell r="A7236" t="str">
            <v>H01060032</v>
          </cell>
          <cell r="B7236" t="str">
            <v>控制电缆_KVV22-3×1.5_通用</v>
          </cell>
          <cell r="C7236">
            <v>3.47</v>
          </cell>
        </row>
        <row r="7237">
          <cell r="A7237" t="str">
            <v>H01070003</v>
          </cell>
          <cell r="B7237" t="str">
            <v>电力电缆_VV-3×4+1×2.5_通用</v>
          </cell>
          <cell r="C7237">
            <v>6.24</v>
          </cell>
        </row>
        <row r="7238">
          <cell r="A7238" t="str">
            <v>H01070004</v>
          </cell>
          <cell r="B7238" t="str">
            <v>电力电缆_VV-3×6+1×4_通用</v>
          </cell>
          <cell r="C7238">
            <v>9.14</v>
          </cell>
        </row>
        <row r="7240">
          <cell r="A7240" t="str">
            <v>H01070006</v>
          </cell>
          <cell r="B7240" t="str">
            <v>电力电缆_VV-3×16+1×10_通用</v>
          </cell>
          <cell r="C7240">
            <v>23.89</v>
          </cell>
        </row>
        <row r="7242">
          <cell r="A7242" t="str">
            <v>H01070009</v>
          </cell>
          <cell r="B7242" t="str">
            <v>电力电缆_VV-3×50+1×25_通用</v>
          </cell>
          <cell r="C7242">
            <v>63.62</v>
          </cell>
        </row>
        <row r="7243">
          <cell r="A7243" t="str">
            <v>H01070015</v>
          </cell>
          <cell r="B7243" t="str">
            <v>电力电缆_VV22-4×1.5_通用</v>
          </cell>
          <cell r="C7243">
            <v>3.77</v>
          </cell>
        </row>
        <row r="7244">
          <cell r="A7244" t="str">
            <v>H01070040</v>
          </cell>
          <cell r="B7244" t="str">
            <v>控制电缆_KVV-16×0.75_通用</v>
          </cell>
          <cell r="C7244">
            <v>5.91</v>
          </cell>
        </row>
        <row r="7246">
          <cell r="A7246" t="str">
            <v>H01080015</v>
          </cell>
          <cell r="B7246" t="str">
            <v>屏蔽电缆_RVVP22-4×1_通用</v>
          </cell>
          <cell r="C7246">
            <v>5.07</v>
          </cell>
        </row>
        <row r="7247">
          <cell r="A7247" t="str">
            <v>H01140003</v>
          </cell>
          <cell r="B7247" t="str">
            <v>电力电缆_VV-3×25+1×16_通用</v>
          </cell>
          <cell r="C7247">
            <v>37.11</v>
          </cell>
        </row>
        <row r="7248">
          <cell r="A7248" t="str">
            <v>H01140004</v>
          </cell>
          <cell r="B7248" t="str">
            <v>电力电缆_VV-3×35+1×16_通用</v>
          </cell>
          <cell r="C7248">
            <v>43.84</v>
          </cell>
        </row>
        <row r="7249">
          <cell r="A7249" t="str">
            <v>H01140005</v>
          </cell>
          <cell r="B7249" t="str">
            <v>电力电缆_VV-3×70+1×35_通用</v>
          </cell>
          <cell r="C7249">
            <v>110.03</v>
          </cell>
        </row>
        <row r="7250">
          <cell r="A7250" t="str">
            <v>H01140020</v>
          </cell>
          <cell r="B7250" t="str">
            <v>电力电缆_VV-3×10+1×6_通用</v>
          </cell>
          <cell r="C7250">
            <v>14.17</v>
          </cell>
        </row>
        <row r="7251">
          <cell r="A7251" t="str">
            <v>H01150003</v>
          </cell>
          <cell r="B7251" t="str">
            <v>屏蔽电缆_RVVP-4×0.5_通用</v>
          </cell>
          <cell r="C7251">
            <v>2.36</v>
          </cell>
        </row>
        <row r="7252">
          <cell r="A7252" t="str">
            <v>H01180003</v>
          </cell>
          <cell r="B7252" t="str">
            <v>控制电缆_KVVR-5×0.75_通用</v>
          </cell>
          <cell r="C7252">
            <v>2.1800000000000002</v>
          </cell>
        </row>
        <row r="7253">
          <cell r="A7253" t="str">
            <v>H01180004</v>
          </cell>
          <cell r="B7253" t="str">
            <v>控制电缆_KVVR-7×0.75_通用</v>
          </cell>
          <cell r="C7253">
            <v>2.83</v>
          </cell>
        </row>
        <row r="7254">
          <cell r="A7254" t="str">
            <v>H01180005</v>
          </cell>
          <cell r="B7254" t="str">
            <v>控制电缆_KVVR-12×0.75_通用</v>
          </cell>
          <cell r="C7254">
            <v>4.96</v>
          </cell>
        </row>
        <row r="7255">
          <cell r="A7255" t="str">
            <v>H01180013</v>
          </cell>
          <cell r="B7255" t="str">
            <v>控制电缆_KVVR-5×1.5_通用</v>
          </cell>
          <cell r="C7255">
            <v>3.59</v>
          </cell>
        </row>
        <row r="7256">
          <cell r="A7256" t="str">
            <v>H01180022</v>
          </cell>
          <cell r="B7256" t="str">
            <v>控制电缆_KVV22-3×0.75_通用</v>
          </cell>
          <cell r="C7256">
            <v>2.12</v>
          </cell>
        </row>
        <row r="7257">
          <cell r="A7257" t="str">
            <v>H01180023</v>
          </cell>
          <cell r="B7257" t="str">
            <v>控制电缆_KVV22-7×0.75_通用</v>
          </cell>
          <cell r="C7257">
            <v>3.2</v>
          </cell>
        </row>
        <row r="7258">
          <cell r="A7258" t="str">
            <v>H01180024</v>
          </cell>
          <cell r="B7258" t="str">
            <v>控制电缆_KVV22-12×0.75_通用</v>
          </cell>
          <cell r="C7258">
            <v>5.0599999999999996</v>
          </cell>
        </row>
        <row r="7259">
          <cell r="A7259" t="str">
            <v>H01180025</v>
          </cell>
          <cell r="B7259" t="str">
            <v>控制电缆_KVV22-16×0.75_通用</v>
          </cell>
          <cell r="C7259">
            <v>6.98</v>
          </cell>
        </row>
        <row r="7260">
          <cell r="A7260" t="str">
            <v>H01180026</v>
          </cell>
          <cell r="B7260" t="str">
            <v>控制电缆_KVV22-24×0.75_通用</v>
          </cell>
          <cell r="C7260">
            <v>9.77</v>
          </cell>
        </row>
        <row r="7264">
          <cell r="A7264" t="str">
            <v>H02010016</v>
          </cell>
          <cell r="B7264" t="str">
            <v>行程开关_D4NA-4122_欧姆龙</v>
          </cell>
          <cell r="C7264">
            <v>52.14</v>
          </cell>
        </row>
        <row r="7265">
          <cell r="A7265" t="str">
            <v>H02010048</v>
          </cell>
          <cell r="B7265" t="str">
            <v>电感式传感器_XS112BLPAL2_施耐德</v>
          </cell>
          <cell r="C7265">
            <v>84.44</v>
          </cell>
        </row>
        <row r="7266">
          <cell r="A7266" t="str">
            <v>H02010049</v>
          </cell>
          <cell r="B7266" t="str">
            <v>电感式传感器_XS118BLPAL2_施耐德</v>
          </cell>
          <cell r="C7266">
            <v>88.45</v>
          </cell>
        </row>
        <row r="7267">
          <cell r="A7267" t="str">
            <v>H02010078</v>
          </cell>
          <cell r="B7267" t="str">
            <v>行程开关_SZL-VL-S-J_霍尼韦尔</v>
          </cell>
          <cell r="C7267">
            <v>27.79</v>
          </cell>
        </row>
        <row r="7268">
          <cell r="A7268" t="str">
            <v>H02020001</v>
          </cell>
          <cell r="B7268" t="str">
            <v>阻旋式物位开关_SE120BGMB(0250)_220VAC_通用</v>
          </cell>
          <cell r="C7268">
            <v>934.19</v>
          </cell>
        </row>
        <row r="7269">
          <cell r="A7269" t="str">
            <v>H02040004</v>
          </cell>
          <cell r="B7269" t="str">
            <v>电感式传感器_NI5-G12-AN6X_图尔克</v>
          </cell>
          <cell r="C7269">
            <v>105.98</v>
          </cell>
        </row>
        <row r="7270">
          <cell r="A7270" t="str">
            <v>H02040008</v>
          </cell>
          <cell r="B7270" t="str">
            <v>电感式传感器_NI5-G12-AP6X_图尔克</v>
          </cell>
          <cell r="C7270">
            <v>102.56</v>
          </cell>
        </row>
        <row r="7271">
          <cell r="A7271" t="str">
            <v>H02040009</v>
          </cell>
          <cell r="B7271" t="str">
            <v>电感式传感器_Ni5-M12-ON6L_宜科</v>
          </cell>
          <cell r="C7271">
            <v>38.4</v>
          </cell>
        </row>
        <row r="7272">
          <cell r="A7272" t="str">
            <v>H02040010</v>
          </cell>
          <cell r="B7272" t="str">
            <v>电感式传感器_Ni5-M12-OP6L_宜科</v>
          </cell>
          <cell r="C7272">
            <v>38.36</v>
          </cell>
        </row>
        <row r="7273">
          <cell r="A7273" t="str">
            <v>H02040011</v>
          </cell>
          <cell r="B7273" t="str">
            <v>电感式传感器_Fi5-M18-ON6L_宜科</v>
          </cell>
          <cell r="C7273">
            <v>58.04</v>
          </cell>
        </row>
        <row r="7274">
          <cell r="A7274" t="str">
            <v>H02040012</v>
          </cell>
          <cell r="B7274" t="str">
            <v>电感式传感器_Fi5-M18-OP6L_宜科</v>
          </cell>
          <cell r="C7274">
            <v>52.31</v>
          </cell>
        </row>
        <row r="7275">
          <cell r="A7275" t="str">
            <v>H02040013</v>
          </cell>
          <cell r="B7275" t="str">
            <v>电感式传感器_Ni40-C40-ON6L-Q12_宜科</v>
          </cell>
          <cell r="C7275">
            <v>158.12</v>
          </cell>
        </row>
        <row r="7276">
          <cell r="A7276" t="str">
            <v>H02040014</v>
          </cell>
          <cell r="B7276" t="str">
            <v>电感式传感器_Ni40-C40-OP6L-Q12_宜科</v>
          </cell>
          <cell r="C7276">
            <v>314.72000000000003</v>
          </cell>
        </row>
        <row r="7277">
          <cell r="A7277" t="str">
            <v>H02040015</v>
          </cell>
          <cell r="B7277" t="str">
            <v>电容式传感器_KB0025_易福门</v>
          </cell>
          <cell r="C7277">
            <v>628.21</v>
          </cell>
        </row>
        <row r="7278">
          <cell r="A7278" t="str">
            <v>H02040021</v>
          </cell>
          <cell r="B7278" t="str">
            <v>电容式传感器_BC10-S30-VP4X_图尔克</v>
          </cell>
          <cell r="C7278">
            <v>737.18</v>
          </cell>
        </row>
        <row r="7279">
          <cell r="A7279" t="str">
            <v>H02040022</v>
          </cell>
          <cell r="B7279" t="str">
            <v>跑偏开关_T.441-11yue-243_施迈赛</v>
          </cell>
          <cell r="C7279">
            <v>1153.8499999999999</v>
          </cell>
        </row>
        <row r="7280">
          <cell r="A7280" t="str">
            <v>H02040024</v>
          </cell>
          <cell r="B7280" t="str">
            <v>电感式传感器_Ni40-CL55-VSA3L-Q_宜科</v>
          </cell>
          <cell r="C7280">
            <v>535.04</v>
          </cell>
        </row>
        <row r="7282">
          <cell r="A7282" t="str">
            <v>H02040026</v>
          </cell>
          <cell r="B7282" t="str">
            <v>电感式传感器_Fi5-M18-CSA3L_宜科</v>
          </cell>
          <cell r="C7282">
            <v>102.56</v>
          </cell>
        </row>
        <row r="7283">
          <cell r="A7283" t="str">
            <v>H02040027</v>
          </cell>
          <cell r="B7283" t="str">
            <v>电感式传感器_BI10-M30-AN6X_图尔克</v>
          </cell>
          <cell r="C7283">
            <v>136.32</v>
          </cell>
        </row>
        <row r="7284">
          <cell r="A7284" t="str">
            <v>H02040029</v>
          </cell>
          <cell r="B7284" t="str">
            <v>电感式传感器_Ni5-M12-OD6L_宜科</v>
          </cell>
          <cell r="C7284">
            <v>68.38</v>
          </cell>
        </row>
        <row r="7285">
          <cell r="A7285" t="str">
            <v>H02040030</v>
          </cell>
          <cell r="B7285" t="str">
            <v>电容式传感器_FC10-M30-BN6L_宜科</v>
          </cell>
          <cell r="C7285">
            <v>128.21</v>
          </cell>
        </row>
        <row r="7286">
          <cell r="A7286" t="str">
            <v>H02040067</v>
          </cell>
          <cell r="B7286" t="str">
            <v>电感式传感器_Fi5-M18-OSA3L_宜科</v>
          </cell>
          <cell r="C7286">
            <v>95.9</v>
          </cell>
        </row>
        <row r="7287">
          <cell r="A7287" t="str">
            <v>H02042001</v>
          </cell>
          <cell r="B7287" t="str">
            <v>电容式传感器_KI5002_易福门</v>
          </cell>
          <cell r="C7287">
            <v>165.64</v>
          </cell>
        </row>
        <row r="7288">
          <cell r="A7288" t="str">
            <v>H02042002</v>
          </cell>
          <cell r="B7288" t="str">
            <v>电容式传感器_KI5015_易福门</v>
          </cell>
          <cell r="C7288">
            <v>165.69</v>
          </cell>
        </row>
        <row r="7292">
          <cell r="A7292" t="str">
            <v>H02060021</v>
          </cell>
          <cell r="B7292" t="str">
            <v>带灯按钮_XB2BW33B1C_24VDC_绿色_施耐德</v>
          </cell>
          <cell r="C7292">
            <v>23.41</v>
          </cell>
        </row>
        <row r="7294">
          <cell r="A7294" t="str">
            <v>H02060024</v>
          </cell>
          <cell r="B7294" t="str">
            <v>带灯按钮_XB2BW33M1C_220VAC_绿色_施耐德</v>
          </cell>
          <cell r="C7294">
            <v>21.55</v>
          </cell>
        </row>
        <row r="7295">
          <cell r="A7295" t="str">
            <v>H02061001</v>
          </cell>
          <cell r="B7295" t="str">
            <v>带灯按钮_XB6CF3B5B_24VDC_绿色_施耐德</v>
          </cell>
          <cell r="C7295">
            <v>37.15</v>
          </cell>
        </row>
        <row r="7296">
          <cell r="A7296" t="str">
            <v>H02061002</v>
          </cell>
          <cell r="B7296" t="str">
            <v>带灯按钮_XB6CW3B1B_24VDC_绿色_施耐德</v>
          </cell>
          <cell r="C7296">
            <v>34.409999999999997</v>
          </cell>
        </row>
        <row r="7297">
          <cell r="A7297" t="str">
            <v>H02061004</v>
          </cell>
          <cell r="B7297" t="str">
            <v>带灯按钮_XB6CW4B2B_24VDC_红色_施耐德</v>
          </cell>
          <cell r="C7297">
            <v>34.409999999999997</v>
          </cell>
        </row>
        <row r="7298">
          <cell r="A7298" t="str">
            <v>H02061005</v>
          </cell>
          <cell r="B7298" t="str">
            <v>带灯按钮_XB6CW4B5B_24VDC_红色_施耐德</v>
          </cell>
          <cell r="C7298">
            <v>38.020000000000003</v>
          </cell>
        </row>
        <row r="7299">
          <cell r="A7299" t="str">
            <v>H02061006</v>
          </cell>
          <cell r="B7299" t="str">
            <v>带灯按钮_XB6ECW3B1C_24VDC_绿色_施耐德</v>
          </cell>
          <cell r="C7299">
            <v>30.89</v>
          </cell>
        </row>
        <row r="7300">
          <cell r="A7300" t="str">
            <v>H02061007</v>
          </cell>
          <cell r="B7300" t="str">
            <v>带灯按钮_XB6ECW4B1C_24VDC_红色_施耐德</v>
          </cell>
          <cell r="C7300">
            <v>27.31</v>
          </cell>
        </row>
        <row r="7301">
          <cell r="A7301" t="str">
            <v>H02061008</v>
          </cell>
          <cell r="B7301" t="str">
            <v>带灯按钮_XB6ECW4B2C_24VDC_红色_施耐德</v>
          </cell>
          <cell r="C7301">
            <v>32.56</v>
          </cell>
        </row>
        <row r="7303">
          <cell r="A7303" t="str">
            <v>H02069001</v>
          </cell>
          <cell r="B7303" t="str">
            <v>指示灯_XB2BVB3LC_24VAC/DC_绿色_施耐德</v>
          </cell>
          <cell r="C7303">
            <v>8.3699999999999992</v>
          </cell>
        </row>
        <row r="7304">
          <cell r="A7304" t="str">
            <v>H02069002</v>
          </cell>
          <cell r="B7304" t="str">
            <v>指示灯_XB2BVB4LC_24VAC/DC_红色_施耐德</v>
          </cell>
          <cell r="C7304">
            <v>8.3699999999999992</v>
          </cell>
        </row>
        <row r="7305">
          <cell r="A7305" t="str">
            <v>H02069003</v>
          </cell>
          <cell r="B7305" t="str">
            <v>指示灯_XB2BVB5LC_24VAC/DC_黄色_施耐德</v>
          </cell>
          <cell r="C7305">
            <v>8.3699999999999992</v>
          </cell>
        </row>
        <row r="7306">
          <cell r="A7306" t="str">
            <v>H02069004</v>
          </cell>
          <cell r="B7306" t="str">
            <v>指示灯_XB2BVF3LC_110VAC_绿色_施耐德</v>
          </cell>
          <cell r="C7306">
            <v>10.02</v>
          </cell>
        </row>
        <row r="7307">
          <cell r="A7307" t="str">
            <v>H02069005</v>
          </cell>
          <cell r="B7307" t="str">
            <v>指示灯_XB2BVF4LC_110VAC_红色_施耐德</v>
          </cell>
          <cell r="C7307">
            <v>10.37</v>
          </cell>
        </row>
        <row r="7308">
          <cell r="A7308" t="str">
            <v>H02069006</v>
          </cell>
          <cell r="B7308" t="str">
            <v>指示灯_XB2BVF5LC_110VAC_黄色_施耐德</v>
          </cell>
          <cell r="C7308">
            <v>10.32</v>
          </cell>
        </row>
        <row r="7309">
          <cell r="A7309" t="str">
            <v>H02069007</v>
          </cell>
          <cell r="B7309" t="str">
            <v>指示灯_XB2BVB6LC_24VAC/DC_蓝色_施耐德</v>
          </cell>
          <cell r="C7309">
            <v>11.63</v>
          </cell>
        </row>
        <row r="7310">
          <cell r="A7310" t="str">
            <v>H02069010</v>
          </cell>
          <cell r="B7310" t="str">
            <v>指示灯_XB4BVB3_24VDC_绿色_施耐德</v>
          </cell>
          <cell r="C7310">
            <v>42.85</v>
          </cell>
        </row>
        <row r="7311">
          <cell r="A7311" t="str">
            <v>H02069011</v>
          </cell>
          <cell r="B7311" t="str">
            <v>指示灯_XB4BVB4_24VDC_红色_施耐德</v>
          </cell>
          <cell r="C7311">
            <v>42.85</v>
          </cell>
        </row>
        <row r="7312">
          <cell r="A7312" t="str">
            <v>H02069012</v>
          </cell>
          <cell r="B7312" t="str">
            <v>指示灯_XB4BVB5_24VDC_黄色_施耐德</v>
          </cell>
          <cell r="C7312">
            <v>42.45</v>
          </cell>
        </row>
        <row r="7313">
          <cell r="A7313" t="str">
            <v>H02069013</v>
          </cell>
          <cell r="B7313" t="str">
            <v>指示灯_XB4BVG3_48-120VAC_绿色_施耐德</v>
          </cell>
          <cell r="C7313">
            <v>46.3</v>
          </cell>
        </row>
        <row r="7314">
          <cell r="A7314" t="str">
            <v>H02069014</v>
          </cell>
          <cell r="B7314" t="str">
            <v>指示灯_XB4BVG4_48-120VAC_红色_施耐德</v>
          </cell>
          <cell r="C7314">
            <v>44.31</v>
          </cell>
        </row>
        <row r="7315">
          <cell r="A7315" t="str">
            <v>H02069015</v>
          </cell>
          <cell r="B7315" t="str">
            <v>指示灯_XB4BVG5_48-120VAC_黄色_施耐德</v>
          </cell>
          <cell r="C7315">
            <v>44.31</v>
          </cell>
        </row>
        <row r="7316">
          <cell r="A7316" t="str">
            <v>H02069016</v>
          </cell>
          <cell r="B7316" t="str">
            <v>指示灯_XB4BVM3_230-240VAC_绿色_施耐德</v>
          </cell>
          <cell r="C7316">
            <v>43.61</v>
          </cell>
        </row>
        <row r="7317">
          <cell r="A7317" t="str">
            <v>H02069017</v>
          </cell>
          <cell r="B7317" t="str">
            <v>指示灯_XB4BVM4_230-240VAC_红色_施耐德</v>
          </cell>
          <cell r="C7317">
            <v>43.61</v>
          </cell>
        </row>
        <row r="7318">
          <cell r="A7318" t="str">
            <v>H02069019</v>
          </cell>
          <cell r="B7318" t="str">
            <v>指示灯_XB6CV3BB_24VDC_绿色_施耐德</v>
          </cell>
          <cell r="C7318">
            <v>24</v>
          </cell>
        </row>
        <row r="7319">
          <cell r="A7319" t="str">
            <v>H02069020</v>
          </cell>
          <cell r="B7319" t="str">
            <v>指示灯_XB6CV4BB_24VDC_红色_施耐德</v>
          </cell>
          <cell r="C7319">
            <v>24</v>
          </cell>
        </row>
        <row r="7320">
          <cell r="A7320" t="str">
            <v>H02069021</v>
          </cell>
          <cell r="B7320" t="str">
            <v>指示灯_XB6CV5BB_24VDC_黄色_施耐德</v>
          </cell>
          <cell r="C7320">
            <v>28.93</v>
          </cell>
        </row>
        <row r="7321">
          <cell r="A7321" t="str">
            <v>H02069027</v>
          </cell>
          <cell r="B7321" t="str">
            <v>指示灯_XB2BVB1C_24VAC/DC_白色_施耐德</v>
          </cell>
          <cell r="C7321">
            <v>9.68</v>
          </cell>
        </row>
        <row r="7324">
          <cell r="A7324" t="str">
            <v>H02070020</v>
          </cell>
          <cell r="B7324" t="str">
            <v>安全开关_GKNC21_霍尼韦尔</v>
          </cell>
          <cell r="C7324">
            <v>58.04</v>
          </cell>
        </row>
        <row r="7325">
          <cell r="A7325" t="str">
            <v>H02070021</v>
          </cell>
          <cell r="B7325" t="str">
            <v>安全开关附件-直操动件_GKZ42-B1_霍尼韦尔</v>
          </cell>
          <cell r="C7325">
            <v>14.92</v>
          </cell>
        </row>
        <row r="7326">
          <cell r="A7326" t="str">
            <v>H02091007</v>
          </cell>
          <cell r="B7326" t="str">
            <v>按钮_XB4BA31_绿色_施耐德</v>
          </cell>
          <cell r="C7326">
            <v>28.75</v>
          </cell>
        </row>
        <row r="7327">
          <cell r="A7327" t="str">
            <v>H02091008</v>
          </cell>
          <cell r="B7327" t="str">
            <v>按钮_XB4BA42_红色_施耐德</v>
          </cell>
          <cell r="C7327">
            <v>28.75</v>
          </cell>
        </row>
        <row r="7328">
          <cell r="A7328" t="str">
            <v>H02120009</v>
          </cell>
          <cell r="B7328" t="str">
            <v>倒顺开关_KO3_15A_德力西</v>
          </cell>
          <cell r="C7328">
            <v>21.37</v>
          </cell>
        </row>
        <row r="7329">
          <cell r="A7329" t="str">
            <v>H02141001</v>
          </cell>
          <cell r="B7329" t="str">
            <v>急停按钮_XB4BS542_施耐德</v>
          </cell>
          <cell r="C7329">
            <v>49.16</v>
          </cell>
        </row>
        <row r="7331">
          <cell r="A7331" t="str">
            <v>H02141004</v>
          </cell>
          <cell r="B7331" t="str">
            <v>急停按钮_XB5AS542C_施耐德</v>
          </cell>
          <cell r="C7331">
            <v>19.010000000000002</v>
          </cell>
        </row>
        <row r="7332">
          <cell r="A7332" t="str">
            <v>H02171001</v>
          </cell>
          <cell r="B7332" t="str">
            <v>选择开关_XB4BD21_2位_施耐德</v>
          </cell>
          <cell r="C7332">
            <v>43.84</v>
          </cell>
        </row>
        <row r="7333">
          <cell r="A7333" t="str">
            <v>H02171002</v>
          </cell>
          <cell r="B7333" t="str">
            <v>选择开关_XB4BD33_3位_施耐德</v>
          </cell>
          <cell r="C7333">
            <v>56.99</v>
          </cell>
        </row>
        <row r="7334">
          <cell r="A7334" t="str">
            <v>H02171003</v>
          </cell>
          <cell r="B7334" t="str">
            <v>选择开关_XB2ED21C_2位_施耐德</v>
          </cell>
          <cell r="C7334">
            <v>15.5</v>
          </cell>
        </row>
        <row r="7335">
          <cell r="A7335" t="str">
            <v>H02171004</v>
          </cell>
          <cell r="B7335" t="str">
            <v>选择开关_XB2ED33C_3位_施耐德</v>
          </cell>
          <cell r="C7335">
            <v>14.73</v>
          </cell>
        </row>
        <row r="7336">
          <cell r="A7336" t="str">
            <v>H02171005</v>
          </cell>
          <cell r="B7336" t="str">
            <v>选择开关_XB6CD221B_2位_施耐德</v>
          </cell>
          <cell r="C7336">
            <v>35.78</v>
          </cell>
        </row>
        <row r="7337">
          <cell r="A7337" t="str">
            <v>H02171006</v>
          </cell>
          <cell r="B7337" t="str">
            <v>选择开关_XB6CD225B_2位_施耐德</v>
          </cell>
          <cell r="C7337">
            <v>39.380000000000003</v>
          </cell>
        </row>
        <row r="7338">
          <cell r="A7338" t="str">
            <v>H02171007</v>
          </cell>
          <cell r="B7338" t="str">
            <v>选择开关_XB6CD235B_3位_施耐德</v>
          </cell>
          <cell r="C7338">
            <v>39.380000000000003</v>
          </cell>
        </row>
        <row r="7339">
          <cell r="A7339" t="str">
            <v>H02171008</v>
          </cell>
          <cell r="B7339" t="str">
            <v>选择开关_XB5AD21C_2位_施耐德</v>
          </cell>
          <cell r="C7339">
            <v>14.61</v>
          </cell>
        </row>
        <row r="7340">
          <cell r="A7340" t="str">
            <v>H02171009</v>
          </cell>
          <cell r="B7340" t="str">
            <v>选择开关_XB5AD33C_3位_施耐德</v>
          </cell>
          <cell r="C7340">
            <v>18.48</v>
          </cell>
        </row>
        <row r="7341">
          <cell r="A7341" t="str">
            <v>H02171010</v>
          </cell>
          <cell r="B7341" t="str">
            <v>波段开关_12档_通用</v>
          </cell>
          <cell r="C7341">
            <v>19.66</v>
          </cell>
        </row>
        <row r="7343">
          <cell r="A7343" t="str">
            <v>H02181001</v>
          </cell>
          <cell r="B7343" t="str">
            <v>钥匙开关_XB2EG21C_2位_施耐德</v>
          </cell>
          <cell r="C7343">
            <v>23.14</v>
          </cell>
        </row>
        <row r="7344">
          <cell r="A7344" t="str">
            <v>H02181002</v>
          </cell>
          <cell r="B7344" t="str">
            <v>钥匙开关_XB4BG21_2位_施耐德</v>
          </cell>
          <cell r="C7344">
            <v>78.900000000000006</v>
          </cell>
        </row>
        <row r="7345">
          <cell r="A7345" t="str">
            <v>H02211001</v>
          </cell>
          <cell r="B7345" t="str">
            <v>凸轮开关_K1D024MCHC_施耐德</v>
          </cell>
          <cell r="C7345">
            <v>97.4</v>
          </cell>
        </row>
        <row r="7346">
          <cell r="A7346" t="str">
            <v>H02221001</v>
          </cell>
          <cell r="B7346" t="str">
            <v>附件-按钮触点模块_ZB2BE101C_施耐德</v>
          </cell>
          <cell r="C7346">
            <v>3.6</v>
          </cell>
        </row>
        <row r="7347">
          <cell r="A7347" t="str">
            <v>H02221002</v>
          </cell>
          <cell r="B7347" t="str">
            <v>附件-按钮触点模块_ZB2BE102C_施耐德</v>
          </cell>
          <cell r="C7347">
            <v>3.6</v>
          </cell>
        </row>
        <row r="7348">
          <cell r="A7348" t="str">
            <v>H02221003</v>
          </cell>
          <cell r="B7348" t="str">
            <v>附件-按钮触点模块_ZB6E1B_施耐德</v>
          </cell>
          <cell r="C7348">
            <v>7.62</v>
          </cell>
        </row>
        <row r="7349">
          <cell r="A7349" t="str">
            <v>H02221004</v>
          </cell>
          <cell r="B7349" t="str">
            <v>附件-选择开关触点模块_ZBEE101C_施耐德</v>
          </cell>
          <cell r="C7349">
            <v>4.12</v>
          </cell>
        </row>
        <row r="7351">
          <cell r="A7351" t="str">
            <v>H02221008</v>
          </cell>
          <cell r="B7351" t="str">
            <v>附件-按钮触点模块_ZB6E2B_施耐德</v>
          </cell>
          <cell r="C7351">
            <v>6.32</v>
          </cell>
        </row>
        <row r="7352">
          <cell r="A7352" t="str">
            <v>H02990003</v>
          </cell>
          <cell r="B7352" t="str">
            <v>按钮盒_XALB01C_IP65-不含按钮_施耐德</v>
          </cell>
          <cell r="C7352">
            <v>13.18</v>
          </cell>
        </row>
        <row r="7353">
          <cell r="A7353" t="str">
            <v>H02990004</v>
          </cell>
          <cell r="B7353" t="str">
            <v>按钮盒_XALB02C_IP65-不含按钮_施耐德</v>
          </cell>
          <cell r="C7353">
            <v>16.36</v>
          </cell>
        </row>
        <row r="7354">
          <cell r="A7354" t="str">
            <v>H02990005</v>
          </cell>
          <cell r="B7354" t="str">
            <v>按钮盒_XALB03C_IP65-不含按钮_施耐德</v>
          </cell>
          <cell r="C7354">
            <v>19.96</v>
          </cell>
        </row>
        <row r="7355">
          <cell r="A7355" t="str">
            <v>H02999001</v>
          </cell>
          <cell r="B7355" t="str">
            <v>脚踏开关_HRF-HD3N_韩国凯坤</v>
          </cell>
          <cell r="C7355">
            <v>164.95</v>
          </cell>
        </row>
        <row r="7356">
          <cell r="A7356" t="str">
            <v>H02999005</v>
          </cell>
          <cell r="B7356" t="str">
            <v>开关电源_DRP-480-24_导轨式_明纬</v>
          </cell>
          <cell r="C7356">
            <v>425.66</v>
          </cell>
        </row>
        <row r="7357">
          <cell r="A7357" t="str">
            <v>H02999006</v>
          </cell>
          <cell r="B7357" t="str">
            <v>开关电源_MDR-20-24_导轨式_明纬</v>
          </cell>
          <cell r="C7357">
            <v>70.650000000000006</v>
          </cell>
        </row>
        <row r="7358">
          <cell r="A7358" t="str">
            <v>H02999007</v>
          </cell>
          <cell r="B7358" t="str">
            <v>脚踏开关_XPEM211_施耐德</v>
          </cell>
          <cell r="C7358">
            <v>898.07</v>
          </cell>
        </row>
        <row r="7359">
          <cell r="A7359" t="str">
            <v>H03010001</v>
          </cell>
          <cell r="B7359" t="str">
            <v>变送器_DWB-P_广州昆仑</v>
          </cell>
          <cell r="C7359">
            <v>264.95999999999998</v>
          </cell>
        </row>
        <row r="7360">
          <cell r="A7360" t="str">
            <v>H03010048</v>
          </cell>
          <cell r="B7360" t="str">
            <v>电感式传感器_IF7105_易福门</v>
          </cell>
          <cell r="C7360">
            <v>72.36</v>
          </cell>
        </row>
        <row r="7361">
          <cell r="A7361" t="str">
            <v>H03012002</v>
          </cell>
          <cell r="B7361" t="str">
            <v>称重传感器_HSX-75kg_不含附件_宁波柯力</v>
          </cell>
          <cell r="C7361">
            <v>410.26</v>
          </cell>
        </row>
        <row r="7362">
          <cell r="A7362" t="str">
            <v>H03012004</v>
          </cell>
          <cell r="B7362" t="str">
            <v>称重传感器_HSX-150kg_不含附件_宁波柯力</v>
          </cell>
          <cell r="C7362">
            <v>427.35</v>
          </cell>
        </row>
        <row r="7363">
          <cell r="A7363" t="str">
            <v>H03012005</v>
          </cell>
          <cell r="B7363" t="str">
            <v>称重传感器_HSX-200kg_不含附件_宁波柯力</v>
          </cell>
          <cell r="C7363">
            <v>410.26</v>
          </cell>
        </row>
        <row r="7364">
          <cell r="A7364" t="str">
            <v>H03012006</v>
          </cell>
          <cell r="B7364" t="str">
            <v>称重传感器_HSX-250kg_不含附件_宁波柯力</v>
          </cell>
          <cell r="C7364">
            <v>410.26</v>
          </cell>
        </row>
        <row r="7365">
          <cell r="A7365" t="str">
            <v>H03012007</v>
          </cell>
          <cell r="B7365" t="str">
            <v>称重传感器_HSXA-300kg_不含附件_宁波柯力</v>
          </cell>
          <cell r="C7365">
            <v>410.26</v>
          </cell>
        </row>
        <row r="7366">
          <cell r="A7366" t="str">
            <v>H03012008</v>
          </cell>
          <cell r="B7366" t="str">
            <v>称重传感器_HSX-500kg_不含附件_宁波柯力</v>
          </cell>
          <cell r="C7366">
            <v>427.35</v>
          </cell>
        </row>
        <row r="7367">
          <cell r="A7367" t="str">
            <v>H03012901</v>
          </cell>
          <cell r="B7367" t="str">
            <v>称重传感器_DE-1.5t_拉式附件_宁波柯力</v>
          </cell>
          <cell r="C7367">
            <v>495.73</v>
          </cell>
        </row>
        <row r="7368">
          <cell r="A7368" t="str">
            <v>H03012902</v>
          </cell>
          <cell r="B7368" t="str">
            <v>称重传感器_DE-1.5t_压式附件_宁波柯力</v>
          </cell>
          <cell r="C7368">
            <v>495.73</v>
          </cell>
        </row>
        <row r="7369">
          <cell r="A7369" t="str">
            <v>H03012903</v>
          </cell>
          <cell r="B7369" t="str">
            <v>称重传感器_DE-2t_拉式附件_宁波柯力</v>
          </cell>
          <cell r="C7369">
            <v>495.73</v>
          </cell>
        </row>
        <row r="7370">
          <cell r="A7370" t="str">
            <v>H03012904</v>
          </cell>
          <cell r="B7370" t="str">
            <v>称重传感器_DE-2t_压式附件_宁波柯力</v>
          </cell>
          <cell r="C7370">
            <v>495.73</v>
          </cell>
        </row>
        <row r="7371">
          <cell r="A7371" t="str">
            <v>H03012905</v>
          </cell>
          <cell r="B7371" t="str">
            <v>称重传感器_PST-1000kg_拉式附件_宁波柯力</v>
          </cell>
          <cell r="C7371">
            <v>257.27</v>
          </cell>
        </row>
        <row r="7372">
          <cell r="A7372" t="str">
            <v>H03012906</v>
          </cell>
          <cell r="B7372" t="str">
            <v>称重传感器_PST-1000kg_压式附件_宁波柯力</v>
          </cell>
          <cell r="C7372">
            <v>256.41000000000003</v>
          </cell>
        </row>
        <row r="7373">
          <cell r="A7373" t="str">
            <v>H03012907</v>
          </cell>
          <cell r="B7373" t="str">
            <v>称重传感器_PST-100kg_拉式附件_宁波柯力</v>
          </cell>
          <cell r="C7373">
            <v>256.41000000000003</v>
          </cell>
        </row>
        <row r="7374">
          <cell r="A7374" t="str">
            <v>H03012908</v>
          </cell>
          <cell r="B7374" t="str">
            <v>称重传感器_PST-100kg_压式附件_宁波柯力</v>
          </cell>
          <cell r="C7374">
            <v>256.41000000000003</v>
          </cell>
        </row>
        <row r="7375">
          <cell r="A7375" t="str">
            <v>H03012909</v>
          </cell>
          <cell r="B7375" t="str">
            <v>称重传感器_PST-150kg_拉式附件_宁波柯力</v>
          </cell>
          <cell r="C7375">
            <v>256.41000000000003</v>
          </cell>
        </row>
        <row r="7376">
          <cell r="A7376" t="str">
            <v>H03012910</v>
          </cell>
          <cell r="B7376" t="str">
            <v>称重传感器_PST-150kg_压式附件_宁波柯力</v>
          </cell>
          <cell r="C7376">
            <v>256.41000000000003</v>
          </cell>
        </row>
        <row r="7377">
          <cell r="A7377" t="str">
            <v>H03012911</v>
          </cell>
          <cell r="B7377" t="str">
            <v>称重传感器_PST-200kg_拉式附件_宁波柯力</v>
          </cell>
          <cell r="C7377">
            <v>256.41000000000003</v>
          </cell>
        </row>
        <row r="7378">
          <cell r="A7378" t="str">
            <v>H03012912</v>
          </cell>
          <cell r="B7378" t="str">
            <v>称重传感器_PST-200kg_压式附件_宁波柯力</v>
          </cell>
          <cell r="C7378">
            <v>256.41000000000003</v>
          </cell>
        </row>
        <row r="7379">
          <cell r="A7379" t="str">
            <v>H03012913</v>
          </cell>
          <cell r="B7379" t="str">
            <v>称重传感器_PST-250kg_拉式附件_宁波柯力</v>
          </cell>
          <cell r="C7379">
            <v>256.41000000000003</v>
          </cell>
        </row>
        <row r="7380">
          <cell r="A7380" t="str">
            <v>H03012914</v>
          </cell>
          <cell r="B7380" t="str">
            <v>称重传感器_PST-250kg_压式附件_宁波柯力</v>
          </cell>
          <cell r="C7380">
            <v>256.41000000000003</v>
          </cell>
        </row>
        <row r="7381">
          <cell r="A7381" t="str">
            <v>H03012915</v>
          </cell>
          <cell r="B7381" t="str">
            <v>称重传感器_PST-300kg_拉式附件_宁波柯力</v>
          </cell>
          <cell r="C7381">
            <v>256.41000000000003</v>
          </cell>
        </row>
        <row r="7382">
          <cell r="A7382" t="str">
            <v>H03012916</v>
          </cell>
          <cell r="B7382" t="str">
            <v>称重传感器_PST-300kg_压式附件_宁波柯力</v>
          </cell>
          <cell r="C7382">
            <v>256.39999999999998</v>
          </cell>
        </row>
        <row r="7383">
          <cell r="A7383" t="str">
            <v>H03012917</v>
          </cell>
          <cell r="B7383" t="str">
            <v>称重传感器_PST-500kg_拉式附件_宁波柯力</v>
          </cell>
          <cell r="C7383">
            <v>256.41000000000003</v>
          </cell>
        </row>
        <row r="7384">
          <cell r="A7384" t="str">
            <v>H03012918</v>
          </cell>
          <cell r="B7384" t="str">
            <v>称重传感器_PST-500kg_压式附件_宁波柯力</v>
          </cell>
          <cell r="C7384">
            <v>256.41000000000003</v>
          </cell>
        </row>
        <row r="7385">
          <cell r="A7385" t="str">
            <v>H03012919</v>
          </cell>
          <cell r="B7385" t="str">
            <v>称重传感器_PST-50kg_拉式附件_宁波柯力</v>
          </cell>
          <cell r="C7385">
            <v>256.41000000000003</v>
          </cell>
        </row>
        <row r="7386">
          <cell r="A7386" t="str">
            <v>H03012920</v>
          </cell>
          <cell r="B7386" t="str">
            <v>称重传感器_PST-50kg_压式附件_宁波柯力</v>
          </cell>
          <cell r="C7386">
            <v>256.41000000000003</v>
          </cell>
        </row>
        <row r="7387">
          <cell r="A7387" t="str">
            <v>H03012921</v>
          </cell>
          <cell r="B7387" t="str">
            <v>称重传感器_PST-700kg_拉式附件_宁波柯力</v>
          </cell>
          <cell r="C7387">
            <v>256.41000000000003</v>
          </cell>
        </row>
        <row r="7388">
          <cell r="A7388" t="str">
            <v>H03012922</v>
          </cell>
          <cell r="B7388" t="str">
            <v>称重传感器_PST-700kg_压式附件_宁波柯力</v>
          </cell>
          <cell r="C7388">
            <v>256.41000000000003</v>
          </cell>
        </row>
        <row r="7389">
          <cell r="A7389" t="str">
            <v>H03012923</v>
          </cell>
          <cell r="B7389" t="str">
            <v>称重传感器_PST-75kg_拉式附件_宁波柯力</v>
          </cell>
          <cell r="C7389">
            <v>256.41000000000003</v>
          </cell>
        </row>
        <row r="7390">
          <cell r="A7390" t="str">
            <v>H03012924</v>
          </cell>
          <cell r="B7390" t="str">
            <v>称重传感器_PST-75kg_压式附件_宁波柯力</v>
          </cell>
          <cell r="C7390">
            <v>256.41000000000003</v>
          </cell>
        </row>
        <row r="7400">
          <cell r="A7400" t="str">
            <v>H03012945</v>
          </cell>
          <cell r="B7400" t="str">
            <v>称重传感器_HSX-300kg_不含附件_宁波柯力</v>
          </cell>
          <cell r="C7400">
            <v>427.35</v>
          </cell>
        </row>
        <row r="7402">
          <cell r="A7402" t="str">
            <v>H03013002</v>
          </cell>
          <cell r="B7402" t="str">
            <v>电流隔离传感器_HRI414S91_0-5A/4-20mA_24VDC_上海虹润</v>
          </cell>
          <cell r="C7402">
            <v>188.03</v>
          </cell>
        </row>
        <row r="7403">
          <cell r="A7403" t="str">
            <v>H03013005</v>
          </cell>
          <cell r="B7403" t="str">
            <v>电压隔离传感器_HRI412S41_0-5A/0-10V_上海虹润</v>
          </cell>
          <cell r="C7403">
            <v>239.32</v>
          </cell>
        </row>
        <row r="7409">
          <cell r="A7409" t="str">
            <v>H03020032</v>
          </cell>
          <cell r="B7409" t="str">
            <v>压力变送器_EL2600_配U型管/切断阀_斯派莎克</v>
          </cell>
          <cell r="C7409">
            <v>2213.4899999999998</v>
          </cell>
        </row>
        <row r="7410">
          <cell r="A7410" t="str">
            <v>H03030017</v>
          </cell>
          <cell r="B7410" t="str">
            <v>变频器_VLT2807PT4B20SBR0DBF00_标准0.75kW_丹佛斯</v>
          </cell>
          <cell r="C7410">
            <v>1367.62</v>
          </cell>
        </row>
        <row r="7412">
          <cell r="A7412" t="str">
            <v>H03031002</v>
          </cell>
          <cell r="B7412" t="str">
            <v>变频器_VLT2815PT4B20SBR0DBF00_标准1.5kW_丹佛斯</v>
          </cell>
          <cell r="C7412">
            <v>1666.67</v>
          </cell>
        </row>
        <row r="7413">
          <cell r="A7413" t="str">
            <v>H03031003</v>
          </cell>
          <cell r="B7413" t="str">
            <v>变频器_VLT2822PT4B20SBR0DBF00_标准2.2kW_丹佛斯</v>
          </cell>
          <cell r="C7413">
            <v>2021.37</v>
          </cell>
        </row>
        <row r="7414">
          <cell r="A7414" t="str">
            <v>H03031004</v>
          </cell>
          <cell r="B7414" t="str">
            <v>变频器_VLT2830PT4B20SBR0DBF00_标准3kW_丹佛斯</v>
          </cell>
          <cell r="C7414">
            <v>2162.39</v>
          </cell>
        </row>
        <row r="7415">
          <cell r="A7415" t="str">
            <v>H03031005</v>
          </cell>
          <cell r="B7415" t="str">
            <v>变频器_VLT2855PT4B20SBR0DBF00_标准5.5kW_丹佛斯</v>
          </cell>
          <cell r="C7415">
            <v>3059.83</v>
          </cell>
        </row>
        <row r="7416">
          <cell r="A7416" t="str">
            <v>H03031006</v>
          </cell>
          <cell r="B7416" t="str">
            <v>变频器_VLT2882PT4B20SBR0DBF00_标准18.5kW_丹佛斯</v>
          </cell>
          <cell r="C7416">
            <v>7369.23</v>
          </cell>
        </row>
        <row r="7417">
          <cell r="A7417" t="str">
            <v>H03031007</v>
          </cell>
          <cell r="B7417" t="str">
            <v>变频器_VLT2811PT4B20SBR0DBF00_标准1.1kW_丹佛斯</v>
          </cell>
          <cell r="C7417">
            <v>1534.19</v>
          </cell>
        </row>
        <row r="7418">
          <cell r="A7418" t="str">
            <v>H03031008</v>
          </cell>
          <cell r="B7418" t="str">
            <v>变频器_VLT2840PT4B20SBR0DBF00_标准4kW_丹佛斯</v>
          </cell>
          <cell r="C7418">
            <v>2477.7800000000002</v>
          </cell>
        </row>
        <row r="7419">
          <cell r="A7419" t="str">
            <v>H03031009</v>
          </cell>
          <cell r="B7419" t="str">
            <v>变频器_VLT2875PT4B20SBR0DBF00_标准7.5kW_丹佛斯</v>
          </cell>
          <cell r="C7419">
            <v>3521.37</v>
          </cell>
        </row>
        <row r="7420">
          <cell r="A7420" t="str">
            <v>H03031010</v>
          </cell>
          <cell r="B7420" t="str">
            <v>变频器_VLT2880PT4B20SBR0DBF00_标准11kW_丹佛斯</v>
          </cell>
          <cell r="C7420">
            <v>4674.3599999999997</v>
          </cell>
        </row>
        <row r="7421">
          <cell r="A7421" t="str">
            <v>H03031011</v>
          </cell>
          <cell r="B7421" t="str">
            <v>变频器_VLT2881PT4B20SBR0DBF00_标准15kW_丹佛斯</v>
          </cell>
          <cell r="C7421">
            <v>6111.11</v>
          </cell>
        </row>
        <row r="7422">
          <cell r="A7422" t="str">
            <v>H03031012</v>
          </cell>
          <cell r="B7422" t="str">
            <v>变频器_ATV21H075N4_标准0.75kW_施耐德</v>
          </cell>
          <cell r="C7422">
            <v>1846.15</v>
          </cell>
        </row>
        <row r="7423">
          <cell r="A7423" t="str">
            <v>H03031013</v>
          </cell>
          <cell r="B7423" t="str">
            <v>变频器_ATV21HD11N4_标准11kW_施耐德</v>
          </cell>
          <cell r="C7423">
            <v>1846.15</v>
          </cell>
        </row>
        <row r="7424">
          <cell r="A7424" t="str">
            <v>H03031014</v>
          </cell>
          <cell r="B7424" t="str">
            <v>变频器_ATV21HD15N4_标准15kW_施耐德</v>
          </cell>
          <cell r="C7424">
            <v>1846.15</v>
          </cell>
        </row>
        <row r="7425">
          <cell r="A7425" t="str">
            <v>H03031015</v>
          </cell>
          <cell r="B7425" t="str">
            <v>变频器_ATV21HD18N4_标准18.5kW_施耐德</v>
          </cell>
          <cell r="C7425">
            <v>1846.15</v>
          </cell>
        </row>
        <row r="7426">
          <cell r="A7426" t="str">
            <v>H03031016</v>
          </cell>
          <cell r="B7426" t="str">
            <v>变频器_ATV21HD22N4_标准22kW_施耐德</v>
          </cell>
          <cell r="C7426">
            <v>1846.15</v>
          </cell>
        </row>
        <row r="7427">
          <cell r="A7427" t="str">
            <v>H03031017</v>
          </cell>
          <cell r="B7427" t="str">
            <v>变频器_ATV21HD30N4_标准30kW_施耐德</v>
          </cell>
          <cell r="C7427">
            <v>1846.15</v>
          </cell>
        </row>
        <row r="7428">
          <cell r="A7428" t="str">
            <v>H03031018</v>
          </cell>
          <cell r="B7428" t="str">
            <v>变频器_ATV21HD37N4_标准37kW_施耐德</v>
          </cell>
          <cell r="C7428">
            <v>1846.15</v>
          </cell>
        </row>
        <row r="7429">
          <cell r="A7429" t="str">
            <v>H03031019</v>
          </cell>
          <cell r="B7429" t="str">
            <v>变频器_ATV21HD45N4_标准45kW_施耐德</v>
          </cell>
          <cell r="C7429">
            <v>1846.15</v>
          </cell>
        </row>
        <row r="7430">
          <cell r="A7430" t="str">
            <v>H03031020</v>
          </cell>
          <cell r="B7430" t="str">
            <v>变频器_ATV21HD55N4_标准55kW_施耐德</v>
          </cell>
          <cell r="C7430">
            <v>1846.15</v>
          </cell>
        </row>
        <row r="7431">
          <cell r="A7431" t="str">
            <v>H03031021</v>
          </cell>
          <cell r="B7431" t="str">
            <v>变频器_ATV21HD75N4_标准75kW_施耐德</v>
          </cell>
          <cell r="C7431">
            <v>1846.15</v>
          </cell>
        </row>
        <row r="7432">
          <cell r="A7432" t="str">
            <v>H03031022</v>
          </cell>
          <cell r="B7432" t="str">
            <v>变频器_ATV21HU15N4_标准1.5kW_施耐德</v>
          </cell>
          <cell r="C7432">
            <v>1846.15</v>
          </cell>
        </row>
        <row r="7433">
          <cell r="A7433" t="str">
            <v>H03031023</v>
          </cell>
          <cell r="B7433" t="str">
            <v>变频器_ATV21HU22N4_标准2.2kW_施耐德</v>
          </cell>
          <cell r="C7433">
            <v>1846.15</v>
          </cell>
        </row>
        <row r="7434">
          <cell r="A7434" t="str">
            <v>H03031024</v>
          </cell>
          <cell r="B7434" t="str">
            <v>变频器_ATV21HU30N4_标准3kW_施耐德</v>
          </cell>
          <cell r="C7434">
            <v>1846.15</v>
          </cell>
        </row>
        <row r="7435">
          <cell r="A7435" t="str">
            <v>H03031025</v>
          </cell>
          <cell r="B7435" t="str">
            <v>变频器_ATV21HU40N4_标准4kW_施耐德</v>
          </cell>
          <cell r="C7435">
            <v>1846.15</v>
          </cell>
        </row>
        <row r="7436">
          <cell r="A7436" t="str">
            <v>H03031026</v>
          </cell>
          <cell r="B7436" t="str">
            <v>变频器_ATV21HU55N4_标准5.5kW_施耐德</v>
          </cell>
          <cell r="C7436">
            <v>1846.15</v>
          </cell>
        </row>
        <row r="7437">
          <cell r="A7437" t="str">
            <v>H03031027</v>
          </cell>
          <cell r="B7437" t="str">
            <v>变频器_ATV21HU75N4_标准7.5kW_施耐德</v>
          </cell>
          <cell r="C7437">
            <v>1846.15</v>
          </cell>
        </row>
        <row r="7438">
          <cell r="A7438" t="str">
            <v>H03031028</v>
          </cell>
          <cell r="B7438" t="str">
            <v>变频器_ATV21WD11N4_标准11kW_施耐德</v>
          </cell>
          <cell r="C7438">
            <v>1846.15</v>
          </cell>
        </row>
        <row r="7439">
          <cell r="A7439" t="str">
            <v>H03031029</v>
          </cell>
          <cell r="B7439" t="str">
            <v>变频器_ATV21WD15N4_标准15kW_施耐德</v>
          </cell>
          <cell r="C7439">
            <v>1846.15</v>
          </cell>
        </row>
        <row r="7440">
          <cell r="A7440" t="str">
            <v>H03031030</v>
          </cell>
          <cell r="B7440" t="str">
            <v>变频器_ATV21WD18N4_标准18.5kW_施耐德</v>
          </cell>
          <cell r="C7440">
            <v>1846.15</v>
          </cell>
        </row>
        <row r="7441">
          <cell r="A7441" t="str">
            <v>H03031031</v>
          </cell>
          <cell r="B7441" t="str">
            <v>变频器_ATV21WD22N4_标准22kW_施耐德</v>
          </cell>
          <cell r="C7441">
            <v>1846.15</v>
          </cell>
        </row>
        <row r="7442">
          <cell r="A7442" t="str">
            <v>H03031032</v>
          </cell>
          <cell r="B7442" t="str">
            <v>变频器_ATV21WD30N4_标准30kW_施耐德</v>
          </cell>
          <cell r="C7442">
            <v>1846.15</v>
          </cell>
        </row>
        <row r="7443">
          <cell r="A7443" t="str">
            <v>H03031033</v>
          </cell>
          <cell r="B7443" t="str">
            <v>变频器_ATV21WD37N4_标准37kW_施耐德</v>
          </cell>
          <cell r="C7443">
            <v>1846.15</v>
          </cell>
        </row>
        <row r="7444">
          <cell r="A7444" t="str">
            <v>H03031034</v>
          </cell>
          <cell r="B7444" t="str">
            <v>变频器_ATV21WD45N4_标准45kW_施耐德</v>
          </cell>
          <cell r="C7444">
            <v>1846.15</v>
          </cell>
        </row>
        <row r="7445">
          <cell r="A7445" t="str">
            <v>H03031035</v>
          </cell>
          <cell r="B7445" t="str">
            <v>变频器_ATV21WD55N4_标准55kW_施耐德</v>
          </cell>
          <cell r="C7445">
            <v>1846.15</v>
          </cell>
        </row>
        <row r="7446">
          <cell r="A7446" t="str">
            <v>H03031036</v>
          </cell>
          <cell r="B7446" t="str">
            <v>变频器_ATV21WD75N4_标准75kW_施耐德</v>
          </cell>
          <cell r="C7446">
            <v>1846.15</v>
          </cell>
        </row>
        <row r="7447">
          <cell r="A7447" t="str">
            <v>H03031037</v>
          </cell>
          <cell r="B7447" t="str">
            <v>变频器_ATV21WU075N4_标准0.75kW_施耐德</v>
          </cell>
          <cell r="C7447">
            <v>1846.15</v>
          </cell>
        </row>
        <row r="7448">
          <cell r="A7448" t="str">
            <v>H03031038</v>
          </cell>
          <cell r="B7448" t="str">
            <v>变频器_ATV21WU15N4_标准1.5kW_施耐德</v>
          </cell>
          <cell r="C7448">
            <v>1846.15</v>
          </cell>
        </row>
        <row r="7449">
          <cell r="A7449" t="str">
            <v>H03031039</v>
          </cell>
          <cell r="B7449" t="str">
            <v>变频器_ATV21WU22N4_标准2.2kW_施耐德</v>
          </cell>
          <cell r="C7449">
            <v>1846.15</v>
          </cell>
        </row>
        <row r="7450">
          <cell r="A7450" t="str">
            <v>H03031040</v>
          </cell>
          <cell r="B7450" t="str">
            <v>变频器_ATV21WU30N4_标准3kW_施耐德</v>
          </cell>
          <cell r="C7450">
            <v>1846.15</v>
          </cell>
        </row>
        <row r="7451">
          <cell r="A7451" t="str">
            <v>H03031041</v>
          </cell>
          <cell r="B7451" t="str">
            <v>变频器_ATV21WU40N4_标准4kW_施耐德</v>
          </cell>
          <cell r="C7451">
            <v>1846.15</v>
          </cell>
        </row>
        <row r="7452">
          <cell r="A7452" t="str">
            <v>H03031042</v>
          </cell>
          <cell r="B7452" t="str">
            <v>变频器_ATV21WU55N4_标准5.5kW_施耐德</v>
          </cell>
          <cell r="C7452">
            <v>1846.15</v>
          </cell>
        </row>
        <row r="7453">
          <cell r="A7453" t="str">
            <v>H03031043</v>
          </cell>
          <cell r="B7453" t="str">
            <v>变频器_ATV21WU75N4_标准7.5kW_施耐德</v>
          </cell>
          <cell r="C7453">
            <v>1846.15</v>
          </cell>
        </row>
        <row r="7454">
          <cell r="A7454" t="str">
            <v>H03031044</v>
          </cell>
          <cell r="B7454" t="str">
            <v>变频器_ATV61H075N4Z_标准0.75kW_施耐德</v>
          </cell>
          <cell r="C7454">
            <v>2497.7800000000002</v>
          </cell>
        </row>
        <row r="7455">
          <cell r="A7455" t="str">
            <v>H03031045</v>
          </cell>
          <cell r="B7455" t="str">
            <v>变频器_ATV61HC11N4_标准110kW_施耐德</v>
          </cell>
          <cell r="C7455">
            <v>36391.11</v>
          </cell>
        </row>
        <row r="7456">
          <cell r="A7456" t="str">
            <v>H03031046</v>
          </cell>
          <cell r="B7456" t="str">
            <v>变频器_ATV61HC13N4_标准132kW_施耐德</v>
          </cell>
          <cell r="C7456">
            <v>44440</v>
          </cell>
        </row>
        <row r="7457">
          <cell r="A7457" t="str">
            <v>H03031047</v>
          </cell>
          <cell r="B7457" t="str">
            <v>变频器_ATV61HC16N4_标准160kW_施耐德</v>
          </cell>
          <cell r="C7457">
            <v>51382.22</v>
          </cell>
        </row>
        <row r="7459">
          <cell r="A7459" t="str">
            <v>H03031049</v>
          </cell>
          <cell r="B7459" t="str">
            <v>变频器_ATV61HC25N4_标准250kW_施耐德</v>
          </cell>
          <cell r="C7459">
            <v>76488.89</v>
          </cell>
        </row>
        <row r="7460">
          <cell r="A7460" t="str">
            <v>H03031050</v>
          </cell>
          <cell r="B7460" t="str">
            <v>变频器_ATV61HD11N4Z_标准11kW_施耐德</v>
          </cell>
          <cell r="C7460">
            <v>5313.85</v>
          </cell>
        </row>
        <row r="7461">
          <cell r="A7461" t="str">
            <v>H03031051</v>
          </cell>
          <cell r="B7461" t="str">
            <v>变频器_ATV61HD15N4Z_标准15kW_施耐德</v>
          </cell>
          <cell r="C7461">
            <v>6920</v>
          </cell>
        </row>
        <row r="7462">
          <cell r="A7462" t="str">
            <v>H03031052</v>
          </cell>
          <cell r="B7462" t="str">
            <v>变频器_ATV61HD18N4Z_标准18.5kW_施耐德</v>
          </cell>
          <cell r="C7462">
            <v>7497.78</v>
          </cell>
        </row>
        <row r="7463">
          <cell r="A7463" t="str">
            <v>H03031053</v>
          </cell>
          <cell r="B7463" t="str">
            <v>变频器_ATV61HD22N4Z_标准22kW_施耐德</v>
          </cell>
          <cell r="C7463">
            <v>8888.89</v>
          </cell>
        </row>
        <row r="7464">
          <cell r="A7464" t="str">
            <v>H03031054</v>
          </cell>
          <cell r="B7464" t="str">
            <v>变频器_ATV61HD30N4_标准30kW_施耐德</v>
          </cell>
          <cell r="C7464">
            <v>10328.89</v>
          </cell>
        </row>
        <row r="7465">
          <cell r="A7465" t="str">
            <v>H03031055</v>
          </cell>
          <cell r="B7465" t="str">
            <v>变频器_ATV61HD37N4_标准37kW_施耐德</v>
          </cell>
          <cell r="C7465">
            <v>12546.67</v>
          </cell>
        </row>
        <row r="7466">
          <cell r="A7466" t="str">
            <v>H03031056</v>
          </cell>
          <cell r="B7466" t="str">
            <v>变频器_ATV61HD45N4Z_标准45kW_施耐德</v>
          </cell>
          <cell r="C7466">
            <v>13813.33</v>
          </cell>
        </row>
        <row r="7467">
          <cell r="A7467" t="str">
            <v>H03031057</v>
          </cell>
          <cell r="B7467" t="str">
            <v>变频器_ATV61HD55N4Z_标准55kW_施耐德</v>
          </cell>
          <cell r="C7467">
            <v>15640.68</v>
          </cell>
        </row>
        <row r="7468">
          <cell r="A7468" t="str">
            <v>H03031058</v>
          </cell>
          <cell r="B7468" t="str">
            <v>变频器_ATV61HD75N4Z_标准75kW_施耐德</v>
          </cell>
          <cell r="C7468">
            <v>21800</v>
          </cell>
        </row>
        <row r="7469">
          <cell r="A7469" t="str">
            <v>H03031059</v>
          </cell>
          <cell r="B7469" t="str">
            <v>变频器_ATV61HD90N4Z_标准90kW_施耐德</v>
          </cell>
          <cell r="C7469">
            <v>27777.78</v>
          </cell>
        </row>
        <row r="7470">
          <cell r="A7470" t="str">
            <v>H03031060</v>
          </cell>
          <cell r="B7470" t="str">
            <v>变频器_ATV61HU15N4Z_标准1.5kW_施耐德</v>
          </cell>
          <cell r="C7470">
            <v>2795.56</v>
          </cell>
        </row>
        <row r="7471">
          <cell r="A7471" t="str">
            <v>H03031061</v>
          </cell>
          <cell r="B7471" t="str">
            <v>变频器_ATV61HU22N4Z_标准2.2kW_施耐德</v>
          </cell>
          <cell r="C7471">
            <v>2790.43</v>
          </cell>
        </row>
        <row r="7472">
          <cell r="A7472" t="str">
            <v>H03031062</v>
          </cell>
          <cell r="B7472" t="str">
            <v>变频器_ATV61HU30N4Z_标准3kW_施耐德</v>
          </cell>
          <cell r="C7472">
            <v>3019.83</v>
          </cell>
        </row>
        <row r="7473">
          <cell r="A7473" t="str">
            <v>H03031063</v>
          </cell>
          <cell r="B7473" t="str">
            <v>变频器_ATV61HU40N4Z_标准4kW_施耐德</v>
          </cell>
          <cell r="C7473">
            <v>3283.08</v>
          </cell>
        </row>
        <row r="7474">
          <cell r="A7474" t="str">
            <v>H03031064</v>
          </cell>
          <cell r="B7474" t="str">
            <v>变频器_ATV61HU55N4Z_标准5.5kW_施耐德</v>
          </cell>
          <cell r="C7474">
            <v>3523.76</v>
          </cell>
        </row>
        <row r="7475">
          <cell r="A7475" t="str">
            <v>H03031065</v>
          </cell>
          <cell r="B7475" t="str">
            <v>变频器_ATV61HU75N4Z_标准7.5kW_施耐德</v>
          </cell>
          <cell r="C7475">
            <v>3907.35</v>
          </cell>
        </row>
        <row r="7476">
          <cell r="A7476" t="str">
            <v>H03031066</v>
          </cell>
          <cell r="B7476" t="str">
            <v>变频器_ATV71H075N4Z_标准0.75kW_施耐德</v>
          </cell>
          <cell r="C7476">
            <v>2768.89</v>
          </cell>
        </row>
        <row r="7477">
          <cell r="A7477" t="str">
            <v>H03031067</v>
          </cell>
          <cell r="B7477" t="str">
            <v>变频器_ATV71HC11N4_重载110kW_施耐德</v>
          </cell>
          <cell r="C7477">
            <v>34692.82</v>
          </cell>
        </row>
        <row r="7478">
          <cell r="A7478" t="str">
            <v>H03031068</v>
          </cell>
          <cell r="B7478" t="str">
            <v>变频器_ATV71HC13N4_重载132kW_施耐德</v>
          </cell>
          <cell r="C7478">
            <v>39583.58</v>
          </cell>
        </row>
        <row r="7479">
          <cell r="A7479" t="str">
            <v>H03031069</v>
          </cell>
          <cell r="B7479" t="str">
            <v>变频器_ATV71HC16N4_重载160kW_施耐德</v>
          </cell>
          <cell r="C7479">
            <v>45369.08</v>
          </cell>
        </row>
        <row r="7481">
          <cell r="A7481" t="str">
            <v>H03031071</v>
          </cell>
          <cell r="B7481" t="str">
            <v>变频器_ATV71HC25N4_重载250kW_施耐德</v>
          </cell>
          <cell r="C7481">
            <v>78108.460000000006</v>
          </cell>
        </row>
        <row r="7482">
          <cell r="A7482" t="str">
            <v>H03031072</v>
          </cell>
          <cell r="B7482" t="str">
            <v>变频器_ATV71HD11N4_重载11kW_施耐德</v>
          </cell>
          <cell r="C7482">
            <v>6982.22</v>
          </cell>
        </row>
        <row r="7483">
          <cell r="A7483" t="str">
            <v>H03031073</v>
          </cell>
          <cell r="B7483" t="str">
            <v>变频器_ATV71HD15N4_重载15kW_施耐德</v>
          </cell>
          <cell r="C7483">
            <v>8231.11</v>
          </cell>
        </row>
        <row r="7484">
          <cell r="A7484" t="str">
            <v>H03031074</v>
          </cell>
          <cell r="B7484" t="str">
            <v>变频器_ATV71HD18N4_重载18.5kW_施耐德</v>
          </cell>
          <cell r="C7484">
            <v>6464.45</v>
          </cell>
        </row>
        <row r="7485">
          <cell r="A7485" t="str">
            <v>H03031075</v>
          </cell>
          <cell r="B7485" t="str">
            <v>变频器_ATV71HD22N4_重载22kW_施耐德</v>
          </cell>
          <cell r="C7485">
            <v>7267.11</v>
          </cell>
        </row>
        <row r="7486">
          <cell r="A7486" t="str">
            <v>H03031076</v>
          </cell>
          <cell r="B7486" t="str">
            <v>变频器_ATV71HD30N4_重载30kW_施耐德</v>
          </cell>
          <cell r="C7486">
            <v>9013.4</v>
          </cell>
        </row>
        <row r="7487">
          <cell r="A7487" t="str">
            <v>H03031077</v>
          </cell>
          <cell r="B7487" t="str">
            <v>变频器_ATV71HD37N4_重载37kW_施耐德</v>
          </cell>
          <cell r="C7487">
            <v>11700.45</v>
          </cell>
        </row>
        <row r="7488">
          <cell r="A7488" t="str">
            <v>H03031078</v>
          </cell>
          <cell r="B7488" t="str">
            <v>变频器_ATV71HD45N4_重载45kW_施耐德</v>
          </cell>
          <cell r="C7488">
            <v>13932.94</v>
          </cell>
        </row>
        <row r="7489">
          <cell r="A7489" t="str">
            <v>H03031079</v>
          </cell>
          <cell r="B7489" t="str">
            <v>变频器_ATV71HD55N4_重载55kW_施耐德</v>
          </cell>
          <cell r="C7489">
            <v>17598.14</v>
          </cell>
        </row>
        <row r="7490">
          <cell r="A7490" t="str">
            <v>H03031080</v>
          </cell>
          <cell r="B7490" t="str">
            <v>变频器_ATV71HD75N4_重载75kW_施耐德</v>
          </cell>
          <cell r="C7490">
            <v>22232.86</v>
          </cell>
        </row>
        <row r="7491">
          <cell r="A7491" t="str">
            <v>H03031081</v>
          </cell>
          <cell r="B7491" t="str">
            <v>变频器_ATV71HD90N4_重载90kW_施耐德</v>
          </cell>
          <cell r="C7491">
            <v>30178.92</v>
          </cell>
        </row>
        <row r="7492">
          <cell r="A7492" t="str">
            <v>H03031082</v>
          </cell>
          <cell r="B7492" t="str">
            <v>变频器_ATV71HU15N4Z_标准1.5kW_施耐德</v>
          </cell>
          <cell r="C7492">
            <v>2579.83</v>
          </cell>
        </row>
        <row r="7493">
          <cell r="A7493" t="str">
            <v>H03031083</v>
          </cell>
          <cell r="B7493" t="str">
            <v>变频器_ATV71HU22N4Z_标准2.2kW_施耐德</v>
          </cell>
          <cell r="C7493">
            <v>2835.56</v>
          </cell>
        </row>
        <row r="7494">
          <cell r="A7494" t="str">
            <v>H03031084</v>
          </cell>
          <cell r="B7494" t="str">
            <v>变频器_ATV71HU30N4Z_重载3kW_施耐德</v>
          </cell>
          <cell r="C7494">
            <v>3328.21</v>
          </cell>
        </row>
        <row r="7495">
          <cell r="A7495" t="str">
            <v>H03031085</v>
          </cell>
          <cell r="B7495" t="str">
            <v>变频器_ATV71HU40N4Z_标准4kW_施耐德</v>
          </cell>
          <cell r="C7495">
            <v>2563.34</v>
          </cell>
        </row>
        <row r="7496">
          <cell r="A7496" t="str">
            <v>H03031086</v>
          </cell>
          <cell r="B7496" t="str">
            <v>变频器_ATV71HU55N4Z_标准5.5kW_施耐德</v>
          </cell>
          <cell r="C7496">
            <v>3903.59</v>
          </cell>
        </row>
        <row r="7497">
          <cell r="A7497" t="str">
            <v>H03031087</v>
          </cell>
          <cell r="B7497" t="str">
            <v>变频器_ATV71HU75N4_标准7.5kW_施耐德</v>
          </cell>
          <cell r="C7497">
            <v>5111.1099999999997</v>
          </cell>
        </row>
        <row r="7498">
          <cell r="A7498" t="str">
            <v>H03031088</v>
          </cell>
          <cell r="B7498" t="str">
            <v>变频器_EV2000-4T-2000G_标准200kW_艾默生</v>
          </cell>
          <cell r="C7498">
            <v>46461.54</v>
          </cell>
        </row>
        <row r="7500">
          <cell r="A7500" t="str">
            <v>H03031090</v>
          </cell>
          <cell r="B7500" t="str">
            <v>变频器_EV2000-4T-0550G_标准55kW_艾默生</v>
          </cell>
          <cell r="C7500">
            <v>18051.28</v>
          </cell>
        </row>
        <row r="7501">
          <cell r="A7501" t="str">
            <v>H03031091</v>
          </cell>
          <cell r="B7501" t="str">
            <v>变频器_EV2000-4T-1600G_标准160kW_艾默生</v>
          </cell>
          <cell r="C7501">
            <v>41461.54</v>
          </cell>
        </row>
        <row r="7504">
          <cell r="A7504" t="str">
            <v>H03031094</v>
          </cell>
          <cell r="B7504" t="str">
            <v>变频器_FC302-N200-T5-E00-H2-X-N-C_标准200kW_…</v>
          </cell>
          <cell r="C7504">
            <v>65423.08</v>
          </cell>
        </row>
        <row r="7505">
          <cell r="A7505" t="str">
            <v>H03031096</v>
          </cell>
          <cell r="B7505" t="str">
            <v>变频器_VLT2807PT2B20SBR0DBF00_标准0.75kW_丹佛斯</v>
          </cell>
          <cell r="C7505">
            <v>1867.52</v>
          </cell>
        </row>
        <row r="7506">
          <cell r="A7506" t="str">
            <v>H03031097</v>
          </cell>
          <cell r="B7506" t="str">
            <v>变频器_VLT2815PT2B20SBR0DBF00_标准1.5kW_丹佛斯</v>
          </cell>
          <cell r="C7506">
            <v>2192.31</v>
          </cell>
        </row>
        <row r="7507">
          <cell r="A7507" t="str">
            <v>H03031098</v>
          </cell>
          <cell r="B7507" t="str">
            <v>变频器_VLT2822PT2B20SBR0DBF00_标准2.2kW_丹佛斯</v>
          </cell>
          <cell r="C7507">
            <v>2901.71</v>
          </cell>
        </row>
        <row r="7510">
          <cell r="A7510" t="str">
            <v>H03031102</v>
          </cell>
          <cell r="B7510" t="str">
            <v>变频器_ATV312HU22N4_标准2.2kW_施耐德</v>
          </cell>
          <cell r="C7510">
            <v>1532.74</v>
          </cell>
        </row>
        <row r="7513">
          <cell r="A7513" t="str">
            <v>H03041002</v>
          </cell>
          <cell r="B7513" t="str">
            <v>交流接触器_LC1D09F7C_110V/50/60Hz_施耐德</v>
          </cell>
          <cell r="C7513">
            <v>43.37</v>
          </cell>
        </row>
        <row r="7514">
          <cell r="A7514" t="str">
            <v>H03041004</v>
          </cell>
          <cell r="B7514" t="str">
            <v>交流接触器_LC1D09M7C_220V/50/60Hz_施耐德</v>
          </cell>
          <cell r="C7514">
            <v>35.39</v>
          </cell>
        </row>
        <row r="7515">
          <cell r="A7515" t="str">
            <v>H03041005</v>
          </cell>
          <cell r="B7515" t="str">
            <v>直流接触器_LC1D09BDC_24V_施耐德</v>
          </cell>
          <cell r="C7515">
            <v>102.09</v>
          </cell>
        </row>
        <row r="7516">
          <cell r="A7516" t="str">
            <v>H03041008</v>
          </cell>
          <cell r="B7516" t="str">
            <v>直流接触器_LC1D11500BD_24V_施耐德</v>
          </cell>
          <cell r="C7516">
            <v>625.62</v>
          </cell>
        </row>
        <row r="7517">
          <cell r="A7517" t="str">
            <v>H03041010</v>
          </cell>
          <cell r="B7517" t="str">
            <v>交流接触器_LC1D11500F7C_110V/50/60Hz_施耐德</v>
          </cell>
          <cell r="C7517">
            <v>517.17999999999995</v>
          </cell>
        </row>
        <row r="7518">
          <cell r="A7518" t="str">
            <v>H03041011</v>
          </cell>
          <cell r="B7518" t="str">
            <v>交流接触器_LC1D11500M5C_220V/50Hz_施耐德</v>
          </cell>
          <cell r="C7518">
            <v>408.76</v>
          </cell>
        </row>
        <row r="7519">
          <cell r="A7519" t="str">
            <v>H03041012</v>
          </cell>
          <cell r="B7519" t="str">
            <v>交流接触器_LC1D11500M7C_220V/50/60Hz_施耐德</v>
          </cell>
          <cell r="C7519">
            <v>526.28</v>
          </cell>
        </row>
        <row r="7520">
          <cell r="A7520" t="str">
            <v>H03041014</v>
          </cell>
          <cell r="B7520" t="str">
            <v>交流接触器_LC1D12F7C_110V/50/60Hz_施耐德</v>
          </cell>
          <cell r="C7520">
            <v>48.4</v>
          </cell>
        </row>
        <row r="7521">
          <cell r="A7521" t="str">
            <v>H03041016</v>
          </cell>
          <cell r="B7521" t="str">
            <v>交流接触器_LC1D12M7C_220V/50/60Hz_施耐德</v>
          </cell>
          <cell r="C7521">
            <v>38.4</v>
          </cell>
        </row>
        <row r="7522">
          <cell r="A7522" t="str">
            <v>H03041017</v>
          </cell>
          <cell r="B7522" t="str">
            <v>直流接触器_LC1D12BDC_24V_施耐德</v>
          </cell>
          <cell r="C7522">
            <v>107.09</v>
          </cell>
        </row>
        <row r="7523">
          <cell r="A7523" t="str">
            <v>H03041020</v>
          </cell>
          <cell r="B7523" t="str">
            <v>直流接触器_LC1D15000BD_24V_施耐德</v>
          </cell>
          <cell r="C7523">
            <v>908.19</v>
          </cell>
        </row>
        <row r="7524">
          <cell r="A7524" t="str">
            <v>H03041022</v>
          </cell>
          <cell r="B7524" t="str">
            <v>交流接触器_LC1D15000F7C_110V/50/60Hz_施耐德</v>
          </cell>
          <cell r="C7524">
            <v>595.04999999999995</v>
          </cell>
        </row>
        <row r="7525">
          <cell r="A7525" t="str">
            <v>H03041023</v>
          </cell>
          <cell r="B7525" t="str">
            <v>交流接触器_LC1D15000M5C_220V/50Hz_施耐德</v>
          </cell>
          <cell r="C7525">
            <v>427.95</v>
          </cell>
        </row>
        <row r="7526">
          <cell r="A7526" t="str">
            <v>H03041024</v>
          </cell>
          <cell r="B7526" t="str">
            <v>交流接触器_LC1D15000M7C_220V/50/60Hz_施耐德</v>
          </cell>
          <cell r="C7526">
            <v>550.73</v>
          </cell>
        </row>
        <row r="7527">
          <cell r="A7527" t="str">
            <v>H03041026</v>
          </cell>
          <cell r="B7527" t="str">
            <v>直流接触器_LC1D17000BD_24V_施耐德</v>
          </cell>
          <cell r="C7527">
            <v>587.32000000000005</v>
          </cell>
        </row>
        <row r="7528">
          <cell r="A7528" t="str">
            <v>H03041028</v>
          </cell>
          <cell r="B7528" t="str">
            <v>交流接触器_LC1D17000F7C_110V/50/60Hz_施耐德</v>
          </cell>
          <cell r="C7528">
            <v>641.01</v>
          </cell>
        </row>
        <row r="7529">
          <cell r="A7529" t="str">
            <v>H03041030</v>
          </cell>
          <cell r="B7529" t="str">
            <v>交流接触器_LC1D17000M7C_220V/50/60Hz_施耐德</v>
          </cell>
          <cell r="C7529">
            <v>490.52</v>
          </cell>
        </row>
        <row r="7530">
          <cell r="A7530" t="str">
            <v>H03041032</v>
          </cell>
          <cell r="B7530" t="str">
            <v>交流接触器_LC1D18F7C_110V/50/60Hz_施耐德</v>
          </cell>
          <cell r="C7530">
            <v>59.51</v>
          </cell>
        </row>
        <row r="7531">
          <cell r="A7531" t="str">
            <v>H03041034</v>
          </cell>
          <cell r="B7531" t="str">
            <v>交流接触器_LC1D18M7C_220V/50/60Hz_施耐德</v>
          </cell>
          <cell r="C7531">
            <v>48.56</v>
          </cell>
        </row>
        <row r="7532">
          <cell r="A7532" t="str">
            <v>H03041035</v>
          </cell>
          <cell r="B7532" t="str">
            <v>直流接触器_LC1D18BDC_24V_施耐德</v>
          </cell>
          <cell r="C7532">
            <v>142.4</v>
          </cell>
        </row>
        <row r="7533">
          <cell r="A7533" t="str">
            <v>H03041038</v>
          </cell>
          <cell r="B7533" t="str">
            <v>直流接触器_LC1D205BD_24V_施耐德</v>
          </cell>
          <cell r="C7533">
            <v>63.26</v>
          </cell>
        </row>
        <row r="7534">
          <cell r="A7534" t="str">
            <v>H03041039</v>
          </cell>
          <cell r="B7534" t="str">
            <v>交流接触器_LC1D205F7C_110V/50/60Hz_施耐德</v>
          </cell>
          <cell r="C7534">
            <v>1075.1500000000001</v>
          </cell>
        </row>
        <row r="7535">
          <cell r="A7535" t="str">
            <v>H03041040</v>
          </cell>
          <cell r="B7535" t="str">
            <v>交流接触器_LC1D205M5C_220V/50Hz_施耐德</v>
          </cell>
          <cell r="C7535">
            <v>728.19</v>
          </cell>
        </row>
        <row r="7536">
          <cell r="A7536" t="str">
            <v>H03041041</v>
          </cell>
          <cell r="B7536" t="str">
            <v>交流接触器_LC1D205M7C_220V/50/60Hz_施耐德</v>
          </cell>
          <cell r="C7536">
            <v>960.28</v>
          </cell>
        </row>
        <row r="7537">
          <cell r="A7537" t="str">
            <v>H03041043</v>
          </cell>
          <cell r="B7537" t="str">
            <v>直流接触器_LC1D245BD_24V_施耐德</v>
          </cell>
          <cell r="C7537">
            <v>1023.95</v>
          </cell>
        </row>
        <row r="7538">
          <cell r="A7538" t="str">
            <v>H03041044</v>
          </cell>
          <cell r="B7538" t="str">
            <v>交流接触器_LC1D245F7C_110V/50/60Hz_施耐德</v>
          </cell>
          <cell r="C7538">
            <v>1726.09</v>
          </cell>
        </row>
        <row r="7539">
          <cell r="A7539" t="str">
            <v>H03041045</v>
          </cell>
          <cell r="B7539" t="str">
            <v>交流接触器_LC1D245M5C_220V/50Hz_施耐德</v>
          </cell>
          <cell r="C7539">
            <v>1188.99</v>
          </cell>
        </row>
        <row r="7540">
          <cell r="A7540" t="str">
            <v>H03041046</v>
          </cell>
          <cell r="B7540" t="str">
            <v>交流接触器_LC1D245M7C_220V/50/60Hz_施耐德</v>
          </cell>
          <cell r="C7540">
            <v>1521.47</v>
          </cell>
        </row>
        <row r="7541">
          <cell r="A7541" t="str">
            <v>H03041048</v>
          </cell>
          <cell r="B7541" t="str">
            <v>交流接触器_LC1D25F7C_110V/50/60Hz_施耐德</v>
          </cell>
          <cell r="C7541">
            <v>70.12</v>
          </cell>
        </row>
        <row r="7542">
          <cell r="A7542" t="str">
            <v>H03041050</v>
          </cell>
          <cell r="B7542" t="str">
            <v>交流接触器_LC1D25M7C_220V/50/60Hz_施耐德</v>
          </cell>
          <cell r="C7542">
            <v>57.22</v>
          </cell>
        </row>
        <row r="7543">
          <cell r="A7543" t="str">
            <v>H03041051</v>
          </cell>
          <cell r="B7543" t="str">
            <v>直流接触器_LC1D25BDC_24V_施耐德</v>
          </cell>
          <cell r="C7543">
            <v>164.27</v>
          </cell>
        </row>
        <row r="7544">
          <cell r="A7544" t="str">
            <v>H03041054</v>
          </cell>
          <cell r="B7544" t="str">
            <v>直流接触器_LC1F330BD_24V_施耐德</v>
          </cell>
          <cell r="C7544">
            <v>3125.52</v>
          </cell>
        </row>
        <row r="7545">
          <cell r="A7545" t="str">
            <v>H03041055</v>
          </cell>
          <cell r="B7545" t="str">
            <v>交流接触器_LC1D300F7C_110V/50/60Hz_施耐德</v>
          </cell>
          <cell r="C7545">
            <v>1748.12</v>
          </cell>
        </row>
        <row r="7546">
          <cell r="A7546" t="str">
            <v>H03041056</v>
          </cell>
          <cell r="B7546" t="str">
            <v>交流接触器_LC1D300M7C_220V/50/60Hz_施耐德</v>
          </cell>
          <cell r="C7546">
            <v>1426.62</v>
          </cell>
        </row>
        <row r="7547">
          <cell r="A7547" t="str">
            <v>H03041058</v>
          </cell>
          <cell r="B7547" t="str">
            <v>交流接触器_LC1D32F7C_110V/50/60Hz_施耐德</v>
          </cell>
          <cell r="C7547">
            <v>95.03</v>
          </cell>
        </row>
        <row r="7548">
          <cell r="A7548" t="str">
            <v>H03041060</v>
          </cell>
          <cell r="B7548" t="str">
            <v>交流接触器_LC1D32M7C_220V/50/60Hz_施耐德</v>
          </cell>
          <cell r="C7548">
            <v>77.56</v>
          </cell>
        </row>
        <row r="7549">
          <cell r="A7549" t="str">
            <v>H03041061</v>
          </cell>
          <cell r="B7549" t="str">
            <v>直流接触器_LC1D32BDC_24V_施耐德</v>
          </cell>
          <cell r="C7549">
            <v>179.24</v>
          </cell>
        </row>
        <row r="7550">
          <cell r="A7550" t="str">
            <v>H03041064</v>
          </cell>
          <cell r="B7550" t="str">
            <v>交流接触器_LC1D38F7C_110V/50/60Hz_施耐德</v>
          </cell>
          <cell r="C7550">
            <v>107.04</v>
          </cell>
        </row>
        <row r="7551">
          <cell r="A7551" t="str">
            <v>H03041065</v>
          </cell>
          <cell r="B7551" t="str">
            <v>交流接触器_LC1D38M5C_220V/50Hz_施耐德</v>
          </cell>
          <cell r="C7551">
            <v>105.19</v>
          </cell>
        </row>
        <row r="7552">
          <cell r="A7552" t="str">
            <v>H03041066</v>
          </cell>
          <cell r="B7552" t="str">
            <v>交流接触器_LC1D38M7C_220V/50/60Hz_施耐德</v>
          </cell>
          <cell r="C7552">
            <v>107.04</v>
          </cell>
        </row>
        <row r="7553">
          <cell r="A7553" t="str">
            <v>H03041067</v>
          </cell>
          <cell r="B7553" t="str">
            <v>直流接触器_LC1D40BD_24V_施耐德</v>
          </cell>
          <cell r="C7553">
            <v>121.5</v>
          </cell>
        </row>
        <row r="7554">
          <cell r="A7554" t="str">
            <v>H03041068</v>
          </cell>
          <cell r="B7554" t="str">
            <v>直流接触器_LC1D40ABD_24V_施耐德</v>
          </cell>
          <cell r="C7554">
            <v>262.14999999999998</v>
          </cell>
        </row>
        <row r="7555">
          <cell r="A7555" t="str">
            <v>H03041070</v>
          </cell>
          <cell r="B7555" t="str">
            <v>交流接触器_LC1D40F7C_110V/50/60Hz_施耐德</v>
          </cell>
          <cell r="C7555">
            <v>159.16999999999999</v>
          </cell>
        </row>
        <row r="7556">
          <cell r="A7556" t="str">
            <v>H03041071</v>
          </cell>
          <cell r="B7556" t="str">
            <v>交流接触器_LC1D40M5C_220V/50Hz_施耐德</v>
          </cell>
          <cell r="C7556">
            <v>121.5</v>
          </cell>
        </row>
        <row r="7557">
          <cell r="A7557" t="str">
            <v>H03041072</v>
          </cell>
          <cell r="B7557" t="str">
            <v>交流接触器_LC1D40M7C_220V/50/60Hz_施耐德</v>
          </cell>
          <cell r="C7557">
            <v>159.91</v>
          </cell>
        </row>
        <row r="7559">
          <cell r="A7559" t="str">
            <v>H03041075</v>
          </cell>
          <cell r="B7559" t="str">
            <v>交流接触器_LC1D410F7C_110V/50/60Hz_施耐德</v>
          </cell>
          <cell r="C7559">
            <v>2320.23</v>
          </cell>
        </row>
        <row r="7560">
          <cell r="A7560" t="str">
            <v>H03041076</v>
          </cell>
          <cell r="B7560" t="str">
            <v>交流接触器_LC1D410M7C_220V/50/60Hz_施耐德</v>
          </cell>
          <cell r="C7560">
            <v>1926.83</v>
          </cell>
        </row>
        <row r="7561">
          <cell r="A7561" t="str">
            <v>H03041077</v>
          </cell>
          <cell r="B7561" t="str">
            <v>交流接触器_LC1D475F7C_110V/50/60Hz_施耐德</v>
          </cell>
          <cell r="C7561">
            <v>4231.34</v>
          </cell>
        </row>
        <row r="7562">
          <cell r="A7562" t="str">
            <v>H03041078</v>
          </cell>
          <cell r="B7562" t="str">
            <v>交流接触器_LC1D475M7C_220V/50/60Hz_施耐德</v>
          </cell>
          <cell r="C7562">
            <v>3453.16</v>
          </cell>
        </row>
        <row r="7563">
          <cell r="A7563" t="str">
            <v>H03041080</v>
          </cell>
          <cell r="B7563" t="str">
            <v>直流接触器_LC1D50BD_24V_施耐德</v>
          </cell>
          <cell r="C7563">
            <v>435.97</v>
          </cell>
        </row>
        <row r="7564">
          <cell r="A7564" t="str">
            <v>H03041082</v>
          </cell>
          <cell r="B7564" t="str">
            <v>交流接触器_LC1D50F7C_110V/50/60Hz_施耐德</v>
          </cell>
          <cell r="C7564">
            <v>169.5</v>
          </cell>
        </row>
        <row r="7565">
          <cell r="A7565" t="str">
            <v>H03041084</v>
          </cell>
          <cell r="B7565" t="str">
            <v>交流接触器_LC1D50M7C_220V/50/60Hz_施耐德</v>
          </cell>
          <cell r="C7565">
            <v>204.21</v>
          </cell>
        </row>
        <row r="7566">
          <cell r="A7566" t="str">
            <v>H03041085</v>
          </cell>
          <cell r="B7566" t="str">
            <v>交流接触器_LC1D620F7C_110V/50/60Hz_施耐德</v>
          </cell>
          <cell r="C7566">
            <v>6075.11</v>
          </cell>
        </row>
        <row r="7567">
          <cell r="A7567" t="str">
            <v>H03041086</v>
          </cell>
          <cell r="B7567" t="str">
            <v>交流接触器_LC1D620M7C_220V/50/60Hz_施耐德</v>
          </cell>
          <cell r="C7567">
            <v>5045.12</v>
          </cell>
        </row>
        <row r="7568">
          <cell r="A7568" t="str">
            <v>H03041088</v>
          </cell>
          <cell r="B7568" t="str">
            <v>直流接触器_LC1D65BD_24V_施耐德</v>
          </cell>
          <cell r="C7568">
            <v>553.54999999999995</v>
          </cell>
        </row>
        <row r="7569">
          <cell r="A7569" t="str">
            <v>H03041090</v>
          </cell>
          <cell r="B7569" t="str">
            <v>交流接触器_LC1D65F7C_110V/50/60Hz_施耐德</v>
          </cell>
          <cell r="C7569">
            <v>215.11</v>
          </cell>
        </row>
        <row r="7570">
          <cell r="A7570" t="str">
            <v>H03041092</v>
          </cell>
          <cell r="B7570" t="str">
            <v>交流接触器_LC1D65M7C_220V/50/60Hz_施耐德</v>
          </cell>
          <cell r="C7570">
            <v>215.11</v>
          </cell>
        </row>
        <row r="7571">
          <cell r="A7571" t="str">
            <v>H03041094</v>
          </cell>
          <cell r="B7571" t="str">
            <v>直流接触器_LC1D80BD_24V_施耐德</v>
          </cell>
          <cell r="C7571">
            <v>566.51</v>
          </cell>
        </row>
        <row r="7572">
          <cell r="A7572" t="str">
            <v>H03041096</v>
          </cell>
          <cell r="B7572" t="str">
            <v>交流接触器_LC1D80F7C_110V/50/60Hz_施耐德</v>
          </cell>
          <cell r="C7572">
            <v>290.62</v>
          </cell>
        </row>
        <row r="7573">
          <cell r="A7573" t="str">
            <v>H03041098</v>
          </cell>
          <cell r="B7573" t="str">
            <v>交流接触器_LC1D80M7C_220V/50/60Hz_施耐德</v>
          </cell>
          <cell r="C7573">
            <v>219.51</v>
          </cell>
        </row>
        <row r="7574">
          <cell r="A7574" t="str">
            <v>H03041100</v>
          </cell>
          <cell r="B7574" t="str">
            <v>直流接触器_LC1D95BD_24V_施耐德</v>
          </cell>
          <cell r="C7574">
            <v>640.59</v>
          </cell>
        </row>
        <row r="7575">
          <cell r="A7575" t="str">
            <v>H03041102</v>
          </cell>
          <cell r="B7575" t="str">
            <v>交流接触器_LC1D95F7C_110V/50/60Hz_施耐德</v>
          </cell>
          <cell r="C7575">
            <v>340.49</v>
          </cell>
        </row>
        <row r="7576">
          <cell r="A7576" t="str">
            <v>H03041104</v>
          </cell>
          <cell r="B7576" t="str">
            <v>交流接触器_LC1D95M7C_220V/50/60Hz_施耐德</v>
          </cell>
          <cell r="C7576">
            <v>282.76</v>
          </cell>
        </row>
        <row r="7577">
          <cell r="A7577" t="str">
            <v>H03041105</v>
          </cell>
          <cell r="B7577" t="str">
            <v>交流接触器_LC1F800MW_380V/50/60Hz_施耐德</v>
          </cell>
          <cell r="C7577">
            <v>11809.3</v>
          </cell>
        </row>
        <row r="7578">
          <cell r="A7578" t="str">
            <v>H03041106</v>
          </cell>
          <cell r="B7578" t="str">
            <v>交流接触器_LC1D245F5C_110V/50Hz_施耐德</v>
          </cell>
          <cell r="C7578">
            <v>1431.74</v>
          </cell>
        </row>
        <row r="7579">
          <cell r="A7579" t="str">
            <v>H03041521</v>
          </cell>
          <cell r="B7579" t="str">
            <v>交流接触器_LC1E3210F5N_110V/50Hz_施耐德</v>
          </cell>
          <cell r="C7579">
            <v>52.87</v>
          </cell>
        </row>
        <row r="7580">
          <cell r="A7580" t="str">
            <v>H03041525</v>
          </cell>
          <cell r="B7580" t="str">
            <v>交流接触器_CJX2-0910_220V/50Hz_正泰</v>
          </cell>
          <cell r="C7580">
            <v>29.92</v>
          </cell>
        </row>
        <row r="7583">
          <cell r="A7583" t="str">
            <v>H03041528</v>
          </cell>
          <cell r="B7583" t="str">
            <v>交流接触器_CJX2F-115_220V/50Hz_正泰</v>
          </cell>
          <cell r="C7583">
            <v>421.37</v>
          </cell>
        </row>
        <row r="7584">
          <cell r="A7584" t="str">
            <v>H03041529</v>
          </cell>
          <cell r="B7584" t="str">
            <v>交流接触器_CJX2F-150_220V/50Hz_正泰</v>
          </cell>
          <cell r="C7584">
            <v>430.77</v>
          </cell>
        </row>
        <row r="7585">
          <cell r="A7585" t="str">
            <v>H03041530</v>
          </cell>
          <cell r="B7585" t="str">
            <v>交流接触器_LC1E0610M5N_220V/50Hz_施耐德</v>
          </cell>
          <cell r="C7585">
            <v>18.84</v>
          </cell>
        </row>
        <row r="7586">
          <cell r="A7586" t="str">
            <v>H03041531</v>
          </cell>
          <cell r="B7586" t="str">
            <v>交流接触器_LC1E0910M5N_220V/50Hz_施耐德</v>
          </cell>
          <cell r="C7586">
            <v>23.38</v>
          </cell>
        </row>
        <row r="7587">
          <cell r="A7587" t="str">
            <v>H03041532</v>
          </cell>
          <cell r="B7587" t="str">
            <v>交流接触器_LC1E1210M5N_220V/50Hz_施耐德</v>
          </cell>
          <cell r="C7587">
            <v>25.33</v>
          </cell>
        </row>
        <row r="7588">
          <cell r="A7588" t="str">
            <v>H03041533</v>
          </cell>
          <cell r="B7588" t="str">
            <v>交流接触器_LC1E1810M5N_220V/50Hz_施耐德</v>
          </cell>
          <cell r="C7588">
            <v>31.83</v>
          </cell>
        </row>
        <row r="7589">
          <cell r="A7589" t="str">
            <v>H03041534</v>
          </cell>
          <cell r="B7589" t="str">
            <v>交流接触器_LC1E2510M5N_220V/50Hz_施耐德</v>
          </cell>
          <cell r="C7589">
            <v>36.049999999999997</v>
          </cell>
        </row>
        <row r="7590">
          <cell r="A7590" t="str">
            <v>H03041535</v>
          </cell>
          <cell r="B7590" t="str">
            <v>交流接触器_LC1E3210M5N_220V/50Hz_施耐德</v>
          </cell>
          <cell r="C7590">
            <v>45.15</v>
          </cell>
        </row>
        <row r="7591">
          <cell r="A7591" t="str">
            <v>H03042001</v>
          </cell>
          <cell r="B7591" t="str">
            <v>切换电容接触器_LC1DGK11M7C_220VAC/50/60Hz_施耐德</v>
          </cell>
          <cell r="C7591">
            <v>155.77000000000001</v>
          </cell>
        </row>
        <row r="7592">
          <cell r="A7592" t="str">
            <v>H03042002</v>
          </cell>
          <cell r="B7592" t="str">
            <v>切换电容接触器_LC1DMK11M5C_220VAC/50Hz_施耐德</v>
          </cell>
          <cell r="C7592">
            <v>158.07</v>
          </cell>
        </row>
        <row r="7593">
          <cell r="A7593" t="str">
            <v>H03042003</v>
          </cell>
          <cell r="B7593" t="str">
            <v>切换电容接触器_LC1DMK11M7C_220VAC/50/60Hz_施耐德</v>
          </cell>
          <cell r="C7593">
            <v>191.47</v>
          </cell>
        </row>
        <row r="7594">
          <cell r="A7594" t="str">
            <v>H03042004</v>
          </cell>
          <cell r="B7594" t="str">
            <v>切换电容接触器_LC1DPK12M7C_220VAC/50/60Hz_施耐德</v>
          </cell>
          <cell r="C7594">
            <v>298.43</v>
          </cell>
        </row>
        <row r="7595">
          <cell r="A7595" t="str">
            <v>H03042005</v>
          </cell>
          <cell r="B7595" t="str">
            <v>切换电容接触器_LC1DTK12M7C_220VAC/50/60Hz_施耐德</v>
          </cell>
          <cell r="C7595">
            <v>393.6</v>
          </cell>
        </row>
        <row r="7596">
          <cell r="A7596" t="str">
            <v>H03042006</v>
          </cell>
          <cell r="B7596" t="str">
            <v>切换电容接触器_LC1DWK12M5C_220VAC/50Hz_施耐德</v>
          </cell>
          <cell r="C7596">
            <v>378.53</v>
          </cell>
        </row>
        <row r="7597">
          <cell r="A7597" t="str">
            <v>H03042007</v>
          </cell>
          <cell r="B7597" t="str">
            <v>切换电容接触器_LC1DWK12M7C_220VAC/50/60Hz_施耐德</v>
          </cell>
          <cell r="C7597">
            <v>378.53</v>
          </cell>
        </row>
        <row r="7598">
          <cell r="A7598" t="str">
            <v>H03049001</v>
          </cell>
          <cell r="B7598" t="str">
            <v>附件-接触器辅助触点_LAD8N11_施耐德</v>
          </cell>
          <cell r="C7598">
            <v>20.09</v>
          </cell>
        </row>
        <row r="7599">
          <cell r="A7599" t="str">
            <v>H03049002</v>
          </cell>
          <cell r="B7599" t="str">
            <v>附件-接触器辅助触点_LAD8N20_施耐德</v>
          </cell>
          <cell r="C7599">
            <v>20.09</v>
          </cell>
        </row>
        <row r="7600">
          <cell r="A7600" t="str">
            <v>H03049003</v>
          </cell>
          <cell r="B7600" t="str">
            <v>附件-接触器辅助触点_LADN02C_施耐德</v>
          </cell>
          <cell r="C7600">
            <v>9.15</v>
          </cell>
        </row>
        <row r="7601">
          <cell r="A7601" t="str">
            <v>H03049004</v>
          </cell>
          <cell r="B7601" t="str">
            <v>附件-接触器辅助触点_LADN04C_施耐德</v>
          </cell>
          <cell r="C7601">
            <v>18.510000000000002</v>
          </cell>
        </row>
        <row r="7602">
          <cell r="A7602" t="str">
            <v>H03049005</v>
          </cell>
          <cell r="B7602" t="str">
            <v>附件-接触器辅助触点_LADN11C_施耐德</v>
          </cell>
          <cell r="C7602">
            <v>7.15</v>
          </cell>
        </row>
        <row r="7603">
          <cell r="A7603" t="str">
            <v>H03049006</v>
          </cell>
          <cell r="B7603" t="str">
            <v>附件-接触器辅助触点_LADN13C_施耐德</v>
          </cell>
          <cell r="C7603">
            <v>19.149999999999999</v>
          </cell>
        </row>
        <row r="7604">
          <cell r="A7604" t="str">
            <v>H03049007</v>
          </cell>
          <cell r="B7604" t="str">
            <v>附件-接触器辅助触点_LADN20C_施耐德</v>
          </cell>
          <cell r="C7604">
            <v>7.15</v>
          </cell>
        </row>
        <row r="7605">
          <cell r="A7605" t="str">
            <v>H03049008</v>
          </cell>
          <cell r="B7605" t="str">
            <v>附件-接触器辅助触点_LADN22C_施耐德</v>
          </cell>
          <cell r="C7605">
            <v>14.68</v>
          </cell>
        </row>
        <row r="7606">
          <cell r="A7606" t="str">
            <v>H03049009</v>
          </cell>
          <cell r="B7606" t="str">
            <v>附件-接触器辅助触点_LADN31C_施耐德</v>
          </cell>
          <cell r="C7606">
            <v>14.68</v>
          </cell>
        </row>
        <row r="7607">
          <cell r="A7607" t="str">
            <v>H03049010</v>
          </cell>
          <cell r="B7607" t="str">
            <v>附件-接触器辅助触点_LADN40C_施耐德</v>
          </cell>
          <cell r="C7607">
            <v>14.68</v>
          </cell>
        </row>
        <row r="7608">
          <cell r="A7608" t="str">
            <v>H03049014</v>
          </cell>
          <cell r="B7608" t="str">
            <v>附件-接触器辅助触点_LAEN11N_施耐德</v>
          </cell>
          <cell r="C7608">
            <v>5.2</v>
          </cell>
        </row>
        <row r="7609">
          <cell r="A7609" t="str">
            <v>H03049015</v>
          </cell>
          <cell r="B7609" t="str">
            <v>附件-接触器辅助触点_LAEN20N_施耐德</v>
          </cell>
          <cell r="C7609">
            <v>5.2</v>
          </cell>
        </row>
        <row r="7610">
          <cell r="A7610" t="str">
            <v>H03049017</v>
          </cell>
          <cell r="B7610" t="str">
            <v>附件-接触器辅助触点_LAEN40N_施耐德</v>
          </cell>
          <cell r="C7610">
            <v>10.72</v>
          </cell>
        </row>
        <row r="7613">
          <cell r="A7613" t="str">
            <v>H03049023</v>
          </cell>
          <cell r="B7613" t="str">
            <v>附件-RC电路阻容_LA4DA2U_110-240V_施耐德</v>
          </cell>
          <cell r="C7613">
            <v>29.16</v>
          </cell>
        </row>
        <row r="7614">
          <cell r="A7614" t="str">
            <v>H03049201</v>
          </cell>
          <cell r="B7614" t="str">
            <v>附件-接触器延时辅助触点_LADR0_断电延时_施耐德</v>
          </cell>
          <cell r="C7614">
            <v>93.36</v>
          </cell>
        </row>
        <row r="7615">
          <cell r="A7615" t="str">
            <v>H03049202</v>
          </cell>
          <cell r="B7615" t="str">
            <v>附件-接触器延时辅助触点_LADR2_断电延时_施耐德</v>
          </cell>
          <cell r="C7615">
            <v>93.36</v>
          </cell>
        </row>
        <row r="7616">
          <cell r="A7616" t="str">
            <v>H03049203</v>
          </cell>
          <cell r="B7616" t="str">
            <v>附件-接触器延时辅助触点_LADR4_断电延时_施耐德</v>
          </cell>
          <cell r="C7616">
            <v>87.13</v>
          </cell>
        </row>
        <row r="7617">
          <cell r="A7617" t="str">
            <v>H03049204</v>
          </cell>
          <cell r="B7617" t="str">
            <v>附件-接触器延时辅助触点_LADS2_通电延时_施耐德</v>
          </cell>
          <cell r="C7617">
            <v>111.67</v>
          </cell>
        </row>
        <row r="7618">
          <cell r="A7618" t="str">
            <v>H03049205</v>
          </cell>
          <cell r="B7618" t="str">
            <v>附件-接触器延时辅助触点_LADT0_通电延时_施耐德</v>
          </cell>
          <cell r="C7618">
            <v>93.36</v>
          </cell>
        </row>
        <row r="7619">
          <cell r="A7619" t="str">
            <v>H03049206</v>
          </cell>
          <cell r="B7619" t="str">
            <v>附件-接触器延时辅助触点_LADT2_通电延时_施耐德</v>
          </cell>
          <cell r="C7619">
            <v>95</v>
          </cell>
        </row>
        <row r="7620">
          <cell r="A7620" t="str">
            <v>H03049207</v>
          </cell>
          <cell r="B7620" t="str">
            <v>附件-接触器延时辅助触点_LADT4_通电延时_施耐德</v>
          </cell>
          <cell r="C7620">
            <v>87.13</v>
          </cell>
        </row>
        <row r="7621">
          <cell r="A7621" t="str">
            <v>H03049301</v>
          </cell>
          <cell r="B7621" t="str">
            <v>附件-浪涌抑制模块_LA4DA1E_施耐德</v>
          </cell>
          <cell r="C7621">
            <v>28.65</v>
          </cell>
        </row>
        <row r="7622">
          <cell r="A7622" t="str">
            <v>H03049302</v>
          </cell>
          <cell r="B7622" t="str">
            <v>附件-浪涌抑制模块_LA4DA1G_施耐德</v>
          </cell>
          <cell r="C7622">
            <v>28.65</v>
          </cell>
        </row>
        <row r="7623">
          <cell r="A7623" t="str">
            <v>H03049303</v>
          </cell>
          <cell r="B7623" t="str">
            <v>附件-浪涌抑制模块_LA4DA1U_施耐德</v>
          </cell>
          <cell r="C7623">
            <v>32.64</v>
          </cell>
        </row>
        <row r="7624">
          <cell r="A7624" t="str">
            <v>H03049304</v>
          </cell>
          <cell r="B7624" t="str">
            <v>附件-浪涌抑制模块_LA4DA2E_施耐德</v>
          </cell>
          <cell r="C7624">
            <v>30.02</v>
          </cell>
        </row>
        <row r="7625">
          <cell r="A7625" t="str">
            <v>H03049305</v>
          </cell>
          <cell r="B7625" t="str">
            <v>附件-浪涌抑制模块_LA4DA2G_施耐德</v>
          </cell>
          <cell r="C7625">
            <v>30.02</v>
          </cell>
        </row>
        <row r="7626">
          <cell r="A7626" t="str">
            <v>H03049306</v>
          </cell>
          <cell r="B7626" t="str">
            <v>附件-浪涌抑制模块_LA4DA2N_施耐德</v>
          </cell>
          <cell r="C7626">
            <v>30.02</v>
          </cell>
        </row>
        <row r="7627">
          <cell r="A7627" t="str">
            <v>H03049307</v>
          </cell>
          <cell r="B7627" t="str">
            <v>附件-浪涌抑制模块_LA4DA2U_施耐德</v>
          </cell>
          <cell r="C7627">
            <v>31.21</v>
          </cell>
        </row>
        <row r="7628">
          <cell r="A7628" t="str">
            <v>H03050005</v>
          </cell>
          <cell r="B7628" t="str">
            <v>控制变压器_JBK5-100VA_415V/220V-50Hz_通用</v>
          </cell>
          <cell r="C7628">
            <v>109.4</v>
          </cell>
        </row>
        <row r="7630">
          <cell r="A7630" t="str">
            <v>H03050008</v>
          </cell>
          <cell r="B7630" t="str">
            <v>控制变压器_JBK5-630VA_220V/110V-50Hz_通用</v>
          </cell>
          <cell r="C7630">
            <v>333.33</v>
          </cell>
        </row>
        <row r="7632">
          <cell r="A7632" t="str">
            <v>H03050011</v>
          </cell>
          <cell r="B7632" t="str">
            <v>控制变压器_JBK5-400VA_415V/220V-50Hz_通用</v>
          </cell>
          <cell r="C7632">
            <v>151.11000000000001</v>
          </cell>
        </row>
        <row r="7633">
          <cell r="A7633" t="str">
            <v>H03050012</v>
          </cell>
          <cell r="B7633" t="str">
            <v>控制变压器_JBK5-630VA_415V/220V-50Hz_通用</v>
          </cell>
          <cell r="C7633">
            <v>240.48</v>
          </cell>
        </row>
        <row r="7634">
          <cell r="A7634" t="str">
            <v>H03050013</v>
          </cell>
          <cell r="B7634" t="str">
            <v>控制变压器_JBK5-800VA_415V/220V-50Hz_通用</v>
          </cell>
          <cell r="C7634">
            <v>265.3</v>
          </cell>
        </row>
        <row r="7635">
          <cell r="A7635" t="str">
            <v>H03050014</v>
          </cell>
          <cell r="B7635" t="str">
            <v>控制变压器_JBK5-1000VA_415V/220V-50Hz_通用</v>
          </cell>
          <cell r="C7635">
            <v>334.57</v>
          </cell>
        </row>
        <row r="7636">
          <cell r="A7636" t="str">
            <v>H03050015</v>
          </cell>
          <cell r="B7636" t="str">
            <v>控制变压器_JBK5-1600VA_415V/220V-50Hz_通用</v>
          </cell>
          <cell r="C7636">
            <v>518.65</v>
          </cell>
        </row>
        <row r="7637">
          <cell r="A7637" t="str">
            <v>H03050016</v>
          </cell>
          <cell r="B7637" t="str">
            <v>控制变压器_JBK5-2000VA_415V/220V-50Hz_通用</v>
          </cell>
          <cell r="C7637">
            <v>763.68</v>
          </cell>
        </row>
        <row r="7638">
          <cell r="A7638" t="str">
            <v>H03050017</v>
          </cell>
          <cell r="B7638" t="str">
            <v>控制变压器_JBK5-3000VA_415V/220V-50Hz_通用</v>
          </cell>
          <cell r="C7638">
            <v>918.12</v>
          </cell>
        </row>
        <row r="7639">
          <cell r="A7639" t="str">
            <v>H03050018</v>
          </cell>
          <cell r="B7639" t="str">
            <v>控制变压器_JBK5-160VA_440V/220V-50/60Hz_通用</v>
          </cell>
          <cell r="C7639">
            <v>102.56</v>
          </cell>
        </row>
        <row r="7640">
          <cell r="A7640" t="str">
            <v>H03050020</v>
          </cell>
          <cell r="B7640" t="str">
            <v>控制变压器_JBK5-400VA_440V/220V-50Hz_通用</v>
          </cell>
          <cell r="C7640">
            <v>333.33</v>
          </cell>
        </row>
        <row r="7641">
          <cell r="A7641" t="str">
            <v>H03050021</v>
          </cell>
          <cell r="B7641" t="str">
            <v>控制变压器_JBK5-630VA_440V/220V-50Hz_通用</v>
          </cell>
          <cell r="C7641">
            <v>350.43</v>
          </cell>
        </row>
        <row r="7642">
          <cell r="A7642" t="str">
            <v>H03050022</v>
          </cell>
          <cell r="B7642" t="str">
            <v>控制变压器_JBK5-800VA_440V/220V-50Hz_通用</v>
          </cell>
          <cell r="C7642">
            <v>265.3</v>
          </cell>
        </row>
        <row r="7643">
          <cell r="A7643" t="str">
            <v>H03050023</v>
          </cell>
          <cell r="B7643" t="str">
            <v>控制变压器_JBK5-1000VA_440V/220V-50Hz_通用</v>
          </cell>
          <cell r="C7643">
            <v>334.57</v>
          </cell>
        </row>
        <row r="7644">
          <cell r="A7644" t="str">
            <v>H03050024</v>
          </cell>
          <cell r="B7644" t="str">
            <v>控制变压器_JBK5-1600VA_440V/220V-50Hz_通用</v>
          </cell>
          <cell r="C7644">
            <v>518.65</v>
          </cell>
        </row>
        <row r="7645">
          <cell r="A7645" t="str">
            <v>H03050025</v>
          </cell>
          <cell r="B7645" t="str">
            <v>控制变压器_JBK5-2000VA_440V/220V-50Hz_通用</v>
          </cell>
          <cell r="C7645">
            <v>763.68</v>
          </cell>
        </row>
        <row r="7646">
          <cell r="A7646" t="str">
            <v>H03050026</v>
          </cell>
          <cell r="B7646" t="str">
            <v>控制变压器_JBK5-3000VA_440V/220V-50Hz_通用</v>
          </cell>
          <cell r="C7646">
            <v>918.12</v>
          </cell>
        </row>
        <row r="7647">
          <cell r="A7647" t="str">
            <v>H03050030</v>
          </cell>
          <cell r="B7647" t="str">
            <v>控制变压器_JBK5-400VA_460V/220V-50Hz_通用</v>
          </cell>
          <cell r="C7647">
            <v>247.86</v>
          </cell>
        </row>
        <row r="7648">
          <cell r="A7648" t="str">
            <v>H03050031</v>
          </cell>
          <cell r="B7648" t="str">
            <v>控制变压器_JBK5-630VA_460V/220V-50Hz_通用</v>
          </cell>
          <cell r="C7648">
            <v>350.43</v>
          </cell>
        </row>
        <row r="7649">
          <cell r="A7649" t="str">
            <v>H03050032</v>
          </cell>
          <cell r="B7649" t="str">
            <v>控制变压器_JBK5-800VA_460V/220V-50Hz_通用</v>
          </cell>
          <cell r="C7649">
            <v>418.8</v>
          </cell>
        </row>
        <row r="7650">
          <cell r="A7650" t="str">
            <v>H03050033</v>
          </cell>
          <cell r="B7650" t="str">
            <v>控制变压器_JBK5-1000VA_460V/220V-50Hz_通用</v>
          </cell>
          <cell r="C7650">
            <v>529.91</v>
          </cell>
        </row>
        <row r="7651">
          <cell r="A7651" t="str">
            <v>H03050034</v>
          </cell>
          <cell r="B7651" t="str">
            <v>控制变压器_JBK5-1600VA_460V/220V-50Hz_通用</v>
          </cell>
          <cell r="C7651">
            <v>760.68</v>
          </cell>
        </row>
        <row r="7652">
          <cell r="A7652" t="str">
            <v>H03050035</v>
          </cell>
          <cell r="B7652" t="str">
            <v>控制变压器_JBK5-2000VA_460V/220V-50Hz_通用</v>
          </cell>
          <cell r="C7652">
            <v>1111.1099999999999</v>
          </cell>
        </row>
        <row r="7653">
          <cell r="A7653" t="str">
            <v>H03050036</v>
          </cell>
          <cell r="B7653" t="str">
            <v>控制变压器_JBK5-3000VA_460V/220V-50Hz_通用</v>
          </cell>
          <cell r="C7653">
            <v>1584.62</v>
          </cell>
        </row>
        <row r="7654">
          <cell r="A7654" t="str">
            <v>H03050037</v>
          </cell>
          <cell r="B7654" t="str">
            <v>控制变压器_JBK5-400VA_220V/110V-50Hz_通用</v>
          </cell>
          <cell r="C7654">
            <v>247.86</v>
          </cell>
        </row>
        <row r="7655">
          <cell r="A7655" t="str">
            <v>H03050038</v>
          </cell>
          <cell r="B7655" t="str">
            <v>控制变压器_JBK5-250VA_220V/110V-50Hz_通用</v>
          </cell>
          <cell r="C7655">
            <v>108.72</v>
          </cell>
        </row>
        <row r="7656">
          <cell r="A7656" t="str">
            <v>H03050039</v>
          </cell>
          <cell r="B7656" t="str">
            <v>控制变压器_JBK5-1000VA_220V/110V-50Hz_通用</v>
          </cell>
          <cell r="C7656">
            <v>334.57</v>
          </cell>
        </row>
        <row r="7657">
          <cell r="A7657" t="str">
            <v>H03050040</v>
          </cell>
          <cell r="B7657" t="str">
            <v>控制变压器_JBK5-160VA_110V/32V-50Hz_通用</v>
          </cell>
          <cell r="C7657">
            <v>109.4</v>
          </cell>
        </row>
        <row r="7658">
          <cell r="A7658" t="str">
            <v>H03050041</v>
          </cell>
          <cell r="B7658" t="str">
            <v>控制变压器_JBK5-2000VA_220V/110V-50Hz_通用</v>
          </cell>
          <cell r="C7658">
            <v>1025.6400000000001</v>
          </cell>
        </row>
        <row r="7659">
          <cell r="A7659" t="str">
            <v>H03050042</v>
          </cell>
          <cell r="B7659" t="str">
            <v>控制变压器_JBK5-15000VA_440V/220V-50Hz_通用</v>
          </cell>
          <cell r="C7659">
            <v>5213.68</v>
          </cell>
        </row>
        <row r="7660">
          <cell r="A7660" t="str">
            <v>H03050043</v>
          </cell>
          <cell r="B7660" t="str">
            <v>控制变压器_JBK5-3000VA_220V/110V-50Hz_通用</v>
          </cell>
          <cell r="C7660">
            <v>918.12</v>
          </cell>
        </row>
        <row r="7661">
          <cell r="A7661" t="str">
            <v>H03050044</v>
          </cell>
          <cell r="B7661" t="str">
            <v>控制变压器_JBK5-5000VA_380V/220V-50Hz_通用</v>
          </cell>
          <cell r="C7661">
            <v>1581.2</v>
          </cell>
        </row>
        <row r="7663">
          <cell r="A7663" t="str">
            <v>H03050046</v>
          </cell>
          <cell r="B7663" t="str">
            <v>控制变压器_JBK5-200VA_440V/220V-50Hz_通用</v>
          </cell>
          <cell r="C7663">
            <v>120</v>
          </cell>
        </row>
        <row r="7664">
          <cell r="A7664" t="str">
            <v>H03050047</v>
          </cell>
          <cell r="B7664" t="str">
            <v>控制变压器_JBK5-8000VA_220V/220V-50Hz_通用</v>
          </cell>
          <cell r="C7664">
            <v>3461.54</v>
          </cell>
        </row>
        <row r="7665">
          <cell r="A7665" t="str">
            <v>H03050048</v>
          </cell>
          <cell r="B7665" t="str">
            <v>控制变压器_JBK5-800VA_220V/220V-50Hz_通用</v>
          </cell>
          <cell r="C7665">
            <v>265.3</v>
          </cell>
        </row>
        <row r="7666">
          <cell r="A7666" t="str">
            <v>H03060008</v>
          </cell>
          <cell r="B7666" t="str">
            <v>固态继电器_JGX-1F_380VAC_德力西</v>
          </cell>
          <cell r="C7666">
            <v>21.37</v>
          </cell>
        </row>
        <row r="7667">
          <cell r="A7667" t="str">
            <v>H03060009</v>
          </cell>
          <cell r="B7667" t="str">
            <v>固态继电器_JGX-1FA_50VDC_德力西</v>
          </cell>
          <cell r="C7667">
            <v>21.36</v>
          </cell>
        </row>
        <row r="7671">
          <cell r="A7671" t="str">
            <v>H03060013</v>
          </cell>
          <cell r="B7671" t="str">
            <v>附件-继电器底座_ST3P_通用</v>
          </cell>
          <cell r="C7671">
            <v>8.1199999999999992</v>
          </cell>
        </row>
        <row r="7674">
          <cell r="A7674" t="str">
            <v>H03069005</v>
          </cell>
          <cell r="B7674" t="str">
            <v>附件-继电器底座_TP514X1-E_无锡瑞莱</v>
          </cell>
          <cell r="C7674">
            <v>3.86</v>
          </cell>
        </row>
        <row r="7675">
          <cell r="A7675" t="str">
            <v>H03069006</v>
          </cell>
          <cell r="B7675" t="str">
            <v>附件-继电器底座_TP58X1-E_无锡瑞莱</v>
          </cell>
          <cell r="C7675">
            <v>3.21</v>
          </cell>
        </row>
        <row r="7676">
          <cell r="A7676" t="str">
            <v>H03069008</v>
          </cell>
          <cell r="B7676" t="str">
            <v>端子式继电器_D2.5/5-R121L-24VDC_ABB</v>
          </cell>
          <cell r="C7676">
            <v>36.61</v>
          </cell>
        </row>
        <row r="7677">
          <cell r="A7677" t="str">
            <v>H03069009</v>
          </cell>
          <cell r="B7677" t="str">
            <v>端子式继电器_MRZ-24VDC-1CO_魏德米勒</v>
          </cell>
          <cell r="C7677">
            <v>76.45</v>
          </cell>
        </row>
        <row r="7678">
          <cell r="A7678" t="str">
            <v>H03081001</v>
          </cell>
          <cell r="B7678" t="str">
            <v>电流互感器_LMK3-0.66-50/5-0.5级-50Hz_通用</v>
          </cell>
          <cell r="C7678">
            <v>24.79</v>
          </cell>
        </row>
        <row r="7679">
          <cell r="A7679" t="str">
            <v>H03081002</v>
          </cell>
          <cell r="B7679" t="str">
            <v>电流互感器_LMK3-0.66-75/5-0.5级-50Hz_通用</v>
          </cell>
          <cell r="C7679">
            <v>24.79</v>
          </cell>
        </row>
        <row r="7680">
          <cell r="A7680" t="str">
            <v>H03081003</v>
          </cell>
          <cell r="B7680" t="str">
            <v>电流互感器_LMK3-0.66-100/5-0.5级-50Hz_通用</v>
          </cell>
          <cell r="C7680">
            <v>32.909999999999997</v>
          </cell>
        </row>
        <row r="7681">
          <cell r="A7681" t="str">
            <v>H03081004</v>
          </cell>
          <cell r="B7681" t="str">
            <v>电流互感器_LMK3-0.66-150/5-0.5级-50Hz_通用</v>
          </cell>
          <cell r="C7681">
            <v>32.909999999999997</v>
          </cell>
        </row>
        <row r="7682">
          <cell r="A7682" t="str">
            <v>H03081005</v>
          </cell>
          <cell r="B7682" t="str">
            <v>电流互感器_LMK3-0.66-200/5-0.5级-50Hz_通用</v>
          </cell>
          <cell r="C7682">
            <v>24.79</v>
          </cell>
        </row>
        <row r="7683">
          <cell r="A7683" t="str">
            <v>H03081006</v>
          </cell>
          <cell r="B7683" t="str">
            <v>电流互感器_LMK3-0.66-250/5-0.5级-50Hz_通用</v>
          </cell>
          <cell r="C7683">
            <v>24.79</v>
          </cell>
        </row>
        <row r="7684">
          <cell r="A7684" t="str">
            <v>H03081007</v>
          </cell>
          <cell r="B7684" t="str">
            <v>电流互感器_LMK3-0.66-300/5-0.5级-50Hz_通用</v>
          </cell>
          <cell r="C7684">
            <v>29.92</v>
          </cell>
        </row>
        <row r="7685">
          <cell r="A7685" t="str">
            <v>H03081008</v>
          </cell>
          <cell r="B7685" t="str">
            <v>电流互感器_LMK3-0.66-400/5-0.5级-50Hz_通用</v>
          </cell>
          <cell r="C7685">
            <v>29.92</v>
          </cell>
        </row>
        <row r="7686">
          <cell r="A7686" t="str">
            <v>H03081009</v>
          </cell>
          <cell r="B7686" t="str">
            <v>电流互感器_LMK3-0.66-500/5-0.5级-50Hz_通用</v>
          </cell>
          <cell r="C7686">
            <v>31.62</v>
          </cell>
        </row>
        <row r="7687">
          <cell r="A7687" t="str">
            <v>H03081010</v>
          </cell>
          <cell r="B7687" t="str">
            <v>电流互感器_LMK3-0.66-600/5-0.5级-50Hz_通用</v>
          </cell>
          <cell r="C7687">
            <v>33.33</v>
          </cell>
        </row>
        <row r="7688">
          <cell r="A7688" t="str">
            <v>H03081011</v>
          </cell>
          <cell r="B7688" t="str">
            <v>电流互感器_LMK3-0.66-800/5-0.5级-50Hz_通用</v>
          </cell>
          <cell r="C7688">
            <v>44.87</v>
          </cell>
        </row>
        <row r="7689">
          <cell r="A7689" t="str">
            <v>H03081012</v>
          </cell>
          <cell r="B7689" t="str">
            <v>电流互感器_LMK3-0.66-1000/5-0.2级-50Hz_通用</v>
          </cell>
          <cell r="C7689">
            <v>75.22</v>
          </cell>
        </row>
        <row r="7690">
          <cell r="A7690" t="str">
            <v>H03081013</v>
          </cell>
          <cell r="B7690" t="str">
            <v>电流互感器_LMK3-0.66-1500/5-0.5级-50Hz_通用</v>
          </cell>
          <cell r="C7690">
            <v>66.67</v>
          </cell>
        </row>
        <row r="7691">
          <cell r="A7691" t="str">
            <v>H03081014</v>
          </cell>
          <cell r="B7691" t="str">
            <v>电流互感器_LMK3-0.66-2000/5-0.5级-50Hz_通用</v>
          </cell>
          <cell r="C7691">
            <v>75.209999999999994</v>
          </cell>
        </row>
        <row r="7692">
          <cell r="A7692" t="str">
            <v>H03081015</v>
          </cell>
          <cell r="B7692" t="str">
            <v>电流互感器_LMK3-0.66-3000/5-0.5级-50Hz_通用</v>
          </cell>
          <cell r="C7692">
            <v>100.85</v>
          </cell>
        </row>
        <row r="7693">
          <cell r="A7693" t="str">
            <v>H03081016</v>
          </cell>
          <cell r="B7693" t="str">
            <v>电流互感器_LMK3-0.66-4000/5-0.5级-50Hz_通用</v>
          </cell>
          <cell r="C7693">
            <v>117.95</v>
          </cell>
        </row>
        <row r="7694">
          <cell r="A7694" t="str">
            <v>H03081017</v>
          </cell>
          <cell r="B7694" t="str">
            <v>电流互感器_LMZ1-0.5-50/5-0.5级-50Hz_通用</v>
          </cell>
          <cell r="C7694">
            <v>20.51</v>
          </cell>
        </row>
        <row r="7695">
          <cell r="A7695" t="str">
            <v>H03081018</v>
          </cell>
          <cell r="B7695" t="str">
            <v>电流互感器_LMZ1-0.5-75/5-0.5级-50Hz_通用</v>
          </cell>
          <cell r="C7695">
            <v>20.51</v>
          </cell>
        </row>
        <row r="7696">
          <cell r="A7696" t="str">
            <v>H03081019</v>
          </cell>
          <cell r="B7696" t="str">
            <v>电流互感器_LMZ1-0.5-100/5-0.5级-50Hz_通用</v>
          </cell>
          <cell r="C7696">
            <v>20.51</v>
          </cell>
        </row>
        <row r="7697">
          <cell r="A7697" t="str">
            <v>H03081020</v>
          </cell>
          <cell r="B7697" t="str">
            <v>电流互感器_LMZ1-0.5-150/5-0.5级-50Hz_通用</v>
          </cell>
          <cell r="C7697">
            <v>20.51</v>
          </cell>
        </row>
        <row r="7698">
          <cell r="A7698" t="str">
            <v>H03081021</v>
          </cell>
          <cell r="B7698" t="str">
            <v>电流互感器_LMZ1-0.5-200/5-0.5级-50Hz_通用</v>
          </cell>
          <cell r="C7698">
            <v>20.51</v>
          </cell>
        </row>
        <row r="7699">
          <cell r="A7699" t="str">
            <v>H03081022</v>
          </cell>
          <cell r="B7699" t="str">
            <v>电流互感器_LMZ1-0.5-250/5-0.5级-50Hz_通用</v>
          </cell>
          <cell r="C7699">
            <v>20.51</v>
          </cell>
        </row>
        <row r="7700">
          <cell r="A7700" t="str">
            <v>H03081023</v>
          </cell>
          <cell r="B7700" t="str">
            <v>电流互感器_LMZ1-0.5-300/5-0.5级-50Hz_通用</v>
          </cell>
          <cell r="C7700">
            <v>22.22</v>
          </cell>
        </row>
        <row r="7701">
          <cell r="A7701" t="str">
            <v>H03081024</v>
          </cell>
          <cell r="B7701" t="str">
            <v>电流互感器_LMZ1-0.5-400/5-0.5级-50Hz_通用</v>
          </cell>
          <cell r="C7701">
            <v>22.22</v>
          </cell>
        </row>
        <row r="7702">
          <cell r="A7702" t="str">
            <v>H03081025</v>
          </cell>
          <cell r="B7702" t="str">
            <v>电流互感器_LMZ1-0.5-500/5-0.5级-50Hz_通用</v>
          </cell>
          <cell r="C7702">
            <v>23.08</v>
          </cell>
        </row>
        <row r="7703">
          <cell r="A7703" t="str">
            <v>H03081026</v>
          </cell>
          <cell r="B7703" t="str">
            <v>电流互感器_LMZ1-0.5-600/5-0.5级-50Hz_通用</v>
          </cell>
          <cell r="C7703">
            <v>23.08</v>
          </cell>
        </row>
        <row r="7704">
          <cell r="A7704" t="str">
            <v>H03081027</v>
          </cell>
          <cell r="B7704" t="str">
            <v>电流互感器_LMZ1-0.5-800/5-0.5级-50Hz_通用</v>
          </cell>
          <cell r="C7704">
            <v>38.46</v>
          </cell>
        </row>
        <row r="7705">
          <cell r="A7705" t="str">
            <v>H03081028</v>
          </cell>
          <cell r="B7705" t="str">
            <v>电流互感器_LMZ1-0.5-1000/5-0.5级-50Hz_通用</v>
          </cell>
          <cell r="C7705">
            <v>59.83</v>
          </cell>
        </row>
        <row r="7707">
          <cell r="A7707" t="str">
            <v>H03081030</v>
          </cell>
          <cell r="B7707" t="str">
            <v>电流互感器_LMZ1-0.5-2000/5-0.5级-50Hz_通用</v>
          </cell>
          <cell r="C7707">
            <v>149.57</v>
          </cell>
        </row>
        <row r="7710">
          <cell r="A7710" t="str">
            <v>H03081036</v>
          </cell>
          <cell r="B7710" t="str">
            <v>电流互感器_LMZ1-0.5-300/5-0.5级-60Hz_通用</v>
          </cell>
          <cell r="C7710">
            <v>28.03</v>
          </cell>
        </row>
        <row r="7711">
          <cell r="A7711" t="str">
            <v>H03081040</v>
          </cell>
          <cell r="B7711" t="str">
            <v>电流互感器_LMZ1-0.5-100/5-0.5级-60Hz_通用</v>
          </cell>
          <cell r="C7711">
            <v>26.07</v>
          </cell>
        </row>
        <row r="7712">
          <cell r="A7712" t="str">
            <v>H03081043</v>
          </cell>
          <cell r="B7712" t="str">
            <v>电流互感器_LMZ1-0.5-1000/5-0.5级-60Hz_通用</v>
          </cell>
          <cell r="C7712">
            <v>61.54</v>
          </cell>
        </row>
        <row r="7713">
          <cell r="A7713" t="str">
            <v>H03081046</v>
          </cell>
          <cell r="B7713" t="str">
            <v>电流互感器_LMZ1-0.5-150/5-0.5级-60Hz_通用</v>
          </cell>
          <cell r="C7713">
            <v>26.07</v>
          </cell>
        </row>
        <row r="7715">
          <cell r="A7715" t="str">
            <v>H03081050</v>
          </cell>
          <cell r="B7715" t="str">
            <v>电流互感器_LMZ1-200/5-0.2级_通用_50HZ</v>
          </cell>
          <cell r="C7715">
            <v>34.19</v>
          </cell>
        </row>
        <row r="7716">
          <cell r="A7716" t="str">
            <v>H03081052</v>
          </cell>
          <cell r="B7716" t="str">
            <v>电流互感器_LMZ1-0.5-200/5-0.5级-60Hz_通用</v>
          </cell>
          <cell r="C7716">
            <v>26.07</v>
          </cell>
        </row>
        <row r="7718">
          <cell r="A7718" t="str">
            <v>H03081058</v>
          </cell>
          <cell r="B7718" t="str">
            <v>电流互感器_LMZ1-0.5-250/5-0.5级-60Hz_通用</v>
          </cell>
          <cell r="C7718">
            <v>26.07</v>
          </cell>
        </row>
        <row r="7719">
          <cell r="A7719" t="str">
            <v>H03081061</v>
          </cell>
          <cell r="B7719" t="str">
            <v>电流互感器_LMZ1-0.5-30/5-0.5级-50Hz_通用</v>
          </cell>
          <cell r="C7719">
            <v>20.51</v>
          </cell>
        </row>
        <row r="7720">
          <cell r="A7720" t="str">
            <v>H03081062</v>
          </cell>
          <cell r="B7720" t="str">
            <v>电流互感器_LMZ1-0.5-30/5-0.5级-60Hz_通用</v>
          </cell>
          <cell r="C7720">
            <v>26.07</v>
          </cell>
        </row>
        <row r="7723">
          <cell r="A7723" t="str">
            <v>H03081071</v>
          </cell>
          <cell r="B7723" t="str">
            <v>电流互感器_LMZ1-0.5-40/5-0.5级-50Hz_通用</v>
          </cell>
          <cell r="C7723">
            <v>20.51</v>
          </cell>
        </row>
        <row r="7724">
          <cell r="A7724" t="str">
            <v>H03081072</v>
          </cell>
          <cell r="B7724" t="str">
            <v>电流互感器_LMZ1-0.5-40/5-0.5级-60Hz_通用</v>
          </cell>
          <cell r="C7724">
            <v>26.07</v>
          </cell>
        </row>
        <row r="7725">
          <cell r="A7725" t="str">
            <v>H03081073</v>
          </cell>
          <cell r="B7725" t="str">
            <v>电流互感器_LMZ1-400/5-0.2级_通用_50HZ</v>
          </cell>
          <cell r="C7725">
            <v>36.75</v>
          </cell>
        </row>
        <row r="7726">
          <cell r="A7726" t="str">
            <v>H03081075</v>
          </cell>
          <cell r="B7726" t="str">
            <v>电流互感器_LMZ1-0.5-400/5-0.5级-60Hz_通用</v>
          </cell>
          <cell r="C7726">
            <v>28.03</v>
          </cell>
        </row>
        <row r="7728">
          <cell r="A7728" t="str">
            <v>H03081081</v>
          </cell>
          <cell r="B7728" t="str">
            <v>电流互感器_LMZ1-0.5-50/5-0.5级-60Hz_通用</v>
          </cell>
          <cell r="C7728">
            <v>26.07</v>
          </cell>
        </row>
        <row r="7729">
          <cell r="A7729" t="str">
            <v>H03081084</v>
          </cell>
          <cell r="B7729" t="str">
            <v>电流互感器_LMZ1-0.5-500/5-0.5级-60Hz_通用</v>
          </cell>
          <cell r="C7729">
            <v>31.45</v>
          </cell>
        </row>
        <row r="7730">
          <cell r="A7730" t="str">
            <v>H03081085</v>
          </cell>
          <cell r="B7730" t="str">
            <v>电流互感器_LMZ1-600/5-0.2级_通用_50HZ</v>
          </cell>
          <cell r="C7730">
            <v>35.04</v>
          </cell>
        </row>
        <row r="7731">
          <cell r="A7731" t="str">
            <v>H03081087</v>
          </cell>
          <cell r="B7731" t="str">
            <v>电流互感器_LMZ1-0.5-600/5-0.5级-60Hz_通用</v>
          </cell>
          <cell r="C7731">
            <v>31.45</v>
          </cell>
        </row>
        <row r="7732">
          <cell r="A7732" t="str">
            <v>H03081090</v>
          </cell>
          <cell r="B7732" t="str">
            <v>电流互感器_LMZ1-0.5-75/5-0.5级-60Hz_通用</v>
          </cell>
          <cell r="C7732">
            <v>26.07</v>
          </cell>
        </row>
        <row r="7733">
          <cell r="A7733" t="str">
            <v>H03081093</v>
          </cell>
          <cell r="B7733" t="str">
            <v>电流互感器_LMZ1-0.5-800/5-0.5级-60Hz_通用</v>
          </cell>
          <cell r="C7733">
            <v>41.02</v>
          </cell>
        </row>
        <row r="7734">
          <cell r="A7734" t="str">
            <v>H03081094</v>
          </cell>
          <cell r="B7734" t="str">
            <v>电流互感器_LMZ1-0.5-5/5-0.5级-50Hz_通用</v>
          </cell>
          <cell r="C7734">
            <v>20.51</v>
          </cell>
        </row>
        <row r="7735">
          <cell r="A7735" t="str">
            <v>H03081095</v>
          </cell>
          <cell r="B7735" t="str">
            <v>电流互感器_LMZ1-0.5-10/5-0.5级-50Hz_通用</v>
          </cell>
          <cell r="C7735">
            <v>20.51</v>
          </cell>
        </row>
        <row r="7736">
          <cell r="A7736" t="str">
            <v>H03081096</v>
          </cell>
          <cell r="B7736" t="str">
            <v>电流互感器_LMZ1-0.5-15/5-0.5级-50Hz_通用</v>
          </cell>
          <cell r="C7736">
            <v>20.51</v>
          </cell>
        </row>
        <row r="7737">
          <cell r="A7737" t="str">
            <v>H03081097</v>
          </cell>
          <cell r="B7737" t="str">
            <v>电流互感器_LMZ1-0.5-20/5-0.5级-50Hz_通用</v>
          </cell>
          <cell r="C7737">
            <v>20.51</v>
          </cell>
        </row>
        <row r="7738">
          <cell r="A7738" t="str">
            <v>H03081098</v>
          </cell>
          <cell r="B7738" t="str">
            <v>电流互感器_LMK3-2500/5_通用_50HZ_用DK0000920替代</v>
          </cell>
          <cell r="C7738">
            <v>82.91</v>
          </cell>
        </row>
        <row r="7739">
          <cell r="A7739" t="str">
            <v>H03130001</v>
          </cell>
          <cell r="B7739" t="str">
            <v>电动机断路器_GV2ME01C_0.1-0.16A_施耐德</v>
          </cell>
          <cell r="C7739">
            <v>114.83</v>
          </cell>
        </row>
        <row r="7740">
          <cell r="A7740" t="str">
            <v>H03130002</v>
          </cell>
          <cell r="B7740" t="str">
            <v>电动机断路器_GV2ME02C_0.16-0.25A_施耐德</v>
          </cell>
          <cell r="C7740">
            <v>114.83</v>
          </cell>
        </row>
        <row r="7741">
          <cell r="A7741" t="str">
            <v>H03130003</v>
          </cell>
          <cell r="B7741" t="str">
            <v>电动机断路器_GV2ME03C_0.25-0.4A_施耐德</v>
          </cell>
          <cell r="C7741">
            <v>114.83</v>
          </cell>
        </row>
        <row r="7742">
          <cell r="A7742" t="str">
            <v>H03130004</v>
          </cell>
          <cell r="B7742" t="str">
            <v>电动机断路器_GV2ME04C_0.4-0.63A_施耐德</v>
          </cell>
          <cell r="C7742">
            <v>111.64</v>
          </cell>
        </row>
        <row r="7743">
          <cell r="A7743" t="str">
            <v>H03130005</v>
          </cell>
          <cell r="B7743" t="str">
            <v>电动机断路器_GV2ME05C_0.63-1A_施耐德</v>
          </cell>
          <cell r="C7743">
            <v>111.64</v>
          </cell>
        </row>
        <row r="7744">
          <cell r="A7744" t="str">
            <v>H03130006</v>
          </cell>
          <cell r="B7744" t="str">
            <v>电动机断路器_GV2ME06C_1-1.6A_施耐德</v>
          </cell>
          <cell r="C7744">
            <v>111.64</v>
          </cell>
        </row>
        <row r="7745">
          <cell r="A7745" t="str">
            <v>H03130007</v>
          </cell>
          <cell r="B7745" t="str">
            <v>电动机断路器_GV2ME07C_1.6-2.5A_施耐德</v>
          </cell>
          <cell r="C7745">
            <v>111.64</v>
          </cell>
        </row>
        <row r="7746">
          <cell r="A7746" t="str">
            <v>H03130008</v>
          </cell>
          <cell r="B7746" t="str">
            <v>电动机断路器_GV2ME08C_2.5-4A_施耐德</v>
          </cell>
          <cell r="C7746">
            <v>111.64</v>
          </cell>
        </row>
        <row r="7747">
          <cell r="A7747" t="str">
            <v>H03130009</v>
          </cell>
          <cell r="B7747" t="str">
            <v>电动机断路器_GV2ME10C_4-6.3A_施耐德</v>
          </cell>
          <cell r="C7747">
            <v>111.64</v>
          </cell>
        </row>
        <row r="7748">
          <cell r="A7748" t="str">
            <v>H03130010</v>
          </cell>
          <cell r="B7748" t="str">
            <v>电动机断路器_GV2ME14C_6-10A_施耐德</v>
          </cell>
          <cell r="C7748">
            <v>111.64</v>
          </cell>
        </row>
        <row r="7749">
          <cell r="A7749" t="str">
            <v>H03130011</v>
          </cell>
          <cell r="B7749" t="str">
            <v>电动机断路器_GV2ME16C_9-14A_施耐德</v>
          </cell>
          <cell r="C7749">
            <v>115.35</v>
          </cell>
        </row>
        <row r="7750">
          <cell r="A7750" t="str">
            <v>H03130012</v>
          </cell>
          <cell r="B7750" t="str">
            <v>电动机断路器_GV2ME20C_13-18A_施耐德</v>
          </cell>
          <cell r="C7750">
            <v>119.96</v>
          </cell>
        </row>
        <row r="7751">
          <cell r="A7751" t="str">
            <v>H03130013</v>
          </cell>
          <cell r="B7751" t="str">
            <v>电动机断路器_GV2ME21C_17-23A_施耐德</v>
          </cell>
          <cell r="C7751">
            <v>129.18</v>
          </cell>
        </row>
        <row r="7752">
          <cell r="A7752" t="str">
            <v>H03130014</v>
          </cell>
          <cell r="B7752" t="str">
            <v>电动机断路器_GV2ME22C_20-25A_施耐德</v>
          </cell>
          <cell r="C7752">
            <v>137.47999999999999</v>
          </cell>
        </row>
        <row r="7753">
          <cell r="A7753" t="str">
            <v>H03130015</v>
          </cell>
          <cell r="B7753" t="str">
            <v>电动机断路器_GV2ME32C_24-32A_施耐德</v>
          </cell>
          <cell r="C7753">
            <v>140.25</v>
          </cell>
        </row>
        <row r="7754">
          <cell r="A7754" t="str">
            <v>H03130016</v>
          </cell>
          <cell r="B7754" t="str">
            <v>电动机断路器_GV2PM01C_0.1-0.16A_施耐德</v>
          </cell>
          <cell r="C7754">
            <v>114.81</v>
          </cell>
        </row>
        <row r="7755">
          <cell r="A7755" t="str">
            <v>H03130017</v>
          </cell>
          <cell r="B7755" t="str">
            <v>电动机断路器_GV2PM02C_0.16-0.25A_施耐德</v>
          </cell>
          <cell r="C7755">
            <v>114.81</v>
          </cell>
        </row>
        <row r="7756">
          <cell r="A7756" t="str">
            <v>H03130018</v>
          </cell>
          <cell r="B7756" t="str">
            <v>电动机断路器_GV2PM03C_0.25-0.4A_施耐德</v>
          </cell>
          <cell r="C7756">
            <v>93.7</v>
          </cell>
        </row>
        <row r="7757">
          <cell r="A7757" t="str">
            <v>H03130019</v>
          </cell>
          <cell r="B7757" t="str">
            <v>电动机断路器_GV2PM04C_0.4-0.63A_施耐德</v>
          </cell>
          <cell r="C7757">
            <v>93.7</v>
          </cell>
        </row>
        <row r="7758">
          <cell r="A7758" t="str">
            <v>H03130020</v>
          </cell>
          <cell r="B7758" t="str">
            <v>电动机断路器_GV2PM05C_0.63-1A_施耐德</v>
          </cell>
          <cell r="C7758">
            <v>93.7</v>
          </cell>
        </row>
        <row r="7759">
          <cell r="A7759" t="str">
            <v>H03130021</v>
          </cell>
          <cell r="B7759" t="str">
            <v>电动机断路器_GV2PM06C_1-1.6A_施耐德</v>
          </cell>
          <cell r="C7759">
            <v>91.1</v>
          </cell>
        </row>
        <row r="7760">
          <cell r="A7760" t="str">
            <v>H03130022</v>
          </cell>
          <cell r="B7760" t="str">
            <v>电动机断路器_GV2PM07C_1.6-2.5A_施耐德</v>
          </cell>
          <cell r="C7760">
            <v>93.7</v>
          </cell>
        </row>
        <row r="7761">
          <cell r="A7761" t="str">
            <v>H03130023</v>
          </cell>
          <cell r="B7761" t="str">
            <v>电动机断路器_GV2PM08C_2.5-4A_施耐德</v>
          </cell>
          <cell r="C7761">
            <v>91.1</v>
          </cell>
        </row>
        <row r="7762">
          <cell r="A7762" t="str">
            <v>H03130024</v>
          </cell>
          <cell r="B7762" t="str">
            <v>电动机断路器_GV2PM10C_4-6.3A_施耐德</v>
          </cell>
          <cell r="C7762">
            <v>91.1</v>
          </cell>
        </row>
        <row r="7763">
          <cell r="A7763" t="str">
            <v>H03130025</v>
          </cell>
          <cell r="B7763" t="str">
            <v>电动机断路器_GV2PM14C_6-10A_施耐德</v>
          </cell>
          <cell r="C7763">
            <v>91.1</v>
          </cell>
        </row>
        <row r="7764">
          <cell r="A7764" t="str">
            <v>H03130026</v>
          </cell>
          <cell r="B7764" t="str">
            <v>电动机断路器_GV2PM16C_9-14A_施耐德</v>
          </cell>
          <cell r="C7764">
            <v>96.78</v>
          </cell>
        </row>
        <row r="7765">
          <cell r="A7765" t="str">
            <v>H03130027</v>
          </cell>
          <cell r="B7765" t="str">
            <v>电动机断路器_GV2PM20C_13-18A_施耐德</v>
          </cell>
          <cell r="C7765">
            <v>97.94</v>
          </cell>
        </row>
        <row r="7766">
          <cell r="A7766" t="str">
            <v>H03130028</v>
          </cell>
          <cell r="B7766" t="str">
            <v>电动机断路器_GV2PM21C_17-23A_施耐德</v>
          </cell>
          <cell r="C7766">
            <v>108.21</v>
          </cell>
        </row>
        <row r="7767">
          <cell r="A7767" t="str">
            <v>H03130029</v>
          </cell>
          <cell r="B7767" t="str">
            <v>电动机断路器_GV2PM22C_20-25A_施耐德</v>
          </cell>
          <cell r="C7767">
            <v>115.25</v>
          </cell>
        </row>
        <row r="7768">
          <cell r="A7768" t="str">
            <v>H03130030</v>
          </cell>
          <cell r="B7768" t="str">
            <v>电动机断路器_GV2PM32C_24-32A_施耐德</v>
          </cell>
          <cell r="C7768">
            <v>117.89</v>
          </cell>
        </row>
        <row r="7769">
          <cell r="A7769" t="str">
            <v>H03130031</v>
          </cell>
          <cell r="B7769" t="str">
            <v>小型断路器_OSMC32N1C4_施耐德</v>
          </cell>
          <cell r="C7769">
            <v>27.84</v>
          </cell>
        </row>
        <row r="7770">
          <cell r="A7770" t="str">
            <v>H03130032</v>
          </cell>
          <cell r="B7770" t="str">
            <v>小型断路器_OSMC32N1C6_施耐德</v>
          </cell>
          <cell r="C7770">
            <v>22.86</v>
          </cell>
        </row>
        <row r="7771">
          <cell r="A7771" t="str">
            <v>H03130033</v>
          </cell>
          <cell r="B7771" t="str">
            <v>小型断路器_OSMC32N1C10_施耐德</v>
          </cell>
          <cell r="C7771">
            <v>16.75</v>
          </cell>
        </row>
        <row r="7772">
          <cell r="A7772" t="str">
            <v>H03130034</v>
          </cell>
          <cell r="B7772" t="str">
            <v>小型断路器_OSMC32N1C16_施耐德</v>
          </cell>
          <cell r="C7772">
            <v>16.75</v>
          </cell>
        </row>
        <row r="7773">
          <cell r="A7773" t="str">
            <v>H03130035</v>
          </cell>
          <cell r="B7773" t="str">
            <v>小型断路器_OSMC32N1C32_施耐德</v>
          </cell>
          <cell r="C7773">
            <v>19.260000000000002</v>
          </cell>
        </row>
        <row r="7774">
          <cell r="A7774" t="str">
            <v>H03130036</v>
          </cell>
          <cell r="B7774" t="str">
            <v>小型断路器_OSMC32N2C6_施耐德</v>
          </cell>
          <cell r="C7774">
            <v>55.04</v>
          </cell>
        </row>
        <row r="7775">
          <cell r="A7775" t="str">
            <v>H03130037</v>
          </cell>
          <cell r="B7775" t="str">
            <v>小型断路器_OSMC32N2C10_施耐德</v>
          </cell>
          <cell r="C7775">
            <v>41.43</v>
          </cell>
        </row>
        <row r="7776">
          <cell r="A7776" t="str">
            <v>H03130038</v>
          </cell>
          <cell r="B7776" t="str">
            <v>小型断路器_OSMC32N2C16_施耐德</v>
          </cell>
          <cell r="C7776">
            <v>41.44</v>
          </cell>
        </row>
        <row r="7777">
          <cell r="A7777" t="str">
            <v>H03130039</v>
          </cell>
          <cell r="B7777" t="str">
            <v>小型断路器_OSMC32N2C32_施耐德</v>
          </cell>
          <cell r="C7777">
            <v>45.15</v>
          </cell>
        </row>
        <row r="7778">
          <cell r="A7778" t="str">
            <v>H03130040</v>
          </cell>
          <cell r="B7778" t="str">
            <v>小型断路器_OSMC32N2C40_施耐德</v>
          </cell>
          <cell r="C7778">
            <v>55.67</v>
          </cell>
        </row>
        <row r="7779">
          <cell r="A7779" t="str">
            <v>H03130041</v>
          </cell>
          <cell r="B7779" t="str">
            <v>小型断路器_OSMC32N3C16_施耐德</v>
          </cell>
          <cell r="C7779">
            <v>65.56</v>
          </cell>
        </row>
        <row r="7780">
          <cell r="A7780" t="str">
            <v>H03130044</v>
          </cell>
          <cell r="B7780" t="str">
            <v>电动机断路器_GV3ME80_56-80A_施耐德</v>
          </cell>
          <cell r="C7780">
            <v>403.01</v>
          </cell>
        </row>
        <row r="7781">
          <cell r="A7781" t="str">
            <v>H03130045</v>
          </cell>
          <cell r="B7781" t="str">
            <v>塑壳断路器_NSC100S3050_施耐德</v>
          </cell>
          <cell r="C7781">
            <v>178.71</v>
          </cell>
        </row>
        <row r="7782">
          <cell r="A7782" t="str">
            <v>H03130046</v>
          </cell>
          <cell r="B7782" t="str">
            <v>塑壳断路器_NSC100S3060_施耐德</v>
          </cell>
          <cell r="C7782">
            <v>178.71</v>
          </cell>
        </row>
        <row r="7783">
          <cell r="A7783" t="str">
            <v>H03130047</v>
          </cell>
          <cell r="B7783" t="str">
            <v>塑壳断路器_NSC100S3080_施耐德</v>
          </cell>
          <cell r="C7783">
            <v>178.71</v>
          </cell>
        </row>
        <row r="7784">
          <cell r="A7784" t="str">
            <v>H03130048</v>
          </cell>
          <cell r="B7784" t="str">
            <v>塑壳断路器_NSC100S3100_施耐德</v>
          </cell>
          <cell r="C7784">
            <v>178.71</v>
          </cell>
        </row>
        <row r="7785">
          <cell r="A7785" t="str">
            <v>H03130049</v>
          </cell>
          <cell r="B7785" t="str">
            <v>塑壳断路器_NSC160S3100_施耐德</v>
          </cell>
          <cell r="C7785">
            <v>341.21</v>
          </cell>
        </row>
        <row r="7786">
          <cell r="A7786" t="str">
            <v>H03130050</v>
          </cell>
          <cell r="B7786" t="str">
            <v>塑壳断路器_NSC160S3125_施耐德</v>
          </cell>
          <cell r="C7786">
            <v>302.83999999999997</v>
          </cell>
        </row>
        <row r="7787">
          <cell r="A7787" t="str">
            <v>H03130051</v>
          </cell>
          <cell r="B7787" t="str">
            <v>塑壳断路器_NSC160S3160_施耐德</v>
          </cell>
          <cell r="C7787">
            <v>326.17</v>
          </cell>
        </row>
        <row r="7788">
          <cell r="A7788" t="str">
            <v>H03130052</v>
          </cell>
          <cell r="B7788" t="str">
            <v>塑壳断路器_NSC250S3200_施耐德</v>
          </cell>
          <cell r="C7788">
            <v>366.66</v>
          </cell>
        </row>
        <row r="7789">
          <cell r="A7789" t="str">
            <v>H03130053</v>
          </cell>
          <cell r="B7789" t="str">
            <v>塑壳断路器_NSC250S3225_施耐德</v>
          </cell>
          <cell r="C7789">
            <v>412.75</v>
          </cell>
        </row>
        <row r="7790">
          <cell r="A7790" t="str">
            <v>H03130054</v>
          </cell>
          <cell r="B7790" t="str">
            <v>塑壳断路器_NSC250S3250_施耐德</v>
          </cell>
          <cell r="C7790">
            <v>366.66</v>
          </cell>
        </row>
        <row r="7791">
          <cell r="A7791" t="str">
            <v>H03130056</v>
          </cell>
          <cell r="B7791" t="str">
            <v>塑壳断路器_NSC400K3350_施耐德</v>
          </cell>
          <cell r="C7791">
            <v>1549.47</v>
          </cell>
        </row>
        <row r="7792">
          <cell r="A7792" t="str">
            <v>H03130058</v>
          </cell>
          <cell r="B7792" t="str">
            <v>塑壳断路器_NSC630K3500_施耐德</v>
          </cell>
          <cell r="C7792">
            <v>2210.1</v>
          </cell>
        </row>
        <row r="7793">
          <cell r="A7793" t="str">
            <v>H03130059</v>
          </cell>
          <cell r="B7793" t="str">
            <v>塑壳断路器_NSC630K3630_施耐德</v>
          </cell>
          <cell r="C7793">
            <v>2489.04</v>
          </cell>
        </row>
        <row r="7794">
          <cell r="A7794" t="str">
            <v>H03130060</v>
          </cell>
          <cell r="B7794" t="str">
            <v>固定式断路器_ME1250A-3P_电动AC220V_垂直联结_上海人民</v>
          </cell>
          <cell r="C7794">
            <v>3128.73</v>
          </cell>
        </row>
        <row r="7795">
          <cell r="A7795" t="str">
            <v>H03130061</v>
          </cell>
          <cell r="B7795" t="str">
            <v>固定式断路器_ME1600A-3P_电动AC220V_垂直联结_上海人民</v>
          </cell>
          <cell r="C7795">
            <v>3968.09</v>
          </cell>
        </row>
        <row r="7796">
          <cell r="A7796" t="str">
            <v>H03130062</v>
          </cell>
          <cell r="B7796" t="str">
            <v>固定式断路器_ME2000A-3P_电动AC220V_垂直联结_上海人民</v>
          </cell>
          <cell r="C7796">
            <v>5992.97</v>
          </cell>
        </row>
        <row r="7797">
          <cell r="A7797" t="str">
            <v>H03130063</v>
          </cell>
          <cell r="B7797" t="str">
            <v>固定式断路器_ME2500A-3P_电动AC220V_垂直联结_上海人民</v>
          </cell>
          <cell r="C7797">
            <v>6858.71</v>
          </cell>
        </row>
        <row r="7798">
          <cell r="A7798" t="str">
            <v>H03130064</v>
          </cell>
          <cell r="B7798" t="str">
            <v>固定式断路器_ME3200A-3P_电动AC220V_垂直联结_上海人民</v>
          </cell>
          <cell r="C7798">
            <v>10624.4</v>
          </cell>
        </row>
        <row r="7799">
          <cell r="A7799" t="str">
            <v>H03130065</v>
          </cell>
          <cell r="B7799" t="str">
            <v>固定式断路器_ME4000A-3P_电动AC220V_垂直联结_上海人民</v>
          </cell>
          <cell r="C7799">
            <v>10504.49</v>
          </cell>
        </row>
        <row r="7800">
          <cell r="A7800" t="str">
            <v>H03130066</v>
          </cell>
          <cell r="B7800" t="str">
            <v>塑壳断路器_NSC100B3015_施耐德</v>
          </cell>
          <cell r="C7800">
            <v>184.82</v>
          </cell>
        </row>
        <row r="7801">
          <cell r="A7801" t="str">
            <v>H03130067</v>
          </cell>
          <cell r="B7801" t="str">
            <v>塑壳断路器_NSC100B3020_施耐德</v>
          </cell>
          <cell r="C7801">
            <v>184.82</v>
          </cell>
        </row>
        <row r="7802">
          <cell r="A7802" t="str">
            <v>H03130068</v>
          </cell>
          <cell r="B7802" t="str">
            <v>塑壳断路器_NSC100B3025_施耐德</v>
          </cell>
          <cell r="C7802">
            <v>184.82</v>
          </cell>
        </row>
        <row r="7803">
          <cell r="A7803" t="str">
            <v>H03130069</v>
          </cell>
          <cell r="B7803" t="str">
            <v>塑壳断路器_NSC100B3030_施耐德</v>
          </cell>
          <cell r="C7803">
            <v>184.82</v>
          </cell>
        </row>
        <row r="7804">
          <cell r="A7804" t="str">
            <v>H03130070</v>
          </cell>
          <cell r="B7804" t="str">
            <v>塑壳断路器_NSC100B3040_施耐德</v>
          </cell>
          <cell r="C7804">
            <v>184.82</v>
          </cell>
        </row>
        <row r="7805">
          <cell r="A7805" t="str">
            <v>H03130071</v>
          </cell>
          <cell r="B7805" t="str">
            <v>塑壳断路器_NSC100B3050_施耐德</v>
          </cell>
          <cell r="C7805">
            <v>184.96</v>
          </cell>
        </row>
        <row r="7806">
          <cell r="A7806" t="str">
            <v>H03130072</v>
          </cell>
          <cell r="B7806" t="str">
            <v>塑壳断路器_NSC100B3060_施耐德</v>
          </cell>
          <cell r="C7806">
            <v>184.96</v>
          </cell>
        </row>
        <row r="7807">
          <cell r="A7807" t="str">
            <v>H03130073</v>
          </cell>
          <cell r="B7807" t="str">
            <v>塑壳断路器_NSC100B3075_施耐德</v>
          </cell>
          <cell r="C7807">
            <v>184.82</v>
          </cell>
        </row>
        <row r="7808">
          <cell r="A7808" t="str">
            <v>H03130074</v>
          </cell>
          <cell r="B7808" t="str">
            <v>塑壳断路器_NSC100B3080_施耐德</v>
          </cell>
          <cell r="C7808">
            <v>184.96</v>
          </cell>
        </row>
        <row r="7809">
          <cell r="A7809" t="str">
            <v>H03130075</v>
          </cell>
          <cell r="B7809" t="str">
            <v>塑壳断路器_NSC100B3100_施耐德</v>
          </cell>
          <cell r="C7809">
            <v>184.96</v>
          </cell>
        </row>
        <row r="7810">
          <cell r="A7810" t="str">
            <v>H03130076</v>
          </cell>
          <cell r="B7810" t="str">
            <v>塑壳断路器_NSC100S3015_施耐德</v>
          </cell>
          <cell r="C7810">
            <v>195.86</v>
          </cell>
        </row>
        <row r="7811">
          <cell r="A7811" t="str">
            <v>H03130077</v>
          </cell>
          <cell r="B7811" t="str">
            <v>塑壳断路器_NSC100S3020_施耐德</v>
          </cell>
          <cell r="C7811">
            <v>225.56</v>
          </cell>
        </row>
        <row r="7812">
          <cell r="A7812" t="str">
            <v>H03130078</v>
          </cell>
          <cell r="B7812" t="str">
            <v>塑壳断路器_NSC100S3025_施耐德</v>
          </cell>
          <cell r="C7812">
            <v>201.31</v>
          </cell>
        </row>
        <row r="7813">
          <cell r="A7813" t="str">
            <v>H03130079</v>
          </cell>
          <cell r="B7813" t="str">
            <v>塑壳断路器_NSC100S3030_施耐德</v>
          </cell>
          <cell r="C7813">
            <v>201.31</v>
          </cell>
        </row>
        <row r="7814">
          <cell r="A7814" t="str">
            <v>H03130080</v>
          </cell>
          <cell r="B7814" t="str">
            <v>塑壳断路器_NSC100S3040_施耐德</v>
          </cell>
          <cell r="C7814">
            <v>201.31</v>
          </cell>
        </row>
        <row r="7815">
          <cell r="A7815" t="str">
            <v>H03130081</v>
          </cell>
          <cell r="B7815" t="str">
            <v>塑壳断路器_NSC100S3075_施耐德</v>
          </cell>
          <cell r="C7815">
            <v>201.31</v>
          </cell>
        </row>
        <row r="7816">
          <cell r="A7816" t="str">
            <v>H03130089</v>
          </cell>
          <cell r="B7816" t="str">
            <v>小型断路器_OSMC32N1C1_施耐德</v>
          </cell>
          <cell r="C7816">
            <v>36.5</v>
          </cell>
        </row>
        <row r="7817">
          <cell r="A7817" t="str">
            <v>H03130090</v>
          </cell>
          <cell r="B7817" t="str">
            <v>小型断路器_OSMC32N1C2_施耐德</v>
          </cell>
          <cell r="C7817">
            <v>27.84</v>
          </cell>
        </row>
        <row r="7818">
          <cell r="A7818" t="str">
            <v>H03130091</v>
          </cell>
          <cell r="B7818" t="str">
            <v>小型断路器_OSMC32N1C20_施耐德</v>
          </cell>
          <cell r="C7818">
            <v>16.75</v>
          </cell>
        </row>
        <row r="7819">
          <cell r="A7819" t="str">
            <v>H03130092</v>
          </cell>
          <cell r="B7819" t="str">
            <v>小型断路器_OSMC32N1C25_施耐德</v>
          </cell>
          <cell r="C7819">
            <v>19.2</v>
          </cell>
        </row>
        <row r="7820">
          <cell r="A7820" t="str">
            <v>H03130093</v>
          </cell>
          <cell r="B7820" t="str">
            <v>小型断路器_OSMC32N1C3_施耐德</v>
          </cell>
          <cell r="C7820">
            <v>28.31</v>
          </cell>
        </row>
        <row r="7821">
          <cell r="A7821" t="str">
            <v>H03130094</v>
          </cell>
          <cell r="B7821" t="str">
            <v>小型断路器_OSMC32N1C40_施耐德</v>
          </cell>
          <cell r="C7821">
            <v>25.38</v>
          </cell>
        </row>
        <row r="7822">
          <cell r="A7822" t="str">
            <v>H03130095</v>
          </cell>
          <cell r="B7822" t="str">
            <v>小型断路器_OSMC32N1C50_施耐德</v>
          </cell>
          <cell r="C7822">
            <v>28.8</v>
          </cell>
        </row>
        <row r="7823">
          <cell r="A7823" t="str">
            <v>H03130096</v>
          </cell>
          <cell r="B7823" t="str">
            <v>小型断路器_OSMC32N1C63_施耐德</v>
          </cell>
          <cell r="C7823">
            <v>30.29</v>
          </cell>
        </row>
        <row r="7824">
          <cell r="A7824" t="str">
            <v>H03130097</v>
          </cell>
          <cell r="B7824" t="str">
            <v>小型断路器_OSMC32N1D1_施耐德</v>
          </cell>
          <cell r="C7824">
            <v>42.14</v>
          </cell>
        </row>
        <row r="7825">
          <cell r="A7825" t="str">
            <v>H03130098</v>
          </cell>
          <cell r="B7825" t="str">
            <v>小型断路器_OSMC32N1D10_施耐德</v>
          </cell>
          <cell r="C7825">
            <v>22.86</v>
          </cell>
        </row>
        <row r="7826">
          <cell r="A7826" t="str">
            <v>H03130099</v>
          </cell>
          <cell r="B7826" t="str">
            <v>小型断路器_OSMC32N1D16_施耐德</v>
          </cell>
          <cell r="C7826">
            <v>22.86</v>
          </cell>
        </row>
        <row r="7827">
          <cell r="A7827" t="str">
            <v>H03130100</v>
          </cell>
          <cell r="B7827" t="str">
            <v>小型断路器_OSMC32N1D2_施耐德</v>
          </cell>
          <cell r="C7827">
            <v>39.64</v>
          </cell>
        </row>
        <row r="7828">
          <cell r="A7828" t="str">
            <v>H03130101</v>
          </cell>
          <cell r="B7828" t="str">
            <v>小型断路器_OSMC32N1D20_施耐德</v>
          </cell>
          <cell r="C7828">
            <v>23.65</v>
          </cell>
        </row>
        <row r="7829">
          <cell r="A7829" t="str">
            <v>H03130102</v>
          </cell>
          <cell r="B7829" t="str">
            <v>小型断路器_OSMC32N1D25_施耐德</v>
          </cell>
          <cell r="C7829">
            <v>27.09</v>
          </cell>
        </row>
        <row r="7830">
          <cell r="A7830" t="str">
            <v>H03130103</v>
          </cell>
          <cell r="B7830" t="str">
            <v>小型断路器_OSMC32N1D3_施耐德</v>
          </cell>
          <cell r="C7830">
            <v>39.64</v>
          </cell>
        </row>
        <row r="7831">
          <cell r="A7831" t="str">
            <v>H03130104</v>
          </cell>
          <cell r="B7831" t="str">
            <v>小型断路器_OSMC32N1D32_施耐德</v>
          </cell>
          <cell r="C7831">
            <v>27.09</v>
          </cell>
        </row>
        <row r="7832">
          <cell r="A7832" t="str">
            <v>H03130105</v>
          </cell>
          <cell r="B7832" t="str">
            <v>小型断路器_OSMC32N1D4_施耐德</v>
          </cell>
          <cell r="C7832">
            <v>39.64</v>
          </cell>
        </row>
        <row r="7833">
          <cell r="A7833" t="str">
            <v>H03130106</v>
          </cell>
          <cell r="B7833" t="str">
            <v>小型断路器_OSMC32N1D40_施耐德</v>
          </cell>
          <cell r="C7833">
            <v>33.950000000000003</v>
          </cell>
        </row>
        <row r="7834">
          <cell r="A7834" t="str">
            <v>H03130107</v>
          </cell>
          <cell r="B7834" t="str">
            <v>小型断路器_OSMC32N1D50_施耐德</v>
          </cell>
          <cell r="C7834">
            <v>35.86</v>
          </cell>
        </row>
        <row r="7835">
          <cell r="A7835" t="str">
            <v>H03130108</v>
          </cell>
          <cell r="B7835" t="str">
            <v>小型断路器_OSMC32N1D6_施耐德</v>
          </cell>
          <cell r="C7835">
            <v>27.84</v>
          </cell>
        </row>
        <row r="7836">
          <cell r="A7836" t="str">
            <v>H03130109</v>
          </cell>
          <cell r="B7836" t="str">
            <v>小型断路器_OSMC32N1D63_施耐德</v>
          </cell>
          <cell r="C7836">
            <v>40.85</v>
          </cell>
        </row>
        <row r="7837">
          <cell r="A7837" t="str">
            <v>H03130110</v>
          </cell>
          <cell r="B7837" t="str">
            <v>小型断路器_OSMC32N2C1_施耐德</v>
          </cell>
          <cell r="C7837">
            <v>76.209999999999994</v>
          </cell>
        </row>
        <row r="7838">
          <cell r="A7838" t="str">
            <v>H03130111</v>
          </cell>
          <cell r="B7838" t="str">
            <v>小型断路器_OSMC32N2C2_施耐德</v>
          </cell>
          <cell r="C7838">
            <v>64.36</v>
          </cell>
        </row>
        <row r="7839">
          <cell r="A7839" t="str">
            <v>H03130112</v>
          </cell>
          <cell r="B7839" t="str">
            <v>小型断路器_OSMC32N2C20_施耐德</v>
          </cell>
          <cell r="C7839">
            <v>41.43</v>
          </cell>
        </row>
        <row r="7840">
          <cell r="A7840" t="str">
            <v>H03130113</v>
          </cell>
          <cell r="B7840" t="str">
            <v>小型断路器_OSMC32N2C25_施耐德</v>
          </cell>
          <cell r="C7840">
            <v>45.15</v>
          </cell>
        </row>
        <row r="7841">
          <cell r="A7841" t="str">
            <v>H03130114</v>
          </cell>
          <cell r="B7841" t="str">
            <v>小型断路器_OSMC32N2C3_施耐德</v>
          </cell>
          <cell r="C7841">
            <v>65.44</v>
          </cell>
        </row>
        <row r="7842">
          <cell r="A7842" t="str">
            <v>H03130115</v>
          </cell>
          <cell r="B7842" t="str">
            <v>小型断路器_OSMC32N2C4_施耐德</v>
          </cell>
          <cell r="C7842">
            <v>64.36</v>
          </cell>
        </row>
        <row r="7843">
          <cell r="A7843" t="str">
            <v>H03130116</v>
          </cell>
          <cell r="B7843" t="str">
            <v>小型断路器_OSMC32N2C50_施耐德</v>
          </cell>
          <cell r="C7843">
            <v>63.1</v>
          </cell>
        </row>
        <row r="7844">
          <cell r="A7844" t="str">
            <v>H03130117</v>
          </cell>
          <cell r="B7844" t="str">
            <v>小型断路器_OSMC32N2C63_施耐德</v>
          </cell>
          <cell r="C7844">
            <v>67.38</v>
          </cell>
        </row>
        <row r="7845">
          <cell r="A7845" t="str">
            <v>H03130118</v>
          </cell>
          <cell r="B7845" t="str">
            <v>小型断路器_OSMC32N2D1_施耐德</v>
          </cell>
          <cell r="C7845">
            <v>96.19</v>
          </cell>
        </row>
        <row r="7846">
          <cell r="A7846" t="str">
            <v>H03130119</v>
          </cell>
          <cell r="B7846" t="str">
            <v>小型断路器_OSMC32N2D10_施耐德</v>
          </cell>
          <cell r="C7846">
            <v>61.68</v>
          </cell>
        </row>
        <row r="7847">
          <cell r="A7847" t="str">
            <v>H03130120</v>
          </cell>
          <cell r="B7847" t="str">
            <v>小型断路器_OSMC32N2D16_施耐德</v>
          </cell>
          <cell r="C7847">
            <v>60.56</v>
          </cell>
        </row>
        <row r="7848">
          <cell r="A7848" t="str">
            <v>H03130121</v>
          </cell>
          <cell r="B7848" t="str">
            <v>小型断路器_OSMC32N2D2_施耐德</v>
          </cell>
          <cell r="C7848">
            <v>89.97</v>
          </cell>
        </row>
        <row r="7849">
          <cell r="A7849" t="str">
            <v>H03130122</v>
          </cell>
          <cell r="B7849" t="str">
            <v>小型断路器_OSMC32N2D20_施耐德</v>
          </cell>
          <cell r="C7849">
            <v>55.04</v>
          </cell>
        </row>
        <row r="7850">
          <cell r="A7850" t="str">
            <v>H03130123</v>
          </cell>
          <cell r="B7850" t="str">
            <v>小型断路器_OSMC32N2D25_施耐德</v>
          </cell>
          <cell r="C7850">
            <v>63.52</v>
          </cell>
        </row>
        <row r="7851">
          <cell r="A7851" t="str">
            <v>H03130124</v>
          </cell>
          <cell r="B7851" t="str">
            <v>小型断路器_OSMC32N2D3_施耐德</v>
          </cell>
          <cell r="C7851">
            <v>89.97</v>
          </cell>
        </row>
        <row r="7852">
          <cell r="A7852" t="str">
            <v>H03130125</v>
          </cell>
          <cell r="B7852" t="str">
            <v>小型断路器_OSMC32N2D32_施耐德</v>
          </cell>
          <cell r="C7852">
            <v>62.47</v>
          </cell>
        </row>
        <row r="7853">
          <cell r="A7853" t="str">
            <v>H03130126</v>
          </cell>
          <cell r="B7853" t="str">
            <v>小型断路器_OSMC32N2D4_施耐德</v>
          </cell>
          <cell r="C7853">
            <v>89.97</v>
          </cell>
        </row>
        <row r="7854">
          <cell r="A7854" t="str">
            <v>H03130127</v>
          </cell>
          <cell r="B7854" t="str">
            <v>小型断路器_OSMC32N2D40_施耐德</v>
          </cell>
          <cell r="C7854">
            <v>72.3</v>
          </cell>
        </row>
        <row r="7855">
          <cell r="A7855" t="str">
            <v>H03130128</v>
          </cell>
          <cell r="B7855" t="str">
            <v>小型断路器_OSMC32N2D50_施耐德</v>
          </cell>
          <cell r="C7855">
            <v>82.41</v>
          </cell>
        </row>
        <row r="7856">
          <cell r="A7856" t="str">
            <v>H03130129</v>
          </cell>
          <cell r="B7856" t="str">
            <v>小型断路器_OSMC32N2D6_施耐德</v>
          </cell>
          <cell r="C7856">
            <v>69.92</v>
          </cell>
        </row>
        <row r="7857">
          <cell r="A7857" t="str">
            <v>H03130130</v>
          </cell>
          <cell r="B7857" t="str">
            <v>小型断路器_OSMC32N2D63_施耐德</v>
          </cell>
          <cell r="C7857">
            <v>96.19</v>
          </cell>
        </row>
        <row r="7858">
          <cell r="A7858" t="str">
            <v>H03130131</v>
          </cell>
          <cell r="B7858" t="str">
            <v>小型断路器_OSMC32N3C1_施耐德</v>
          </cell>
          <cell r="C7858">
            <v>109.5</v>
          </cell>
        </row>
        <row r="7859">
          <cell r="A7859" t="str">
            <v>H03130132</v>
          </cell>
          <cell r="B7859" t="str">
            <v>小型断路器_OSMC32N3C10_施耐德</v>
          </cell>
          <cell r="C7859">
            <v>65.56</v>
          </cell>
        </row>
        <row r="7860">
          <cell r="A7860" t="str">
            <v>H03130133</v>
          </cell>
          <cell r="B7860" t="str">
            <v>小型断路器_OSMC32N3C2_施耐德</v>
          </cell>
          <cell r="C7860">
            <v>95.28</v>
          </cell>
        </row>
        <row r="7861">
          <cell r="A7861" t="str">
            <v>H03130134</v>
          </cell>
          <cell r="B7861" t="str">
            <v>小型断路器_OSMC32N3C20_施耐德</v>
          </cell>
          <cell r="C7861">
            <v>65.56</v>
          </cell>
        </row>
        <row r="7862">
          <cell r="A7862" t="str">
            <v>H03130135</v>
          </cell>
          <cell r="B7862" t="str">
            <v>小型断路器_OSMC32N3C25_施耐德</v>
          </cell>
          <cell r="C7862">
            <v>71.099999999999994</v>
          </cell>
        </row>
        <row r="7863">
          <cell r="A7863" t="str">
            <v>H03130136</v>
          </cell>
          <cell r="B7863" t="str">
            <v>小型断路器_OSMC32N3C3_施耐德</v>
          </cell>
          <cell r="C7863">
            <v>96.89</v>
          </cell>
        </row>
        <row r="7864">
          <cell r="A7864" t="str">
            <v>H03130137</v>
          </cell>
          <cell r="B7864" t="str">
            <v>小型断路器_OSMC32N3C32_施耐德</v>
          </cell>
          <cell r="C7864">
            <v>71.099999999999994</v>
          </cell>
        </row>
        <row r="7865">
          <cell r="A7865" t="str">
            <v>H03130138</v>
          </cell>
          <cell r="B7865" t="str">
            <v>小型断路器_OSMC32N3C4_施耐德</v>
          </cell>
          <cell r="C7865">
            <v>95.28</v>
          </cell>
        </row>
        <row r="7866">
          <cell r="A7866" t="str">
            <v>H03130139</v>
          </cell>
          <cell r="B7866" t="str">
            <v>小型断路器_OSMC32N3C40_施耐德</v>
          </cell>
          <cell r="C7866">
            <v>84.7</v>
          </cell>
        </row>
        <row r="7867">
          <cell r="A7867" t="str">
            <v>H03130140</v>
          </cell>
          <cell r="B7867" t="str">
            <v>小型断路器_OSMC32N3C50_施耐德</v>
          </cell>
          <cell r="C7867">
            <v>95.28</v>
          </cell>
        </row>
        <row r="7868">
          <cell r="A7868" t="str">
            <v>H03130141</v>
          </cell>
          <cell r="B7868" t="str">
            <v>小型断路器_OSMC32N3C6_施耐德</v>
          </cell>
          <cell r="C7868">
            <v>81.680000000000007</v>
          </cell>
        </row>
        <row r="7869">
          <cell r="A7869" t="str">
            <v>H03130142</v>
          </cell>
          <cell r="B7869" t="str">
            <v>小型断路器_OSMC32N3C63_施耐德</v>
          </cell>
          <cell r="C7869">
            <v>102.02</v>
          </cell>
        </row>
        <row r="7870">
          <cell r="A7870" t="str">
            <v>H03130143</v>
          </cell>
          <cell r="B7870" t="str">
            <v>小型断路器_OSMC32N3D1_施耐德</v>
          </cell>
          <cell r="C7870">
            <v>137.16</v>
          </cell>
        </row>
        <row r="7871">
          <cell r="A7871" t="str">
            <v>H03130144</v>
          </cell>
          <cell r="B7871" t="str">
            <v>小型断路器_OSMC32N3D10_施耐德</v>
          </cell>
          <cell r="C7871">
            <v>84.7</v>
          </cell>
        </row>
        <row r="7872">
          <cell r="A7872" t="str">
            <v>H03130145</v>
          </cell>
          <cell r="B7872" t="str">
            <v>小型断路器_OSMC32N3D16_施耐德</v>
          </cell>
          <cell r="C7872">
            <v>84.7</v>
          </cell>
        </row>
        <row r="7873">
          <cell r="A7873" t="str">
            <v>H03130146</v>
          </cell>
          <cell r="B7873" t="str">
            <v>小型断路器_OSMC32N3D2_施耐德</v>
          </cell>
          <cell r="C7873">
            <v>130.83000000000001</v>
          </cell>
        </row>
        <row r="7874">
          <cell r="A7874" t="str">
            <v>H03130147</v>
          </cell>
          <cell r="B7874" t="str">
            <v>小型断路器_OSMC32N3D20_施耐德</v>
          </cell>
          <cell r="C7874">
            <v>84.7</v>
          </cell>
        </row>
        <row r="7875">
          <cell r="A7875" t="str">
            <v>H03130148</v>
          </cell>
          <cell r="B7875" t="str">
            <v>小型断路器_OSMC32N3D25_施耐德</v>
          </cell>
          <cell r="C7875">
            <v>91.56</v>
          </cell>
        </row>
        <row r="7876">
          <cell r="A7876" t="str">
            <v>H03130149</v>
          </cell>
          <cell r="B7876" t="str">
            <v>小型断路器_OSMC32N3D3_施耐德</v>
          </cell>
          <cell r="C7876">
            <v>130.83000000000001</v>
          </cell>
        </row>
        <row r="7877">
          <cell r="A7877" t="str">
            <v>H03130150</v>
          </cell>
          <cell r="B7877" t="str">
            <v>小型断路器_OSMC32N3D32_施耐德</v>
          </cell>
          <cell r="C7877">
            <v>91.56</v>
          </cell>
        </row>
        <row r="7878">
          <cell r="A7878" t="str">
            <v>H03130151</v>
          </cell>
          <cell r="B7878" t="str">
            <v>小型断路器_OSMC32N3D4_施耐德</v>
          </cell>
          <cell r="C7878">
            <v>130.83000000000001</v>
          </cell>
        </row>
        <row r="7879">
          <cell r="A7879" t="str">
            <v>H03130152</v>
          </cell>
          <cell r="B7879" t="str">
            <v>小型断路器_OSMC32N3D40_施耐德</v>
          </cell>
          <cell r="C7879">
            <v>95.28</v>
          </cell>
        </row>
        <row r="7880">
          <cell r="A7880" t="str">
            <v>H03130153</v>
          </cell>
          <cell r="B7880" t="str">
            <v>小型断路器_OSMC32N3D50_施耐德</v>
          </cell>
          <cell r="C7880">
            <v>108.25</v>
          </cell>
        </row>
        <row r="7881">
          <cell r="A7881" t="str">
            <v>H03130154</v>
          </cell>
          <cell r="B7881" t="str">
            <v>小型断路器_OSMC32N3D6_施耐德</v>
          </cell>
          <cell r="C7881">
            <v>95.28</v>
          </cell>
        </row>
        <row r="7882">
          <cell r="A7882" t="str">
            <v>H03130155</v>
          </cell>
          <cell r="B7882" t="str">
            <v>小型断路器_OSMC32N3D63_施耐德</v>
          </cell>
          <cell r="C7882">
            <v>125</v>
          </cell>
        </row>
        <row r="7883">
          <cell r="A7883" t="str">
            <v>H03130156</v>
          </cell>
          <cell r="B7883" t="str">
            <v>小型断路器_OSMC32N4C1_施耐德</v>
          </cell>
          <cell r="C7883">
            <v>146.52000000000001</v>
          </cell>
        </row>
        <row r="7884">
          <cell r="A7884" t="str">
            <v>H03130157</v>
          </cell>
          <cell r="B7884" t="str">
            <v>小型断路器_OSMC32N4C10_施耐德</v>
          </cell>
          <cell r="C7884">
            <v>89.97</v>
          </cell>
        </row>
        <row r="7885">
          <cell r="A7885" t="str">
            <v>H03130158</v>
          </cell>
          <cell r="B7885" t="str">
            <v>小型断路器_OSMC32N4C16_施耐德</v>
          </cell>
          <cell r="C7885">
            <v>89.97</v>
          </cell>
        </row>
        <row r="7886">
          <cell r="A7886" t="str">
            <v>H03130159</v>
          </cell>
          <cell r="B7886" t="str">
            <v>小型断路器_OSMC32N4C2_施耐德</v>
          </cell>
          <cell r="C7886">
            <v>130.83000000000001</v>
          </cell>
        </row>
        <row r="7887">
          <cell r="A7887" t="str">
            <v>H03130160</v>
          </cell>
          <cell r="B7887" t="str">
            <v>小型断路器_OSMC32N4C20_施耐德</v>
          </cell>
          <cell r="C7887">
            <v>89.97</v>
          </cell>
        </row>
        <row r="7888">
          <cell r="A7888" t="str">
            <v>H03130161</v>
          </cell>
          <cell r="B7888" t="str">
            <v>小型断路器_OSMC32N4C25_施耐德</v>
          </cell>
          <cell r="C7888">
            <v>95.28</v>
          </cell>
        </row>
        <row r="7889">
          <cell r="A7889" t="str">
            <v>H03130162</v>
          </cell>
          <cell r="B7889" t="str">
            <v>小型断路器_OSMC32N4C3_施耐德</v>
          </cell>
          <cell r="C7889">
            <v>130.83000000000001</v>
          </cell>
        </row>
        <row r="7890">
          <cell r="A7890" t="str">
            <v>H03130163</v>
          </cell>
          <cell r="B7890" t="str">
            <v>小型断路器_OSMC32N4C32_施耐德</v>
          </cell>
          <cell r="C7890">
            <v>96.89</v>
          </cell>
        </row>
        <row r="7891">
          <cell r="A7891" t="str">
            <v>H03130164</v>
          </cell>
          <cell r="B7891" t="str">
            <v>小型断路器_OSMC32N4C4_施耐德</v>
          </cell>
          <cell r="C7891">
            <v>130.83000000000001</v>
          </cell>
        </row>
        <row r="7892">
          <cell r="A7892" t="str">
            <v>H03130165</v>
          </cell>
          <cell r="B7892" t="str">
            <v>小型断路器_OSMC32N4C40_施耐德</v>
          </cell>
          <cell r="C7892">
            <v>111.91</v>
          </cell>
        </row>
        <row r="7893">
          <cell r="A7893" t="str">
            <v>H03130166</v>
          </cell>
          <cell r="B7893" t="str">
            <v>小型断路器_OSMC32N4C50_施耐德</v>
          </cell>
          <cell r="C7893">
            <v>125.57</v>
          </cell>
        </row>
        <row r="7894">
          <cell r="A7894" t="str">
            <v>H03130167</v>
          </cell>
          <cell r="B7894" t="str">
            <v>小型断路器_OSMC32N4C6_施耐德</v>
          </cell>
          <cell r="C7894">
            <v>110.66</v>
          </cell>
        </row>
        <row r="7895">
          <cell r="A7895" t="str">
            <v>H03130168</v>
          </cell>
          <cell r="B7895" t="str">
            <v>小型断路器_OSMC32N4C63_施耐德</v>
          </cell>
          <cell r="C7895">
            <v>137.74</v>
          </cell>
        </row>
        <row r="7896">
          <cell r="A7896" t="str">
            <v>H03130169</v>
          </cell>
          <cell r="B7896" t="str">
            <v>小型断路器_OSMC32N4D1_施耐德</v>
          </cell>
          <cell r="C7896">
            <v>168.55</v>
          </cell>
        </row>
        <row r="7897">
          <cell r="A7897" t="str">
            <v>H03130170</v>
          </cell>
          <cell r="B7897" t="str">
            <v>小型断路器_OSMC32N4D10_施耐德</v>
          </cell>
          <cell r="C7897">
            <v>127.69</v>
          </cell>
        </row>
        <row r="7898">
          <cell r="A7898" t="str">
            <v>H03130171</v>
          </cell>
          <cell r="B7898" t="str">
            <v>小型断路器_OSMC32N4D16_施耐德</v>
          </cell>
          <cell r="C7898">
            <v>127.69</v>
          </cell>
        </row>
        <row r="7899">
          <cell r="A7899" t="str">
            <v>H03130172</v>
          </cell>
          <cell r="B7899" t="str">
            <v>小型断路器_OSMC32N4D2_施耐德</v>
          </cell>
          <cell r="C7899">
            <v>162.27000000000001</v>
          </cell>
        </row>
        <row r="7900">
          <cell r="A7900" t="str">
            <v>H03130173</v>
          </cell>
          <cell r="B7900" t="str">
            <v>小型断路器_OSMC32N4D20_施耐德</v>
          </cell>
          <cell r="C7900">
            <v>127.69</v>
          </cell>
        </row>
        <row r="7901">
          <cell r="A7901" t="str">
            <v>H03130174</v>
          </cell>
          <cell r="B7901" t="str">
            <v>小型断路器_OSMC32N4D25_施耐德</v>
          </cell>
          <cell r="C7901">
            <v>126.99</v>
          </cell>
        </row>
        <row r="7902">
          <cell r="A7902" t="str">
            <v>H03130175</v>
          </cell>
          <cell r="B7902" t="str">
            <v>小型断路器_OSMC32N4D3_施耐德</v>
          </cell>
          <cell r="C7902">
            <v>162.27000000000001</v>
          </cell>
        </row>
        <row r="7903">
          <cell r="A7903" t="str">
            <v>H03130176</v>
          </cell>
          <cell r="B7903" t="str">
            <v>小型断路器_OSMC32N4D32_施耐德</v>
          </cell>
          <cell r="C7903">
            <v>130.83000000000001</v>
          </cell>
        </row>
        <row r="7904">
          <cell r="A7904" t="str">
            <v>H03130177</v>
          </cell>
          <cell r="B7904" t="str">
            <v>小型断路器_OSMC32N4D4_施耐德</v>
          </cell>
          <cell r="C7904">
            <v>162.27000000000001</v>
          </cell>
        </row>
        <row r="7905">
          <cell r="A7905" t="str">
            <v>H03130178</v>
          </cell>
          <cell r="B7905" t="str">
            <v>小型断路器_OSMC32N4D40_施耐德</v>
          </cell>
          <cell r="C7905">
            <v>137.74</v>
          </cell>
        </row>
        <row r="7906">
          <cell r="A7906" t="str">
            <v>H03130179</v>
          </cell>
          <cell r="B7906" t="str">
            <v>小型断路器_OSMC32N4D50_施耐德</v>
          </cell>
          <cell r="C7906">
            <v>155.22999999999999</v>
          </cell>
        </row>
        <row r="7907">
          <cell r="A7907" t="str">
            <v>H03130180</v>
          </cell>
          <cell r="B7907" t="str">
            <v>小型断路器_OSMC32N4D6_施耐德</v>
          </cell>
          <cell r="C7907">
            <v>137.74</v>
          </cell>
        </row>
        <row r="7908">
          <cell r="A7908" t="str">
            <v>H03130181</v>
          </cell>
          <cell r="B7908" t="str">
            <v>小型断路器_OSMC32N4D63_施耐德</v>
          </cell>
          <cell r="C7908">
            <v>181.74</v>
          </cell>
        </row>
        <row r="7909">
          <cell r="A7909" t="str">
            <v>H03130182</v>
          </cell>
          <cell r="B7909" t="str">
            <v>附件-断路器相间隔板_NSC100FASB2_施耐德</v>
          </cell>
          <cell r="C7909">
            <v>24.49</v>
          </cell>
        </row>
        <row r="7910">
          <cell r="A7910" t="str">
            <v>H03130183</v>
          </cell>
          <cell r="B7910" t="str">
            <v>附件-断路器相间隔板_NSC250FASB20_施耐德</v>
          </cell>
          <cell r="C7910">
            <v>24.49</v>
          </cell>
        </row>
        <row r="7912">
          <cell r="A7912" t="str">
            <v>H03130185</v>
          </cell>
          <cell r="B7912" t="str">
            <v>附件-断路器辅助触头_NSC100AUX_施耐德</v>
          </cell>
          <cell r="C7912">
            <v>60.28</v>
          </cell>
        </row>
        <row r="7913">
          <cell r="A7913" t="str">
            <v>H03130186</v>
          </cell>
          <cell r="B7913" t="str">
            <v>附件-断路器辅助触头_NSC250AUX0_施耐德</v>
          </cell>
          <cell r="C7913">
            <v>67.73</v>
          </cell>
        </row>
        <row r="7914">
          <cell r="A7914" t="str">
            <v>H03130187</v>
          </cell>
          <cell r="B7914" t="str">
            <v>附件-断路器辅助触头_NSC630AUX_施耐德</v>
          </cell>
          <cell r="C7914">
            <v>95.99</v>
          </cell>
        </row>
        <row r="7915">
          <cell r="A7915" t="str">
            <v>H03130190</v>
          </cell>
          <cell r="B7915" t="str">
            <v>小型断路器_C65N-3P-C6A_施耐德</v>
          </cell>
          <cell r="C7915">
            <v>82.61</v>
          </cell>
        </row>
        <row r="7916">
          <cell r="A7916" t="str">
            <v>H03130194</v>
          </cell>
          <cell r="B7916" t="str">
            <v>小型断路器_C65N-3P-C4A_施耐德</v>
          </cell>
          <cell r="C7916">
            <v>112.81</v>
          </cell>
        </row>
        <row r="7917">
          <cell r="A7917" t="str">
            <v>H03130198</v>
          </cell>
          <cell r="B7917" t="str">
            <v>小型断路器_C65N-3P-C50A_施耐德</v>
          </cell>
          <cell r="C7917">
            <v>112.81</v>
          </cell>
        </row>
        <row r="7918">
          <cell r="A7918" t="str">
            <v>H03130199</v>
          </cell>
          <cell r="B7918" t="str">
            <v>小型断路器_C65N-3P-C32A_施耐德</v>
          </cell>
          <cell r="C7918">
            <v>80.77</v>
          </cell>
        </row>
        <row r="7919">
          <cell r="A7919" t="str">
            <v>H03130200</v>
          </cell>
          <cell r="B7919" t="str">
            <v>附件-断路器分励脱扣器_DW17-ME1250A_上海人民</v>
          </cell>
          <cell r="C7919">
            <v>367.61</v>
          </cell>
        </row>
        <row r="7920">
          <cell r="A7920" t="str">
            <v>H03130202</v>
          </cell>
          <cell r="B7920" t="str">
            <v>塑壳断路器_NS800N-3P-800A_施耐德</v>
          </cell>
          <cell r="C7920">
            <v>5534.51</v>
          </cell>
        </row>
        <row r="7921">
          <cell r="A7921" t="str">
            <v>H03130205</v>
          </cell>
          <cell r="B7921" t="str">
            <v>电动机断路器_GV3P40_25-40A_施耐德</v>
          </cell>
          <cell r="C7921">
            <v>327.39999999999998</v>
          </cell>
        </row>
        <row r="7922">
          <cell r="A7922" t="str">
            <v>H03130206</v>
          </cell>
          <cell r="B7922" t="str">
            <v>电动机断路器_GV3P65_48-65A_施耐德</v>
          </cell>
          <cell r="C7922">
            <v>367.7</v>
          </cell>
        </row>
        <row r="7923">
          <cell r="A7923" t="str">
            <v>H03130207</v>
          </cell>
          <cell r="B7923" t="str">
            <v>小型断路器_C65N-1P-C16A_施耐德</v>
          </cell>
          <cell r="C7923">
            <v>17.16</v>
          </cell>
        </row>
        <row r="7924">
          <cell r="A7924" t="str">
            <v>H03130208</v>
          </cell>
          <cell r="B7924" t="str">
            <v>小型断路器_NC100H-1P-C80A_施耐德</v>
          </cell>
          <cell r="C7924">
            <v>78.430000000000007</v>
          </cell>
        </row>
        <row r="7925">
          <cell r="A7925" t="str">
            <v>H03130209</v>
          </cell>
          <cell r="B7925" t="str">
            <v>抽屉式断路器_ME2500A-3P_电动AC220V_上海人民</v>
          </cell>
          <cell r="C7925">
            <v>9165.3799999999992</v>
          </cell>
        </row>
        <row r="7926">
          <cell r="A7926" t="str">
            <v>H03139001</v>
          </cell>
          <cell r="B7926" t="str">
            <v>附件-电动机断路器辅助触头_GV3-A01_施耐德</v>
          </cell>
          <cell r="C7926">
            <v>25.33</v>
          </cell>
        </row>
        <row r="7927">
          <cell r="A7927" t="str">
            <v>H03139002</v>
          </cell>
          <cell r="B7927" t="str">
            <v>附件-电动机断路器辅助触头_GV-AE1_施耐德</v>
          </cell>
          <cell r="C7927">
            <v>9.2100000000000009</v>
          </cell>
        </row>
        <row r="7928">
          <cell r="A7928" t="str">
            <v>H03139003</v>
          </cell>
          <cell r="B7928" t="str">
            <v>附件-电动机断路器辅助触头_GV-AE11_施耐德</v>
          </cell>
          <cell r="C7928">
            <v>17.66</v>
          </cell>
        </row>
        <row r="7929">
          <cell r="A7929" t="str">
            <v>H03139004</v>
          </cell>
          <cell r="B7929" t="str">
            <v>附件-电动机断路器辅助触头_GV-AN11_施耐德</v>
          </cell>
          <cell r="C7929">
            <v>17.66</v>
          </cell>
        </row>
        <row r="7930">
          <cell r="A7930" t="str">
            <v>H03139005</v>
          </cell>
          <cell r="B7930" t="str">
            <v>附件-电动机断路器辅助触头_GV-AN20_施耐德</v>
          </cell>
          <cell r="C7930">
            <v>17.66</v>
          </cell>
        </row>
        <row r="7931">
          <cell r="A7931" t="str">
            <v>H03139006</v>
          </cell>
          <cell r="B7931" t="str">
            <v>附件-电动机断路器辅助触头_GV3A02_施耐德</v>
          </cell>
          <cell r="C7931">
            <v>26.05</v>
          </cell>
        </row>
        <row r="7932">
          <cell r="A7932" t="str">
            <v>H03139013</v>
          </cell>
          <cell r="B7932" t="str">
            <v>塑壳断路器_NSC400K3320Z_施耐德</v>
          </cell>
          <cell r="C7932">
            <v>1201.67</v>
          </cell>
        </row>
        <row r="7933">
          <cell r="A7933" t="str">
            <v>H03139014</v>
          </cell>
          <cell r="B7933" t="str">
            <v>塑壳断路器_NSC400K3350Z_施耐德</v>
          </cell>
          <cell r="C7933">
            <v>1353.32</v>
          </cell>
        </row>
        <row r="7934">
          <cell r="A7934" t="str">
            <v>H03139015</v>
          </cell>
          <cell r="B7934" t="str">
            <v>塑壳断路器_NSC400K3400K_施耐德</v>
          </cell>
          <cell r="C7934">
            <v>1201.67</v>
          </cell>
        </row>
        <row r="7935">
          <cell r="A7935" t="str">
            <v>H03139016</v>
          </cell>
          <cell r="B7935" t="str">
            <v>附件-断路器辅助触头_NSC4AUX_施耐德</v>
          </cell>
          <cell r="C7935">
            <v>95.9</v>
          </cell>
        </row>
        <row r="7936">
          <cell r="A7936" t="str">
            <v>H03139017</v>
          </cell>
          <cell r="B7936" t="str">
            <v>附件-断路器辅助触头_NSC4AUX2_施耐德</v>
          </cell>
          <cell r="C7936">
            <v>184.1</v>
          </cell>
        </row>
        <row r="7939">
          <cell r="A7939" t="str">
            <v>H03139021</v>
          </cell>
          <cell r="B7939" t="str">
            <v>附件-电动机断路器辅助触头_GV-AE20_施耐德</v>
          </cell>
          <cell r="C7939">
            <v>17.66</v>
          </cell>
        </row>
        <row r="7940">
          <cell r="A7940" t="str">
            <v>H03139022</v>
          </cell>
          <cell r="B7940" t="str">
            <v>塑壳断路器_NSE160N4160EL_接地故障漏电保护_施耐德</v>
          </cell>
          <cell r="C7940">
            <v>1327.45</v>
          </cell>
        </row>
        <row r="7942">
          <cell r="A7942" t="str">
            <v>H03139024</v>
          </cell>
          <cell r="B7942" t="str">
            <v>塑壳断路器_CDM1-400-3P-500A_德力西</v>
          </cell>
          <cell r="C7942">
            <v>585.47</v>
          </cell>
        </row>
        <row r="7943">
          <cell r="A7943" t="str">
            <v>H03139025</v>
          </cell>
          <cell r="B7943" t="str">
            <v>电动机断路器_DZ108-20_1.6-2.5A_德力西</v>
          </cell>
          <cell r="C7943">
            <v>44.87</v>
          </cell>
        </row>
        <row r="7944">
          <cell r="A7944" t="str">
            <v>H03139026</v>
          </cell>
          <cell r="B7944" t="str">
            <v>电动机断路器_DZ108-20_2.5-4A_德力西</v>
          </cell>
          <cell r="C7944">
            <v>44.87</v>
          </cell>
        </row>
        <row r="7945">
          <cell r="A7945" t="str">
            <v>H03139027</v>
          </cell>
          <cell r="B7945" t="str">
            <v>电动机断路器_DZ108-20_4-6.3A_德力西</v>
          </cell>
          <cell r="C7945">
            <v>44.87</v>
          </cell>
        </row>
        <row r="7946">
          <cell r="A7946" t="str">
            <v>H03139028</v>
          </cell>
          <cell r="B7946" t="str">
            <v>电动机断路器_DZ108-20_6.3-10A_德力西</v>
          </cell>
          <cell r="C7946">
            <v>44.87</v>
          </cell>
        </row>
        <row r="7947">
          <cell r="A7947" t="str">
            <v>H03139029</v>
          </cell>
          <cell r="B7947" t="str">
            <v>电动机断路器_DZ108-20_14-20A_德力西</v>
          </cell>
          <cell r="C7947">
            <v>44.87</v>
          </cell>
        </row>
        <row r="7948">
          <cell r="A7948" t="str">
            <v>H03139030</v>
          </cell>
          <cell r="B7948" t="str">
            <v>塑壳断路器_CDM1-400-3P-250A_德力西</v>
          </cell>
          <cell r="C7948">
            <v>585.47</v>
          </cell>
        </row>
        <row r="7949">
          <cell r="A7949" t="str">
            <v>H03139031</v>
          </cell>
          <cell r="B7949" t="str">
            <v>塑壳断路器_CDM1-63-3P-50A_德力西</v>
          </cell>
          <cell r="C7949">
            <v>66.67</v>
          </cell>
        </row>
        <row r="7950">
          <cell r="A7950" t="str">
            <v>H03139032</v>
          </cell>
          <cell r="B7950" t="str">
            <v>小型断路器_DZ47L-1P-D16A_德力西</v>
          </cell>
          <cell r="C7950">
            <v>7.69</v>
          </cell>
        </row>
        <row r="7951">
          <cell r="A7951" t="str">
            <v>H03139033</v>
          </cell>
          <cell r="B7951" t="str">
            <v>小型断路器_DZ47L-1P-D10A_德力西</v>
          </cell>
          <cell r="C7951">
            <v>7.69</v>
          </cell>
        </row>
        <row r="7952">
          <cell r="A7952" t="str">
            <v>H03139034</v>
          </cell>
          <cell r="B7952" t="str">
            <v>小型断路器_DZ47L-1P-D6A_德力西</v>
          </cell>
          <cell r="C7952">
            <v>8.1199999999999992</v>
          </cell>
        </row>
        <row r="7954">
          <cell r="A7954" t="str">
            <v>H03140001</v>
          </cell>
          <cell r="B7954" t="str">
            <v>中间继电器_RXM2AB2BD_24VDC_不含底座_施耐德</v>
          </cell>
          <cell r="C7954">
            <v>21.13</v>
          </cell>
        </row>
        <row r="7955">
          <cell r="A7955" t="str">
            <v>H03140002</v>
          </cell>
          <cell r="B7955" t="str">
            <v>中间继电器_RXM4AB2BD_24VDC_不含底座_施耐德</v>
          </cell>
          <cell r="C7955">
            <v>22.63</v>
          </cell>
        </row>
        <row r="7956">
          <cell r="A7956" t="str">
            <v>H03140003</v>
          </cell>
          <cell r="B7956" t="str">
            <v>中间继电器_RXM2AB2F7_120VAC_不含底座_施耐德</v>
          </cell>
          <cell r="C7956">
            <v>33.85</v>
          </cell>
        </row>
        <row r="7957">
          <cell r="A7957" t="str">
            <v>H03140004</v>
          </cell>
          <cell r="B7957" t="str">
            <v>中间继电器_RXM4AB2F7_120VAC_不含底座_施耐德</v>
          </cell>
          <cell r="C7957">
            <v>34.71</v>
          </cell>
        </row>
        <row r="7958">
          <cell r="A7958" t="str">
            <v>H03140005</v>
          </cell>
          <cell r="B7958" t="str">
            <v>中间继电器_RXM2AB2P7_230VAC_不含底座_施耐德</v>
          </cell>
          <cell r="C7958">
            <v>24.91</v>
          </cell>
        </row>
        <row r="7959">
          <cell r="A7959" t="str">
            <v>H03140006</v>
          </cell>
          <cell r="B7959" t="str">
            <v>中间继电器_RXM4AB2P7_230VAC_不含底座_施耐德</v>
          </cell>
          <cell r="C7959">
            <v>25.67</v>
          </cell>
        </row>
        <row r="7960">
          <cell r="A7960" t="str">
            <v>H03140007</v>
          </cell>
          <cell r="B7960" t="str">
            <v>中间继电器_DRM270024LT_24VDC_不含底座_魏德米勒</v>
          </cell>
          <cell r="C7960">
            <v>10.49</v>
          </cell>
        </row>
        <row r="7961">
          <cell r="A7961" t="str">
            <v>H03140008</v>
          </cell>
          <cell r="B7961" t="str">
            <v>中间继电器_DRM270615LT_115VAC_不含底座_魏德米勒</v>
          </cell>
          <cell r="C7961">
            <v>12.11</v>
          </cell>
        </row>
        <row r="7962">
          <cell r="A7962" t="str">
            <v>H03140009</v>
          </cell>
          <cell r="B7962" t="str">
            <v>中间继电器_DRM270730LT_230VAC_不含底座_魏德米勒</v>
          </cell>
          <cell r="C7962">
            <v>10.75</v>
          </cell>
        </row>
        <row r="7963">
          <cell r="A7963" t="str">
            <v>H03140010</v>
          </cell>
          <cell r="B7963" t="str">
            <v>中间继电器_DRM570024LT_24VDC_不含底座_魏德米勒</v>
          </cell>
          <cell r="C7963">
            <v>10.79</v>
          </cell>
        </row>
        <row r="7964">
          <cell r="A7964" t="str">
            <v>H03140011</v>
          </cell>
          <cell r="B7964" t="str">
            <v>中间继电器_DRM570615LT_115VAC_不含底座_魏德米勒</v>
          </cell>
          <cell r="C7964">
            <v>12.86</v>
          </cell>
        </row>
        <row r="7965">
          <cell r="A7965" t="str">
            <v>H03140012</v>
          </cell>
          <cell r="B7965" t="str">
            <v>中间继电器_DRM570730LT_230VAC_不含底座_魏德米勒</v>
          </cell>
          <cell r="C7965">
            <v>11.39</v>
          </cell>
        </row>
        <row r="7966">
          <cell r="A7966" t="str">
            <v>H03140013</v>
          </cell>
          <cell r="B7966" t="str">
            <v>热过载继电器_3UA5940-2D_20-32A_西门子</v>
          </cell>
          <cell r="C7966">
            <v>73.5</v>
          </cell>
        </row>
        <row r="7967">
          <cell r="A7967" t="str">
            <v>H03140014</v>
          </cell>
          <cell r="B7967" t="str">
            <v>热过载继电器_3UA5940-2M_32-45A_西门子</v>
          </cell>
          <cell r="C7967">
            <v>82.05</v>
          </cell>
        </row>
        <row r="7968">
          <cell r="A7968" t="str">
            <v>H03140015</v>
          </cell>
          <cell r="B7968" t="str">
            <v>热过载继电器_3UA5940-2T_40-57A_西门子</v>
          </cell>
          <cell r="C7968">
            <v>82.05</v>
          </cell>
        </row>
        <row r="7969">
          <cell r="A7969" t="str">
            <v>H03140016</v>
          </cell>
          <cell r="B7969" t="str">
            <v>热过载继电器_3UA6240-2H_55-80A_西门子</v>
          </cell>
          <cell r="C7969">
            <v>175.21</v>
          </cell>
        </row>
        <row r="7970">
          <cell r="A7970" t="str">
            <v>H03140017</v>
          </cell>
          <cell r="B7970" t="str">
            <v>热过载继电器_3UA6240-2X_80-110A_西门子</v>
          </cell>
          <cell r="C7970">
            <v>175.21</v>
          </cell>
        </row>
        <row r="7971">
          <cell r="A7971" t="str">
            <v>H03140018</v>
          </cell>
          <cell r="B7971" t="str">
            <v>热过载继电器_3UA6240-3H_90-120A_西门子</v>
          </cell>
          <cell r="C7971">
            <v>193.16</v>
          </cell>
        </row>
        <row r="7972">
          <cell r="A7972" t="str">
            <v>H03140019</v>
          </cell>
          <cell r="B7972" t="str">
            <v>热过载继电器_3UA6240-3J_110-135A_西门子</v>
          </cell>
          <cell r="C7972">
            <v>189.6</v>
          </cell>
        </row>
        <row r="7973">
          <cell r="A7973" t="str">
            <v>H03140020</v>
          </cell>
          <cell r="B7973" t="str">
            <v>热过载继电器_3UA6240-3L_135-160A_西门子</v>
          </cell>
          <cell r="C7973">
            <v>209.4</v>
          </cell>
        </row>
        <row r="7974">
          <cell r="A7974" t="str">
            <v>H03140021</v>
          </cell>
          <cell r="B7974" t="str">
            <v>热过载继电器_3UA6240-3M_150-180A_西门子</v>
          </cell>
          <cell r="C7974">
            <v>209.4</v>
          </cell>
        </row>
        <row r="7975">
          <cell r="A7975" t="str">
            <v>H03140022</v>
          </cell>
          <cell r="B7975" t="str">
            <v>热过载继电器_3UA6640-2K_80-125A_西门子</v>
          </cell>
          <cell r="C7975">
            <v>618.03</v>
          </cell>
        </row>
        <row r="7976">
          <cell r="A7976" t="str">
            <v>H03140023</v>
          </cell>
          <cell r="B7976" t="str">
            <v>热过载继电器_3UA6640-3B_125-200A_西门子</v>
          </cell>
          <cell r="C7976">
            <v>707.69</v>
          </cell>
        </row>
        <row r="7977">
          <cell r="A7977" t="str">
            <v>H03140024</v>
          </cell>
          <cell r="B7977" t="str">
            <v>热过载继电器_3UA6640-3C_160-250A_西门子</v>
          </cell>
          <cell r="C7977">
            <v>677.78</v>
          </cell>
        </row>
        <row r="7978">
          <cell r="A7978" t="str">
            <v>H03140025</v>
          </cell>
          <cell r="B7978" t="str">
            <v>热过载继电器_3UA6640-3D_200-320A_西门子</v>
          </cell>
          <cell r="C7978">
            <v>677.79</v>
          </cell>
        </row>
        <row r="7979">
          <cell r="A7979" t="str">
            <v>H03140026</v>
          </cell>
          <cell r="B7979" t="str">
            <v>热过载继电器_3UA6640-3E_250-400A_西门子</v>
          </cell>
          <cell r="C7979">
            <v>671.79</v>
          </cell>
        </row>
        <row r="7980">
          <cell r="A7980" t="str">
            <v>H03140027</v>
          </cell>
          <cell r="B7980" t="str">
            <v>热过载继电器_3UA68_320-500A_西门子</v>
          </cell>
          <cell r="C7980">
            <v>3942.62</v>
          </cell>
        </row>
        <row r="7981">
          <cell r="A7981" t="str">
            <v>H03140046</v>
          </cell>
          <cell r="B7981" t="str">
            <v>热过载继电器_LR9D5369_90-150A_施耐德</v>
          </cell>
          <cell r="C7981">
            <v>721.85</v>
          </cell>
        </row>
        <row r="7982">
          <cell r="A7982" t="str">
            <v>H03140047</v>
          </cell>
          <cell r="B7982" t="str">
            <v>热过载继电器_LR9F5357_30-50A_施耐德</v>
          </cell>
          <cell r="C7982">
            <v>758.55</v>
          </cell>
        </row>
        <row r="7983">
          <cell r="A7983" t="str">
            <v>H03140048</v>
          </cell>
          <cell r="B7983" t="str">
            <v>热过载继电器_LR9F5363_48-80A_施耐德</v>
          </cell>
          <cell r="C7983">
            <v>606.84</v>
          </cell>
        </row>
        <row r="7984">
          <cell r="A7984" t="str">
            <v>H03140049</v>
          </cell>
          <cell r="B7984" t="str">
            <v>热过载继电器_LR9F5367_60-100A_施耐德</v>
          </cell>
          <cell r="C7984">
            <v>606.84</v>
          </cell>
        </row>
        <row r="7985">
          <cell r="A7985" t="str">
            <v>H03140050</v>
          </cell>
          <cell r="B7985" t="str">
            <v>热过载继电器_LR9F5369_90-150A_施耐德</v>
          </cell>
          <cell r="C7985">
            <v>710.35</v>
          </cell>
        </row>
        <row r="7986">
          <cell r="A7986" t="str">
            <v>H03140051</v>
          </cell>
          <cell r="B7986" t="str">
            <v>热过载继电器_LR9F5371_132-220A_施耐德</v>
          </cell>
          <cell r="C7986">
            <v>839.72</v>
          </cell>
        </row>
        <row r="7987">
          <cell r="A7987" t="str">
            <v>H03140052</v>
          </cell>
          <cell r="B7987" t="str">
            <v>热过载继电器_LR9F7375_200-330A_施耐德</v>
          </cell>
          <cell r="C7987">
            <v>1097.99</v>
          </cell>
        </row>
        <row r="7988">
          <cell r="A7988" t="str">
            <v>H03140053</v>
          </cell>
          <cell r="B7988" t="str">
            <v>热过载继电器_LR9F7379_300-500A_施耐德</v>
          </cell>
          <cell r="C7988">
            <v>1421.2</v>
          </cell>
        </row>
        <row r="7989">
          <cell r="A7989" t="str">
            <v>H03140054</v>
          </cell>
          <cell r="B7989" t="str">
            <v>热过载继电器_LR9F7381_380-630A_施耐德</v>
          </cell>
          <cell r="C7989">
            <v>1615.01</v>
          </cell>
        </row>
        <row r="7990">
          <cell r="A7990" t="str">
            <v>H03140055</v>
          </cell>
          <cell r="B7990" t="str">
            <v>热过载继电器_LRD01C_0.1-0.16A_施耐德</v>
          </cell>
          <cell r="C7990">
            <v>51.12</v>
          </cell>
        </row>
        <row r="7991">
          <cell r="A7991" t="str">
            <v>H03140056</v>
          </cell>
          <cell r="B7991" t="str">
            <v>热过载继电器_LRD02C_0.16-0.25A_施耐德</v>
          </cell>
          <cell r="C7991">
            <v>51.12</v>
          </cell>
        </row>
        <row r="7992">
          <cell r="A7992" t="str">
            <v>H03140057</v>
          </cell>
          <cell r="B7992" t="str">
            <v>热过载继电器_LRD03C_0.25-0.4A_施耐德</v>
          </cell>
          <cell r="C7992">
            <v>51.12</v>
          </cell>
        </row>
        <row r="7993">
          <cell r="A7993" t="str">
            <v>H03140058</v>
          </cell>
          <cell r="B7993" t="str">
            <v>热过载继电器_LRD04C_0.4-0.63A_施耐德</v>
          </cell>
          <cell r="C7993">
            <v>51.12</v>
          </cell>
        </row>
        <row r="7994">
          <cell r="A7994" t="str">
            <v>H03140059</v>
          </cell>
          <cell r="B7994" t="str">
            <v>热过载继电器_LRD05C_0.63-1A_施耐德</v>
          </cell>
          <cell r="C7994">
            <v>49.7</v>
          </cell>
        </row>
        <row r="7995">
          <cell r="A7995" t="str">
            <v>H03140060</v>
          </cell>
          <cell r="B7995" t="str">
            <v>热过载继电器_LRD06C_1-1.6A_施耐德</v>
          </cell>
          <cell r="C7995">
            <v>49.7</v>
          </cell>
        </row>
        <row r="7996">
          <cell r="A7996" t="str">
            <v>H03140061</v>
          </cell>
          <cell r="B7996" t="str">
            <v>热过载继电器_LRD07C_1.6-2.5A_施耐德</v>
          </cell>
          <cell r="C7996">
            <v>49.7</v>
          </cell>
        </row>
        <row r="7997">
          <cell r="A7997" t="str">
            <v>H03140062</v>
          </cell>
          <cell r="B7997" t="str">
            <v>热过载继电器_LRD08C_2.5-4A_施耐德</v>
          </cell>
          <cell r="C7997">
            <v>49.7</v>
          </cell>
        </row>
        <row r="7998">
          <cell r="A7998" t="str">
            <v>H03140063</v>
          </cell>
          <cell r="B7998" t="str">
            <v>热过载继电器_LRD10C_4-6A_施耐德</v>
          </cell>
          <cell r="C7998">
            <v>49.7</v>
          </cell>
        </row>
        <row r="7999">
          <cell r="A7999" t="str">
            <v>H03140064</v>
          </cell>
          <cell r="B7999" t="str">
            <v>热过载继电器_LRD12C_5.5-8A_施耐德</v>
          </cell>
          <cell r="C7999">
            <v>49.7</v>
          </cell>
        </row>
        <row r="8000">
          <cell r="A8000" t="str">
            <v>H03140065</v>
          </cell>
          <cell r="B8000" t="str">
            <v>热过载继电器_LRD14C_7-10A_施耐德</v>
          </cell>
          <cell r="C8000">
            <v>49.7</v>
          </cell>
        </row>
        <row r="8001">
          <cell r="A8001" t="str">
            <v>H03140066</v>
          </cell>
          <cell r="B8001" t="str">
            <v>热过载继电器_LRD16C_9-13A_施耐德</v>
          </cell>
          <cell r="C8001">
            <v>49.7</v>
          </cell>
        </row>
        <row r="8002">
          <cell r="A8002" t="str">
            <v>H03140067</v>
          </cell>
          <cell r="B8002" t="str">
            <v>热过载继电器_LRD22C_16-24A_施耐德</v>
          </cell>
          <cell r="C8002">
            <v>53.46</v>
          </cell>
        </row>
        <row r="8003">
          <cell r="A8003" t="str">
            <v>H03140068</v>
          </cell>
          <cell r="B8003" t="str">
            <v>热过载继电器_LRD32C_23-32A_施耐德</v>
          </cell>
          <cell r="C8003">
            <v>56.48</v>
          </cell>
        </row>
        <row r="8004">
          <cell r="A8004" t="str">
            <v>H03140069</v>
          </cell>
          <cell r="B8004" t="str">
            <v>热过载继电器_LRD3322C_17-25A_施耐德</v>
          </cell>
          <cell r="C8004">
            <v>68.02</v>
          </cell>
        </row>
        <row r="8005">
          <cell r="A8005" t="str">
            <v>H03140070</v>
          </cell>
          <cell r="B8005" t="str">
            <v>热过载继电器_LRD3353C_23-32A_施耐德</v>
          </cell>
          <cell r="C8005">
            <v>135.96</v>
          </cell>
        </row>
        <row r="8006">
          <cell r="A8006" t="str">
            <v>H03140071</v>
          </cell>
          <cell r="B8006" t="str">
            <v>热过载继电器_LRD3355C_30-40A_施耐德</v>
          </cell>
          <cell r="C8006">
            <v>149.41</v>
          </cell>
        </row>
        <row r="8007">
          <cell r="A8007" t="str">
            <v>H03140072</v>
          </cell>
          <cell r="B8007" t="str">
            <v>热过载继电器_LRD3357C_37-50A_施耐德</v>
          </cell>
          <cell r="C8007">
            <v>129.99</v>
          </cell>
        </row>
        <row r="8008">
          <cell r="A8008" t="str">
            <v>H03140073</v>
          </cell>
          <cell r="B8008" t="str">
            <v>热过载继电器_LRD3359C_48-65A_施耐德</v>
          </cell>
          <cell r="C8008">
            <v>155.44999999999999</v>
          </cell>
        </row>
        <row r="8009">
          <cell r="A8009" t="str">
            <v>H03140074</v>
          </cell>
          <cell r="B8009" t="str">
            <v>热过载继电器_LRD3361C_55-70A_施耐德</v>
          </cell>
          <cell r="C8009">
            <v>132.84</v>
          </cell>
        </row>
        <row r="8010">
          <cell r="A8010" t="str">
            <v>H03140075</v>
          </cell>
          <cell r="B8010" t="str">
            <v>热过载继电器_LRD3363C_63-80A_施耐德</v>
          </cell>
          <cell r="C8010">
            <v>110.32</v>
          </cell>
        </row>
        <row r="8011">
          <cell r="A8011" t="str">
            <v>H03140076</v>
          </cell>
          <cell r="B8011" t="str">
            <v>热过载继电器_LRD3365C_80-104A_施耐德</v>
          </cell>
          <cell r="C8011">
            <v>166.92</v>
          </cell>
        </row>
        <row r="8012">
          <cell r="A8012" t="str">
            <v>H03140077</v>
          </cell>
          <cell r="B8012" t="str">
            <v>热过载继电器_LRD35C_30-38A_施耐德</v>
          </cell>
          <cell r="C8012">
            <v>56.48</v>
          </cell>
        </row>
        <row r="8013">
          <cell r="A8013" t="str">
            <v>H03140078</v>
          </cell>
          <cell r="B8013" t="str">
            <v>热过载继电器_LRD4365_80-104A_施耐德</v>
          </cell>
          <cell r="C8013">
            <v>242.65</v>
          </cell>
        </row>
        <row r="8014">
          <cell r="A8014" t="str">
            <v>H03140079</v>
          </cell>
          <cell r="B8014" t="str">
            <v>热过载继电器_LRD4367_95-120A_施耐德</v>
          </cell>
          <cell r="C8014">
            <v>247.73</v>
          </cell>
        </row>
        <row r="8015">
          <cell r="A8015" t="str">
            <v>H03140080</v>
          </cell>
          <cell r="B8015" t="str">
            <v>热过载继电器_LRD4369_110-140A_施耐德</v>
          </cell>
          <cell r="C8015">
            <v>252.35</v>
          </cell>
        </row>
        <row r="8016">
          <cell r="A8016" t="str">
            <v>H03140081</v>
          </cell>
          <cell r="B8016" t="str">
            <v>时间继电器_REXL2TMF7_120VAC_不含底座_施耐德</v>
          </cell>
          <cell r="C8016">
            <v>108.54</v>
          </cell>
        </row>
        <row r="8017">
          <cell r="A8017" t="str">
            <v>H03140082</v>
          </cell>
          <cell r="B8017" t="str">
            <v>时间继电器_REXL2TMP7_230VAC_不含底座_施耐德</v>
          </cell>
          <cell r="C8017">
            <v>65.36</v>
          </cell>
        </row>
        <row r="8018">
          <cell r="A8018" t="str">
            <v>H03140083</v>
          </cell>
          <cell r="B8018" t="str">
            <v>时间继电器_REXL2TMBD_24VDC_不含底座_施耐德</v>
          </cell>
          <cell r="C8018">
            <v>74.39</v>
          </cell>
        </row>
        <row r="8019">
          <cell r="A8019" t="str">
            <v>H03140084</v>
          </cell>
          <cell r="B8019" t="str">
            <v>时间继电器_REXL4TMF7_120VAC_不含底座_施耐德</v>
          </cell>
          <cell r="C8019">
            <v>116.74</v>
          </cell>
        </row>
        <row r="8020">
          <cell r="A8020" t="str">
            <v>H03140085</v>
          </cell>
          <cell r="B8020" t="str">
            <v>热过载继电器_3UA5940-2P_50-63A_西门子</v>
          </cell>
          <cell r="C8020">
            <v>82.05</v>
          </cell>
        </row>
        <row r="8021">
          <cell r="A8021" t="str">
            <v>H03140088</v>
          </cell>
          <cell r="B8021" t="str">
            <v>中间继电器_DRM270524LT_24VAC_不含底座_魏德米勒</v>
          </cell>
          <cell r="C8021">
            <v>12.11</v>
          </cell>
        </row>
        <row r="8022">
          <cell r="A8022" t="str">
            <v>H03140089</v>
          </cell>
          <cell r="B8022" t="str">
            <v>中间继电器_DRM570524LT_24VAC_不含底座_魏德米勒</v>
          </cell>
          <cell r="C8022">
            <v>12.25</v>
          </cell>
        </row>
        <row r="8023">
          <cell r="A8023" t="str">
            <v>H03140092</v>
          </cell>
          <cell r="B8023" t="str">
            <v>中间继电器_MY2NJ_24VDC_不含底座_通用</v>
          </cell>
          <cell r="C8023">
            <v>13.25</v>
          </cell>
        </row>
        <row r="8025">
          <cell r="A8025" t="str">
            <v>H03147001</v>
          </cell>
          <cell r="B8025" t="str">
            <v>时间继电器_JSS21_110VAC_含底座_数显_无锡瑞莱</v>
          </cell>
          <cell r="C8025">
            <v>70.52</v>
          </cell>
        </row>
        <row r="8026">
          <cell r="A8026" t="str">
            <v>H03147002</v>
          </cell>
          <cell r="B8026" t="str">
            <v>时间继电器_JSS21-R_220VAC_含底座_数显_无锡瑞莱</v>
          </cell>
          <cell r="C8026">
            <v>70.55</v>
          </cell>
        </row>
        <row r="8027">
          <cell r="A8027" t="str">
            <v>H03150001</v>
          </cell>
          <cell r="B8027" t="str">
            <v>软起动器_ATS48D17Y_标准7.5kW_110-230VAC_施耐德</v>
          </cell>
          <cell r="C8027">
            <v>3192.52</v>
          </cell>
        </row>
        <row r="8028">
          <cell r="A8028" t="str">
            <v>H03150002</v>
          </cell>
          <cell r="B8028" t="str">
            <v>软起动器_ATS48D22Y_标准11kW_110-230VAC_施耐德</v>
          </cell>
          <cell r="C8028">
            <v>3192.52</v>
          </cell>
        </row>
        <row r="8029">
          <cell r="A8029" t="str">
            <v>H03150003</v>
          </cell>
          <cell r="B8029" t="str">
            <v>软起动器_ATS48D32Y_标准15kW_110-230VAC_施耐德</v>
          </cell>
          <cell r="C8029">
            <v>3392.95</v>
          </cell>
        </row>
        <row r="8030">
          <cell r="A8030" t="str">
            <v>H03150004</v>
          </cell>
          <cell r="B8030" t="str">
            <v>软起动器_ATS48D38Y_标准18.5kW_110-230VAC_施耐德</v>
          </cell>
          <cell r="C8030">
            <v>3790.94</v>
          </cell>
        </row>
        <row r="8031">
          <cell r="A8031" t="str">
            <v>H03150005</v>
          </cell>
          <cell r="B8031" t="str">
            <v>软起动器_ATS48D47Y_标准22kW_110-230VAC_施耐德</v>
          </cell>
          <cell r="C8031">
            <v>4337.82</v>
          </cell>
        </row>
        <row r="8032">
          <cell r="A8032" t="str">
            <v>H03150006</v>
          </cell>
          <cell r="B8032" t="str">
            <v>软起动器_ATS48D62Y_标准30kW_110-230VAC_施耐德</v>
          </cell>
          <cell r="C8032">
            <v>4987.78</v>
          </cell>
        </row>
        <row r="8033">
          <cell r="A8033" t="str">
            <v>H03150007</v>
          </cell>
          <cell r="B8033" t="str">
            <v>软起动器_ATS48D75Y_标准37kW_110-230VAC_施耐德</v>
          </cell>
          <cell r="C8033">
            <v>5534.66</v>
          </cell>
        </row>
        <row r="8034">
          <cell r="A8034" t="str">
            <v>H03150008</v>
          </cell>
          <cell r="B8034" t="str">
            <v>软起动器_ATS48D88Y_标准45kW_110-230VAC_施耐德</v>
          </cell>
          <cell r="C8034">
            <v>6184.62</v>
          </cell>
        </row>
        <row r="8035">
          <cell r="A8035" t="str">
            <v>H03150009</v>
          </cell>
          <cell r="B8035" t="str">
            <v>软起动器_ATS48C11Y_标准55kW_110-230VAC_施耐德</v>
          </cell>
          <cell r="C8035">
            <v>6682.82</v>
          </cell>
        </row>
        <row r="8036">
          <cell r="A8036" t="str">
            <v>H03150010</v>
          </cell>
          <cell r="B8036" t="str">
            <v>软起动器_ATS48C14Y_标准75kW_110-230VAC_施耐德</v>
          </cell>
          <cell r="C8036">
            <v>7129.49</v>
          </cell>
        </row>
        <row r="8037">
          <cell r="A8037" t="str">
            <v>H03150011</v>
          </cell>
          <cell r="B8037" t="str">
            <v>软起动器_ATS48C17Y_标准90kW_110-230VAC_施耐德</v>
          </cell>
          <cell r="C8037">
            <v>8329.19</v>
          </cell>
        </row>
        <row r="8038">
          <cell r="A8038" t="str">
            <v>H03150012</v>
          </cell>
          <cell r="B8038" t="str">
            <v>软起动器_ATS48C21Y_标准110kW_110-230VAC_施耐德</v>
          </cell>
          <cell r="C8038">
            <v>9122.31</v>
          </cell>
        </row>
        <row r="8039">
          <cell r="A8039" t="str">
            <v>H03150013</v>
          </cell>
          <cell r="B8039" t="str">
            <v>软起动器_ATS48C25Y_标准132kW_110-230VAC_施耐德</v>
          </cell>
          <cell r="C8039">
            <v>9872.48</v>
          </cell>
        </row>
        <row r="8040">
          <cell r="A8040" t="str">
            <v>H03150014</v>
          </cell>
          <cell r="B8040" t="str">
            <v>软起动器_ATS48C32Y_标准160kW_110-230VAC_施耐德</v>
          </cell>
          <cell r="C8040">
            <v>10900.38</v>
          </cell>
        </row>
        <row r="8041">
          <cell r="A8041" t="str">
            <v>H03150015</v>
          </cell>
          <cell r="B8041" t="str">
            <v>软起动器_ATS48C41Y_标准220kW_110-230VAC_施耐德</v>
          </cell>
          <cell r="C8041">
            <v>12821.62</v>
          </cell>
        </row>
        <row r="8042">
          <cell r="A8042" t="str">
            <v>H03150016</v>
          </cell>
          <cell r="B8042" t="str">
            <v>软起动器_ATS48C48Y_标准250kW_110-230VAC_施耐德</v>
          </cell>
          <cell r="C8042">
            <v>16025.6</v>
          </cell>
        </row>
        <row r="8043">
          <cell r="A8043" t="str">
            <v>H03150017</v>
          </cell>
          <cell r="B8043" t="str">
            <v>软起动器_ATS48C59Y_标准315kW_110-230VAC_施耐德</v>
          </cell>
          <cell r="C8043">
            <v>27117.82</v>
          </cell>
        </row>
        <row r="8044">
          <cell r="A8044" t="str">
            <v>H03150018</v>
          </cell>
          <cell r="B8044" t="str">
            <v>软起动器_ATS48C66Y_标准355kW_110-230VAC_施耐德</v>
          </cell>
          <cell r="C8044">
            <v>27117.82</v>
          </cell>
        </row>
        <row r="8045">
          <cell r="A8045" t="str">
            <v>H03150019</v>
          </cell>
          <cell r="B8045" t="str">
            <v>软起动器_ATS48C79Y_标准400kW_110-230VAC_施耐德</v>
          </cell>
          <cell r="C8045">
            <v>31658.93</v>
          </cell>
        </row>
        <row r="8046">
          <cell r="A8046" t="str">
            <v>H03150020</v>
          </cell>
          <cell r="B8046" t="str">
            <v>软起动器_ATS48M10Y_标准500kW_110-230VAC_施耐德</v>
          </cell>
          <cell r="C8046">
            <v>54493.33</v>
          </cell>
        </row>
        <row r="8047">
          <cell r="A8047" t="str">
            <v>H03150021</v>
          </cell>
          <cell r="B8047" t="str">
            <v>软起动器_ATS48M12Y_标准630kW_110-230VAC_施耐德</v>
          </cell>
          <cell r="C8047">
            <v>73800</v>
          </cell>
        </row>
        <row r="8048">
          <cell r="A8048" t="str">
            <v>H03150022</v>
          </cell>
          <cell r="B8048" t="str">
            <v>软起动器_ATS48D17Q_标准7.5kW_220-415VAC_施耐德</v>
          </cell>
          <cell r="C8048">
            <v>2900.47</v>
          </cell>
        </row>
        <row r="8049">
          <cell r="A8049" t="str">
            <v>H03150023</v>
          </cell>
          <cell r="B8049" t="str">
            <v>软起动器_ATS48D22Q_220-415VAC_标准_施耐德</v>
          </cell>
          <cell r="C8049">
            <v>2900.47</v>
          </cell>
        </row>
        <row r="8050">
          <cell r="A8050" t="str">
            <v>H03150024</v>
          </cell>
          <cell r="B8050" t="str">
            <v>软起动器_ATS48D32Q_标准15kW_220-415VAC_施耐德</v>
          </cell>
          <cell r="C8050">
            <v>3086.58</v>
          </cell>
        </row>
        <row r="8051">
          <cell r="A8051" t="str">
            <v>H03150025</v>
          </cell>
          <cell r="B8051" t="str">
            <v>软起动器_ATS48D38Q_标准18.5kW_220-415VAC_施耐德</v>
          </cell>
          <cell r="C8051">
            <v>3444.49</v>
          </cell>
        </row>
        <row r="8052">
          <cell r="A8052" t="str">
            <v>H03150026</v>
          </cell>
          <cell r="B8052" t="str">
            <v>软起动器_ATS48D47Q_标准22kW_220-415VAC_施耐德</v>
          </cell>
          <cell r="C8052">
            <v>3942.69</v>
          </cell>
        </row>
        <row r="8053">
          <cell r="A8053" t="str">
            <v>H03150027</v>
          </cell>
          <cell r="B8053" t="str">
            <v>软起动器_ATS48D62Q_标准30kW_220-415VAC_施耐德</v>
          </cell>
          <cell r="C8053">
            <v>4535.38</v>
          </cell>
        </row>
        <row r="8054">
          <cell r="A8054" t="str">
            <v>H03150028</v>
          </cell>
          <cell r="B8054" t="str">
            <v>软起动器_ATS48D75Q_标准37kW_220-415VAC_施耐德</v>
          </cell>
          <cell r="C8054">
            <v>5033.75</v>
          </cell>
        </row>
        <row r="8055">
          <cell r="A8055" t="str">
            <v>H03150029</v>
          </cell>
          <cell r="B8055" t="str">
            <v>软起动器_ATS48D88Q_标准45kW_220-415VAC_施耐德</v>
          </cell>
          <cell r="C8055">
            <v>5620.56</v>
          </cell>
        </row>
        <row r="8056">
          <cell r="A8056" t="str">
            <v>H03150030</v>
          </cell>
          <cell r="B8056" t="str">
            <v>软起动器_ATS48C11Q_标准55kW_220-415VAC_施耐德</v>
          </cell>
          <cell r="C8056">
            <v>6075.81</v>
          </cell>
        </row>
        <row r="8057">
          <cell r="A8057" t="str">
            <v>H03150031</v>
          </cell>
          <cell r="B8057" t="str">
            <v>软起动器_ATS48C14Q_标准75kW_220-415VAC_施耐德</v>
          </cell>
          <cell r="C8057">
            <v>6485.26</v>
          </cell>
        </row>
        <row r="8058">
          <cell r="A8058" t="str">
            <v>H03150032</v>
          </cell>
          <cell r="B8058" t="str">
            <v>软起动器_ATS48C17Q_标准90kW_220-415VAC_施耐德</v>
          </cell>
          <cell r="C8058">
            <v>7567.56</v>
          </cell>
        </row>
        <row r="8059">
          <cell r="A8059" t="str">
            <v>H03150033</v>
          </cell>
          <cell r="B8059" t="str">
            <v>软起动器_ATS48C21Q_标准110kW_220-415VAC_施耐德</v>
          </cell>
          <cell r="C8059">
            <v>8294.83</v>
          </cell>
        </row>
        <row r="8060">
          <cell r="A8060" t="str">
            <v>H03150034</v>
          </cell>
          <cell r="B8060" t="str">
            <v>软起动器_ATS48C25Q_标准132kW_220-415VAC_施耐德</v>
          </cell>
          <cell r="C8060">
            <v>8973.42</v>
          </cell>
        </row>
        <row r="8061">
          <cell r="A8061" t="str">
            <v>H03150035</v>
          </cell>
          <cell r="B8061" t="str">
            <v>软起动器_ATS48C32Q_标准160kW_220-415VAC_施耐德</v>
          </cell>
          <cell r="C8061">
            <v>9906.84</v>
          </cell>
        </row>
        <row r="8062">
          <cell r="A8062" t="str">
            <v>H03150036</v>
          </cell>
          <cell r="B8062" t="str">
            <v>软起动器_ATS48C41Q_标准220kW_220-415VAC_施耐德</v>
          </cell>
          <cell r="C8062">
            <v>11656.28</v>
          </cell>
        </row>
        <row r="8063">
          <cell r="A8063" t="str">
            <v>H03150037</v>
          </cell>
          <cell r="B8063" t="str">
            <v>软起动器_ATS48C48Q_标准250kW_220-415VAC_施耐德</v>
          </cell>
          <cell r="C8063">
            <v>14568.21</v>
          </cell>
        </row>
        <row r="8064">
          <cell r="A8064" t="str">
            <v>H03150038</v>
          </cell>
          <cell r="B8064" t="str">
            <v>软起动器_ATS48C59Q_标准315kW_220-415VAC_施耐德</v>
          </cell>
          <cell r="C8064">
            <v>20589.62</v>
          </cell>
        </row>
        <row r="8065">
          <cell r="A8065" t="str">
            <v>H03150039</v>
          </cell>
          <cell r="B8065" t="str">
            <v>软起动器_ATS48C66Q_标准355kW_220-415VAC_施耐德</v>
          </cell>
          <cell r="C8065">
            <v>24652.560000000001</v>
          </cell>
        </row>
        <row r="8066">
          <cell r="A8066" t="str">
            <v>H03150040</v>
          </cell>
          <cell r="B8066" t="str">
            <v>软起动器_ATS48C79Q_标准400kW_220-415VAC_施耐德</v>
          </cell>
          <cell r="C8066">
            <v>28781.37</v>
          </cell>
        </row>
        <row r="8067">
          <cell r="A8067" t="str">
            <v>H03150041</v>
          </cell>
          <cell r="B8067" t="str">
            <v>软起动器_ATS48M10Q_标准500kW_220-415VAC_施耐德</v>
          </cell>
          <cell r="C8067">
            <v>49537.78</v>
          </cell>
        </row>
        <row r="8068">
          <cell r="A8068" t="str">
            <v>H03150042</v>
          </cell>
          <cell r="B8068" t="str">
            <v>软起动器_ATS48M12Q_标准630kW_220-415VAC_施耐德</v>
          </cell>
          <cell r="C8068">
            <v>67093.33</v>
          </cell>
        </row>
        <row r="8082">
          <cell r="A8082" t="str">
            <v>H03150056</v>
          </cell>
          <cell r="B8082" t="str">
            <v>软起动器_PSTB370-600-70_标准200kW_100-250VAC_…</v>
          </cell>
          <cell r="C8082">
            <v>17879.490000000002</v>
          </cell>
        </row>
        <row r="8083">
          <cell r="A8083" t="str">
            <v>H03150057</v>
          </cell>
          <cell r="B8083" t="str">
            <v>软起动器_PSTB470-600-70_标准250kW_100-250VAC_…</v>
          </cell>
          <cell r="C8083">
            <v>21796.58</v>
          </cell>
        </row>
        <row r="8084">
          <cell r="A8084" t="str">
            <v>H03150058</v>
          </cell>
          <cell r="B8084" t="str">
            <v>软起动器_PSTB570-600-70_标准315kW_100-250VAC_…</v>
          </cell>
          <cell r="C8084">
            <v>34175.21</v>
          </cell>
        </row>
        <row r="8085">
          <cell r="A8085" t="str">
            <v>H03150059</v>
          </cell>
          <cell r="B8085" t="str">
            <v>软起动器_PSTB720-600-70_标准400kW_100-250VAC_…</v>
          </cell>
          <cell r="C8085">
            <v>41892.31</v>
          </cell>
        </row>
        <row r="8086">
          <cell r="A8086" t="str">
            <v>H03150060</v>
          </cell>
          <cell r="B8086" t="str">
            <v>软起动器_PSTB840-600-70_标准450kW_100-250VAC_…</v>
          </cell>
          <cell r="C8086">
            <v>52063.76</v>
          </cell>
        </row>
        <row r="8087">
          <cell r="A8087" t="str">
            <v>H03150061</v>
          </cell>
          <cell r="B8087" t="str">
            <v>软起动器_PSTB1050-600-70_标准560kW_100-250VAC…</v>
          </cell>
          <cell r="C8087">
            <v>58839.45</v>
          </cell>
        </row>
        <row r="8107">
          <cell r="A8107" t="str">
            <v>H03150082</v>
          </cell>
          <cell r="B8107" t="str">
            <v>软起动器_150F251NBD_标准110kW_100-240VAC_AB</v>
          </cell>
          <cell r="C8107">
            <v>10238.459999999999</v>
          </cell>
        </row>
        <row r="8108">
          <cell r="A8108" t="str">
            <v>H03150083</v>
          </cell>
          <cell r="B8108" t="str">
            <v>软起动器_150F361NBD_标准160kW_100-240VAC_AB</v>
          </cell>
          <cell r="C8108">
            <v>11535.9</v>
          </cell>
        </row>
        <row r="8112">
          <cell r="A8112" t="str">
            <v>H03160001</v>
          </cell>
          <cell r="B8112" t="str">
            <v>色环电阻_300Ω_深圳捷科</v>
          </cell>
          <cell r="C8112">
            <v>0.09</v>
          </cell>
        </row>
        <row r="8113">
          <cell r="A8113" t="str">
            <v>H04020001</v>
          </cell>
          <cell r="B8113" t="str">
            <v>电流表_6L2-100/5A_50Hz_指针式_通用</v>
          </cell>
          <cell r="C8113">
            <v>17.09</v>
          </cell>
        </row>
        <row r="8114">
          <cell r="A8114" t="str">
            <v>H04021001</v>
          </cell>
          <cell r="B8114" t="str">
            <v>电流表_42L6-100/5A_50Hz_指针式_通用</v>
          </cell>
          <cell r="C8114">
            <v>16.239999999999998</v>
          </cell>
        </row>
        <row r="8115">
          <cell r="A8115" t="str">
            <v>H04021002</v>
          </cell>
          <cell r="B8115" t="str">
            <v>电流表_42L6-1000/5A_50Hz_指针式_通用</v>
          </cell>
          <cell r="C8115">
            <v>21.37</v>
          </cell>
        </row>
        <row r="8116">
          <cell r="A8116" t="str">
            <v>H04021003</v>
          </cell>
          <cell r="B8116" t="str">
            <v>电流表_42L6-150/5A_50Hz_指针式_通用</v>
          </cell>
          <cell r="C8116">
            <v>16.239999999999998</v>
          </cell>
        </row>
        <row r="8117">
          <cell r="A8117" t="str">
            <v>H04021004</v>
          </cell>
          <cell r="B8117" t="str">
            <v>电流表_42L6-1500/5A_50Hz_指针式_通用</v>
          </cell>
          <cell r="C8117">
            <v>21.37</v>
          </cell>
        </row>
        <row r="8118">
          <cell r="A8118" t="str">
            <v>H04021005</v>
          </cell>
          <cell r="B8118" t="str">
            <v>电流表_42L6-200/5A_50Hz_指针式_通用</v>
          </cell>
          <cell r="C8118">
            <v>16.239999999999998</v>
          </cell>
        </row>
        <row r="8119">
          <cell r="A8119" t="str">
            <v>H04021006</v>
          </cell>
          <cell r="B8119" t="str">
            <v>电流表_42L6-2000/5A_50Hz_指针式_通用</v>
          </cell>
          <cell r="C8119">
            <v>21.37</v>
          </cell>
        </row>
        <row r="8120">
          <cell r="A8120" t="str">
            <v>H04021007</v>
          </cell>
          <cell r="B8120" t="str">
            <v>电流表_42L6-250/5A_50Hz_指针式_通用</v>
          </cell>
          <cell r="C8120">
            <v>16.239999999999998</v>
          </cell>
        </row>
        <row r="8121">
          <cell r="A8121" t="str">
            <v>H04021008</v>
          </cell>
          <cell r="B8121" t="str">
            <v>电流表_42L6-300/5A_50Hz_指针式_通用</v>
          </cell>
          <cell r="C8121">
            <v>16.239999999999998</v>
          </cell>
        </row>
        <row r="8122">
          <cell r="A8122" t="str">
            <v>H04021009</v>
          </cell>
          <cell r="B8122" t="str">
            <v>电流表_42L6-3000/5A_50Hz_指针式_通用</v>
          </cell>
          <cell r="C8122">
            <v>21.37</v>
          </cell>
        </row>
        <row r="8123">
          <cell r="A8123" t="str">
            <v>H04021010</v>
          </cell>
          <cell r="B8123" t="str">
            <v>电流表_42L6-400/5A_50Hz_指针式_通用</v>
          </cell>
          <cell r="C8123">
            <v>16.239999999999998</v>
          </cell>
        </row>
        <row r="8124">
          <cell r="A8124" t="str">
            <v>H04021011</v>
          </cell>
          <cell r="B8124" t="str">
            <v>电流表_42L6-4000/5A_50Hz_指针式_通用</v>
          </cell>
          <cell r="C8124">
            <v>21.37</v>
          </cell>
        </row>
        <row r="8125">
          <cell r="A8125" t="str">
            <v>H04021012</v>
          </cell>
          <cell r="B8125" t="str">
            <v>电流表_42L6-50/5A_50Hz_指针式_通用</v>
          </cell>
          <cell r="C8125">
            <v>16.239999999999998</v>
          </cell>
        </row>
        <row r="8126">
          <cell r="A8126" t="str">
            <v>H04021013</v>
          </cell>
          <cell r="B8126" t="str">
            <v>电流表_42L6-500/5A_50Hz_指针式_通用</v>
          </cell>
          <cell r="C8126">
            <v>16.239999999999998</v>
          </cell>
        </row>
        <row r="8127">
          <cell r="A8127" t="str">
            <v>H04021014</v>
          </cell>
          <cell r="B8127" t="str">
            <v>电流表_42L6-600/5A_50Hz_指针式_通用</v>
          </cell>
          <cell r="C8127">
            <v>16.239999999999998</v>
          </cell>
        </row>
        <row r="8128">
          <cell r="A8128" t="str">
            <v>H04021015</v>
          </cell>
          <cell r="B8128" t="str">
            <v>电流表_42L6-75/5A_50Hz_指针式_通用</v>
          </cell>
          <cell r="C8128">
            <v>16.239999999999998</v>
          </cell>
        </row>
        <row r="8129">
          <cell r="A8129" t="str">
            <v>H04021016</v>
          </cell>
          <cell r="B8129" t="str">
            <v>电流表_42L6-800/5A_50Hz_指针式_通用</v>
          </cell>
          <cell r="C8129">
            <v>16.239999999999998</v>
          </cell>
        </row>
        <row r="8131">
          <cell r="A8131" t="str">
            <v>H04021018</v>
          </cell>
          <cell r="B8131" t="str">
            <v>电流表_6L2-1000/5A_50Hz_指针式_通用</v>
          </cell>
          <cell r="C8131">
            <v>29.91</v>
          </cell>
        </row>
        <row r="8132">
          <cell r="A8132" t="str">
            <v>H04021019</v>
          </cell>
          <cell r="B8132" t="str">
            <v>电流表_6L2-150/5A_50Hz_指针式_通用</v>
          </cell>
          <cell r="C8132">
            <v>17.09</v>
          </cell>
        </row>
        <row r="8133">
          <cell r="A8133" t="str">
            <v>H04021020</v>
          </cell>
          <cell r="B8133" t="str">
            <v>电流表_6L2-1500/5A_50Hz_指针式_通用</v>
          </cell>
          <cell r="C8133">
            <v>29.91</v>
          </cell>
        </row>
        <row r="8134">
          <cell r="A8134" t="str">
            <v>H04021021</v>
          </cell>
          <cell r="B8134" t="str">
            <v>电流表_6L2-200/5A_50Hz_指针式_通用</v>
          </cell>
          <cell r="C8134">
            <v>17.09</v>
          </cell>
        </row>
        <row r="8135">
          <cell r="A8135" t="str">
            <v>H04021022</v>
          </cell>
          <cell r="B8135" t="str">
            <v>电流表_6L2-2000/5A_50Hz_指针式_通用</v>
          </cell>
          <cell r="C8135">
            <v>21.37</v>
          </cell>
        </row>
        <row r="8136">
          <cell r="A8136" t="str">
            <v>H04021023</v>
          </cell>
          <cell r="B8136" t="str">
            <v>电流表_6L2-250/5A_50Hz_指针式_通用</v>
          </cell>
          <cell r="C8136">
            <v>17.09</v>
          </cell>
        </row>
        <row r="8137">
          <cell r="A8137" t="str">
            <v>H04021024</v>
          </cell>
          <cell r="B8137" t="str">
            <v>电流表_6L2-300/5A_50Hz_指针式_通用</v>
          </cell>
          <cell r="C8137">
            <v>17.09</v>
          </cell>
        </row>
        <row r="8138">
          <cell r="A8138" t="str">
            <v>H04021025</v>
          </cell>
          <cell r="B8138" t="str">
            <v>电流表_6L2-3000/5A_50Hz_指针式_通用</v>
          </cell>
          <cell r="C8138">
            <v>29.91</v>
          </cell>
        </row>
        <row r="8139">
          <cell r="A8139" t="str">
            <v>H04021026</v>
          </cell>
          <cell r="B8139" t="str">
            <v>电流表_6L2-400/5A_50Hz_指针式_通用</v>
          </cell>
          <cell r="C8139">
            <v>17.09</v>
          </cell>
        </row>
        <row r="8140">
          <cell r="A8140" t="str">
            <v>H04021027</v>
          </cell>
          <cell r="B8140" t="str">
            <v>电流表_6L2-4000/5A_50Hz_指针式_通用</v>
          </cell>
          <cell r="C8140">
            <v>21.37</v>
          </cell>
        </row>
        <row r="8141">
          <cell r="A8141" t="str">
            <v>H04021028</v>
          </cell>
          <cell r="B8141" t="str">
            <v>电流表_6L2-50/5A_50Hz_指针式_通用</v>
          </cell>
          <cell r="C8141">
            <v>17.09</v>
          </cell>
        </row>
        <row r="8142">
          <cell r="A8142" t="str">
            <v>H04021029</v>
          </cell>
          <cell r="B8142" t="str">
            <v>电流表_6L2-500/5A_50Hz_指针式_通用</v>
          </cell>
          <cell r="C8142">
            <v>17.09</v>
          </cell>
        </row>
        <row r="8143">
          <cell r="A8143" t="str">
            <v>H04021030</v>
          </cell>
          <cell r="B8143" t="str">
            <v>电流表_6L2-600/5A_50Hz_指针式_通用</v>
          </cell>
          <cell r="C8143">
            <v>17.09</v>
          </cell>
        </row>
        <row r="8144">
          <cell r="A8144" t="str">
            <v>H04021031</v>
          </cell>
          <cell r="B8144" t="str">
            <v>电流表_6L2-75/5A_50Hz_指针式_通用</v>
          </cell>
          <cell r="C8144">
            <v>17.09</v>
          </cell>
        </row>
        <row r="8145">
          <cell r="A8145" t="str">
            <v>H04021032</v>
          </cell>
          <cell r="B8145" t="str">
            <v>电流表_6L2-800/5A_50Hz_指针式_通用</v>
          </cell>
          <cell r="C8145">
            <v>17.09</v>
          </cell>
        </row>
        <row r="8146">
          <cell r="A8146" t="str">
            <v>H04021033</v>
          </cell>
          <cell r="B8146" t="str">
            <v>电流表_99T1-100/5A_50Hz_指针式_通用</v>
          </cell>
          <cell r="C8146">
            <v>21.37</v>
          </cell>
        </row>
        <row r="8147">
          <cell r="A8147" t="str">
            <v>H04021034</v>
          </cell>
          <cell r="B8147" t="str">
            <v>电流表_99T1-10A_50Hz_指针式_通用</v>
          </cell>
          <cell r="C8147">
            <v>21.37</v>
          </cell>
        </row>
        <row r="8148">
          <cell r="A8148" t="str">
            <v>H04021035</v>
          </cell>
          <cell r="B8148" t="str">
            <v>电流表_99T1-150/5A_50Hz_指针式_通用</v>
          </cell>
          <cell r="C8148">
            <v>21.37</v>
          </cell>
        </row>
        <row r="8149">
          <cell r="A8149" t="str">
            <v>H04021036</v>
          </cell>
          <cell r="B8149" t="str">
            <v>电流表_99T1-15A_50Hz_指针式_通用</v>
          </cell>
          <cell r="C8149">
            <v>21.37</v>
          </cell>
        </row>
        <row r="8150">
          <cell r="A8150" t="str">
            <v>H04021037</v>
          </cell>
          <cell r="B8150" t="str">
            <v>电流表_99T1-200/5A_50Hz_指针式_通用</v>
          </cell>
          <cell r="C8150">
            <v>21.37</v>
          </cell>
        </row>
        <row r="8151">
          <cell r="A8151" t="str">
            <v>H04021038</v>
          </cell>
          <cell r="B8151" t="str">
            <v>电流表_99T1-20A_50Hz_指针式_通用</v>
          </cell>
          <cell r="C8151">
            <v>21.37</v>
          </cell>
        </row>
        <row r="8152">
          <cell r="A8152" t="str">
            <v>H04021039</v>
          </cell>
          <cell r="B8152" t="str">
            <v>电流表_99T1-250/5A_50Hz_指针式_通用</v>
          </cell>
          <cell r="C8152">
            <v>21.37</v>
          </cell>
        </row>
        <row r="8153">
          <cell r="A8153" t="str">
            <v>H04021040</v>
          </cell>
          <cell r="B8153" t="str">
            <v>电流表_99T1-300/5A_50Hz_指针式_通用</v>
          </cell>
          <cell r="C8153">
            <v>21.37</v>
          </cell>
        </row>
        <row r="8154">
          <cell r="A8154" t="str">
            <v>H04021041</v>
          </cell>
          <cell r="B8154" t="str">
            <v>电流表_99T1-30A_50Hz_指针式_通用</v>
          </cell>
          <cell r="C8154">
            <v>21.37</v>
          </cell>
        </row>
        <row r="8155">
          <cell r="A8155" t="str">
            <v>H04021042</v>
          </cell>
          <cell r="B8155" t="str">
            <v>电流表_99T1-400/5A_50Hz_指针式_通用</v>
          </cell>
          <cell r="C8155">
            <v>21.37</v>
          </cell>
        </row>
        <row r="8156">
          <cell r="A8156" t="str">
            <v>H04021043</v>
          </cell>
          <cell r="B8156" t="str">
            <v>电流表_99T1-40A_50Hz_指针式_通用</v>
          </cell>
          <cell r="C8156">
            <v>21.37</v>
          </cell>
        </row>
        <row r="8157">
          <cell r="A8157" t="str">
            <v>H04021044</v>
          </cell>
          <cell r="B8157" t="str">
            <v>电流表_99T1-50/5A_50Hz_指针式_通用</v>
          </cell>
          <cell r="C8157">
            <v>21.37</v>
          </cell>
        </row>
        <row r="8158">
          <cell r="A8158" t="str">
            <v>H04021045</v>
          </cell>
          <cell r="B8158" t="str">
            <v>电流表_99T1-500/5A_50Hz_指针式_通用</v>
          </cell>
          <cell r="C8158">
            <v>21.37</v>
          </cell>
        </row>
        <row r="8159">
          <cell r="A8159" t="str">
            <v>H04021047</v>
          </cell>
          <cell r="B8159" t="str">
            <v>电流表_99T1-5A_50Hz_指针式_通用</v>
          </cell>
          <cell r="C8159">
            <v>21.37</v>
          </cell>
        </row>
        <row r="8160">
          <cell r="A8160" t="str">
            <v>H04021048</v>
          </cell>
          <cell r="B8160" t="str">
            <v>电流表_99T1-600/5A_50Hz_指针式_通用</v>
          </cell>
          <cell r="C8160">
            <v>21.37</v>
          </cell>
        </row>
        <row r="8161">
          <cell r="A8161" t="str">
            <v>H04021049</v>
          </cell>
          <cell r="B8161" t="str">
            <v>电流表_99T1-75/5A_50Hz_指针式_通用</v>
          </cell>
          <cell r="C8161">
            <v>21.37</v>
          </cell>
        </row>
        <row r="8162">
          <cell r="A8162" t="str">
            <v>H04021050</v>
          </cell>
          <cell r="B8162" t="str">
            <v>电流表_99T1-800/5A_50Hz_指针式_通用</v>
          </cell>
          <cell r="C8162">
            <v>29.91</v>
          </cell>
        </row>
        <row r="8163">
          <cell r="A8163" t="str">
            <v>H04021051</v>
          </cell>
          <cell r="B8163" t="str">
            <v>电流表_6L2-150/5A_60Hz_指针式_通用</v>
          </cell>
          <cell r="C8163">
            <v>21.37</v>
          </cell>
        </row>
        <row r="8164">
          <cell r="A8164" t="str">
            <v>H04021052</v>
          </cell>
          <cell r="B8164" t="str">
            <v>电流表_6L2-20A_50Hz_指针式_通用</v>
          </cell>
          <cell r="C8164">
            <v>17.09</v>
          </cell>
        </row>
        <row r="8166">
          <cell r="A8166" t="str">
            <v>H04021055</v>
          </cell>
          <cell r="B8166" t="str">
            <v>电流表_42L6-100/5A_60Hz_指针式_通用</v>
          </cell>
          <cell r="C8166">
            <v>21.37</v>
          </cell>
        </row>
        <row r="8167">
          <cell r="A8167" t="str">
            <v>H04021056</v>
          </cell>
          <cell r="B8167" t="str">
            <v>电流表_42L6-1000/5A_60Hz_指针式_通用</v>
          </cell>
          <cell r="C8167">
            <v>25.64</v>
          </cell>
        </row>
        <row r="8168">
          <cell r="A8168" t="str">
            <v>H04021057</v>
          </cell>
          <cell r="B8168" t="str">
            <v>电流表_42L6-150/5A_60Hz_指针式_通用</v>
          </cell>
          <cell r="C8168">
            <v>21.37</v>
          </cell>
        </row>
        <row r="8169">
          <cell r="A8169" t="str">
            <v>H04021058</v>
          </cell>
          <cell r="B8169" t="str">
            <v>电流表_42L6-1500/5A_60Hz_指针式_通用</v>
          </cell>
          <cell r="C8169">
            <v>25.64</v>
          </cell>
        </row>
        <row r="8170">
          <cell r="A8170" t="str">
            <v>H04021059</v>
          </cell>
          <cell r="B8170" t="str">
            <v>电流表_42L6-200/5A_60Hz_指针式_通用</v>
          </cell>
          <cell r="C8170">
            <v>21.37</v>
          </cell>
        </row>
        <row r="8171">
          <cell r="A8171" t="str">
            <v>H04021060</v>
          </cell>
          <cell r="B8171" t="str">
            <v>电流表_42L6-2000/5A_60Hz_指针式_通用</v>
          </cell>
          <cell r="C8171">
            <v>25.64</v>
          </cell>
        </row>
        <row r="8172">
          <cell r="A8172" t="str">
            <v>H04021061</v>
          </cell>
          <cell r="B8172" t="str">
            <v>电流表_42L6-250/5A-60Hz_指针式_通用</v>
          </cell>
          <cell r="C8172">
            <v>21.37</v>
          </cell>
        </row>
        <row r="8173">
          <cell r="A8173" t="str">
            <v>H04021062</v>
          </cell>
          <cell r="B8173" t="str">
            <v>电流表_42L6-30/5A_50Hz_指针式_通用</v>
          </cell>
          <cell r="C8173">
            <v>16.239999999999998</v>
          </cell>
        </row>
        <row r="8174">
          <cell r="A8174" t="str">
            <v>H04021063</v>
          </cell>
          <cell r="B8174" t="str">
            <v>电流表_42L6-30/5A_60Hz_指针式_通用</v>
          </cell>
          <cell r="C8174">
            <v>21.37</v>
          </cell>
        </row>
        <row r="8175">
          <cell r="A8175" t="str">
            <v>H04021064</v>
          </cell>
          <cell r="B8175" t="str">
            <v>电流表_42L6-300/5A_60Hz_指针式_通用</v>
          </cell>
          <cell r="C8175">
            <v>21.37</v>
          </cell>
        </row>
        <row r="8176">
          <cell r="A8176" t="str">
            <v>H04021065</v>
          </cell>
          <cell r="B8176" t="str">
            <v>电流表_42L6-3000/5A_60Hz_指针式_通用</v>
          </cell>
          <cell r="C8176">
            <v>21.37</v>
          </cell>
        </row>
        <row r="8177">
          <cell r="A8177" t="str">
            <v>H04021066</v>
          </cell>
          <cell r="B8177" t="str">
            <v>电流表_42L6-40/5A_50Hz_指针式_通用</v>
          </cell>
          <cell r="C8177">
            <v>16.239999999999998</v>
          </cell>
        </row>
        <row r="8179">
          <cell r="A8179" t="str">
            <v>H04021068</v>
          </cell>
          <cell r="B8179" t="str">
            <v>电流表_42L6-400/5A_60Hz_指针式_通用</v>
          </cell>
          <cell r="C8179">
            <v>21.37</v>
          </cell>
        </row>
        <row r="8180">
          <cell r="A8180" t="str">
            <v>H04021069</v>
          </cell>
          <cell r="B8180" t="str">
            <v>电流表_42L6-4000/5A_60Hz_指针式_通用</v>
          </cell>
          <cell r="C8180">
            <v>21.37</v>
          </cell>
        </row>
        <row r="8181">
          <cell r="A8181" t="str">
            <v>H04021070</v>
          </cell>
          <cell r="B8181" t="str">
            <v>电流表_42L6-50/5A_60Hz_指针式_通用</v>
          </cell>
          <cell r="C8181">
            <v>21.37</v>
          </cell>
        </row>
        <row r="8182">
          <cell r="A8182" t="str">
            <v>H04021071</v>
          </cell>
          <cell r="B8182" t="str">
            <v>电流表_42L6-500/5A_60Hz_指针式_通用</v>
          </cell>
          <cell r="C8182">
            <v>21.37</v>
          </cell>
        </row>
        <row r="8183">
          <cell r="A8183" t="str">
            <v>H04021072</v>
          </cell>
          <cell r="B8183" t="str">
            <v>电流表_42L6-600/5A_60Hz_指针式_通用</v>
          </cell>
          <cell r="C8183">
            <v>21.37</v>
          </cell>
        </row>
        <row r="8184">
          <cell r="A8184" t="str">
            <v>H04021073</v>
          </cell>
          <cell r="B8184" t="str">
            <v>电流表_42L6-75/5A_60Hz_指针式_通用</v>
          </cell>
          <cell r="C8184">
            <v>21.37</v>
          </cell>
        </row>
        <row r="8185">
          <cell r="A8185" t="str">
            <v>H04021074</v>
          </cell>
          <cell r="B8185" t="str">
            <v>电流表_42L6-800/5A_60Hz_指针式_通用</v>
          </cell>
          <cell r="C8185">
            <v>21.37</v>
          </cell>
        </row>
        <row r="8186">
          <cell r="A8186" t="str">
            <v>H04021075</v>
          </cell>
          <cell r="B8186" t="str">
            <v>电流表_6L2-100/5A_60Hz_指针式_通用</v>
          </cell>
          <cell r="C8186">
            <v>21.37</v>
          </cell>
        </row>
        <row r="8187">
          <cell r="A8187" t="str">
            <v>H04021076</v>
          </cell>
          <cell r="B8187" t="str">
            <v>电流表_6L2-1000/5A_60Hz_指针式_通用</v>
          </cell>
          <cell r="C8187">
            <v>29.91</v>
          </cell>
        </row>
        <row r="8188">
          <cell r="A8188" t="str">
            <v>H04021077</v>
          </cell>
          <cell r="B8188" t="str">
            <v>电流表_6L2-1500/5A_60Hz_指针式_通用</v>
          </cell>
          <cell r="C8188">
            <v>25.64</v>
          </cell>
        </row>
        <row r="8189">
          <cell r="A8189" t="str">
            <v>H04021078</v>
          </cell>
          <cell r="B8189" t="str">
            <v>电流表_6L2-200/5A_60Hz_指针式_通用</v>
          </cell>
          <cell r="C8189">
            <v>21.37</v>
          </cell>
        </row>
        <row r="8190">
          <cell r="A8190" t="str">
            <v>H04021079</v>
          </cell>
          <cell r="B8190" t="str">
            <v>电流表_6L2-2000/5A_60Hz_指针式_通用</v>
          </cell>
          <cell r="C8190">
            <v>21.37</v>
          </cell>
        </row>
        <row r="8191">
          <cell r="A8191" t="str">
            <v>H04021080</v>
          </cell>
          <cell r="B8191" t="str">
            <v>电流表_6L2-20A_60Hz_指针式_通用</v>
          </cell>
          <cell r="C8191">
            <v>21.37</v>
          </cell>
        </row>
        <row r="8192">
          <cell r="A8192" t="str">
            <v>H04021081</v>
          </cell>
          <cell r="B8192" t="str">
            <v>电流表_6L2-250/5A_60Hz_指针式_通用</v>
          </cell>
          <cell r="C8192">
            <v>21.37</v>
          </cell>
        </row>
        <row r="8193">
          <cell r="A8193" t="str">
            <v>H04021082</v>
          </cell>
          <cell r="B8193" t="str">
            <v>电流表_6L2-30/5A_50Hz_指针式_通用</v>
          </cell>
          <cell r="C8193">
            <v>17.09</v>
          </cell>
        </row>
        <row r="8194">
          <cell r="A8194" t="str">
            <v>H04021083</v>
          </cell>
          <cell r="B8194" t="str">
            <v>电流表_6L2-30/5A_60Hz_指针式_通用</v>
          </cell>
          <cell r="C8194">
            <v>21.37</v>
          </cell>
        </row>
        <row r="8195">
          <cell r="A8195" t="str">
            <v>H04021084</v>
          </cell>
          <cell r="B8195" t="str">
            <v>电流表_6L2-300/5A_60Hz_指针式_通用</v>
          </cell>
          <cell r="C8195">
            <v>21.37</v>
          </cell>
        </row>
        <row r="8196">
          <cell r="A8196" t="str">
            <v>H04021085</v>
          </cell>
          <cell r="B8196" t="str">
            <v>电流表_6L2-3000/5A_60Hz_指针式_通用</v>
          </cell>
          <cell r="C8196">
            <v>29.91</v>
          </cell>
        </row>
        <row r="8197">
          <cell r="A8197" t="str">
            <v>H04021086</v>
          </cell>
          <cell r="B8197" t="str">
            <v>电流表_6L2-40/5A_50Hz_指针式_通用</v>
          </cell>
          <cell r="C8197">
            <v>17.09</v>
          </cell>
        </row>
        <row r="8198">
          <cell r="A8198" t="str">
            <v>H04021087</v>
          </cell>
          <cell r="B8198" t="str">
            <v>电流表_6L2-40/5A_60Hz_指针式_通用</v>
          </cell>
          <cell r="C8198">
            <v>17.09</v>
          </cell>
        </row>
        <row r="8199">
          <cell r="A8199" t="str">
            <v>H04021088</v>
          </cell>
          <cell r="B8199" t="str">
            <v>电流表_6L2-400/5A_60Hz_指针式_通用</v>
          </cell>
          <cell r="C8199">
            <v>21.37</v>
          </cell>
        </row>
        <row r="8200">
          <cell r="A8200" t="str">
            <v>H04021089</v>
          </cell>
          <cell r="B8200" t="str">
            <v>电流表_6L2-4000/5A_60Hz_指针式_通用</v>
          </cell>
          <cell r="C8200">
            <v>21.37</v>
          </cell>
        </row>
        <row r="8201">
          <cell r="A8201" t="str">
            <v>H04021090</v>
          </cell>
          <cell r="B8201" t="str">
            <v>电流表_6L2-50/5A_60Hz_指针式_通用</v>
          </cell>
          <cell r="C8201">
            <v>21.37</v>
          </cell>
        </row>
        <row r="8202">
          <cell r="A8202" t="str">
            <v>H04021091</v>
          </cell>
          <cell r="B8202" t="str">
            <v>电流表_6L2-500/5A_60Hz_指针式_通用</v>
          </cell>
          <cell r="C8202">
            <v>21.37</v>
          </cell>
        </row>
        <row r="8203">
          <cell r="A8203" t="str">
            <v>H04021092</v>
          </cell>
          <cell r="B8203" t="str">
            <v>电流表_6L2-600/5A_60Hz_指针式_通用</v>
          </cell>
          <cell r="C8203">
            <v>21.37</v>
          </cell>
        </row>
        <row r="8204">
          <cell r="A8204" t="str">
            <v>H04021093</v>
          </cell>
          <cell r="B8204" t="str">
            <v>电流表_6L2-75/5A_60Hz_指针式_通用</v>
          </cell>
          <cell r="C8204">
            <v>21.37</v>
          </cell>
        </row>
        <row r="8205">
          <cell r="A8205" t="str">
            <v>H04021094</v>
          </cell>
          <cell r="B8205" t="str">
            <v>电流表_6L2-800/5A_60Hz_指针式_通用</v>
          </cell>
          <cell r="C8205">
            <v>24.79</v>
          </cell>
        </row>
        <row r="8206">
          <cell r="A8206" t="str">
            <v>H04021095</v>
          </cell>
          <cell r="B8206" t="str">
            <v>电流表_99T1-100/5A_60Hz_指针式_通用</v>
          </cell>
          <cell r="C8206">
            <v>25.64</v>
          </cell>
        </row>
        <row r="8207">
          <cell r="A8207" t="str">
            <v>H04021096</v>
          </cell>
          <cell r="B8207" t="str">
            <v>电流表_99T1-10A_60Hz_指针式_通用</v>
          </cell>
          <cell r="C8207">
            <v>25.64</v>
          </cell>
        </row>
        <row r="8208">
          <cell r="A8208" t="str">
            <v>H04021097</v>
          </cell>
          <cell r="B8208" t="str">
            <v>电流表_99T1-150/5A_60Hz_指针式_通用</v>
          </cell>
          <cell r="C8208">
            <v>25.64</v>
          </cell>
        </row>
        <row r="8209">
          <cell r="A8209" t="str">
            <v>H04021098</v>
          </cell>
          <cell r="B8209" t="str">
            <v>电流表_99T1-15A_60Hz_指针式_通用</v>
          </cell>
          <cell r="C8209">
            <v>25.64</v>
          </cell>
        </row>
        <row r="8210">
          <cell r="A8210" t="str">
            <v>H04021099</v>
          </cell>
          <cell r="B8210" t="str">
            <v>电流表_99T1-200/5A_60Hz_指针式_通用</v>
          </cell>
          <cell r="C8210">
            <v>25.64</v>
          </cell>
        </row>
        <row r="8211">
          <cell r="A8211" t="str">
            <v>H04021100</v>
          </cell>
          <cell r="B8211" t="str">
            <v>电流表_99T1-20A_60Hz_指针式_通用</v>
          </cell>
          <cell r="C8211">
            <v>25.64</v>
          </cell>
        </row>
        <row r="8212">
          <cell r="A8212" t="str">
            <v>H04021101</v>
          </cell>
          <cell r="B8212" t="str">
            <v>电流表_99T1-250/5A_60Hz_指针式_通用</v>
          </cell>
          <cell r="C8212">
            <v>25.64</v>
          </cell>
        </row>
        <row r="8213">
          <cell r="A8213" t="str">
            <v>H04021102</v>
          </cell>
          <cell r="B8213" t="str">
            <v>电流表_99T1-30/5A_50Hz_指针式_通用</v>
          </cell>
          <cell r="C8213">
            <v>21.37</v>
          </cell>
        </row>
        <row r="8214">
          <cell r="A8214" t="str">
            <v>H04021103</v>
          </cell>
          <cell r="B8214" t="str">
            <v>电流表_99T1-30/5A_60Hz_指针式_通用</v>
          </cell>
          <cell r="C8214">
            <v>25.64</v>
          </cell>
        </row>
        <row r="8215">
          <cell r="A8215" t="str">
            <v>H04021104</v>
          </cell>
          <cell r="B8215" t="str">
            <v>电流表_99T1-300/5A_60Hz_指针式_通用</v>
          </cell>
          <cell r="C8215">
            <v>25.64</v>
          </cell>
        </row>
        <row r="8216">
          <cell r="A8216" t="str">
            <v>H04021106</v>
          </cell>
          <cell r="B8216" t="str">
            <v>电流表_99T1-40/5A_50Hz_指针式_通用</v>
          </cell>
          <cell r="C8216">
            <v>21.37</v>
          </cell>
        </row>
        <row r="8217">
          <cell r="A8217" t="str">
            <v>H04021107</v>
          </cell>
          <cell r="B8217" t="str">
            <v>电流表_99T1-40/5A_60Hz_指针式_通用</v>
          </cell>
          <cell r="C8217">
            <v>25.64</v>
          </cell>
        </row>
        <row r="8218">
          <cell r="A8218" t="str">
            <v>H04021108</v>
          </cell>
          <cell r="B8218" t="str">
            <v>电流表_99T1-400/5A_60Hz_指针式_通用</v>
          </cell>
          <cell r="C8218">
            <v>25.64</v>
          </cell>
        </row>
        <row r="8219">
          <cell r="A8219" t="str">
            <v>H04021110</v>
          </cell>
          <cell r="B8219" t="str">
            <v>电流表_99T1-50/5A_60Hz_指针式_通用</v>
          </cell>
          <cell r="C8219">
            <v>25.64</v>
          </cell>
        </row>
        <row r="8220">
          <cell r="A8220" t="str">
            <v>H04021111</v>
          </cell>
          <cell r="B8220" t="str">
            <v>电流表_99T1-500/5A_60Hz_指针式_通用</v>
          </cell>
          <cell r="C8220">
            <v>25.64</v>
          </cell>
        </row>
        <row r="8221">
          <cell r="A8221" t="str">
            <v>H04021112</v>
          </cell>
          <cell r="B8221" t="str">
            <v>电流表_99T1-50A_60Hz_指针式_通用</v>
          </cell>
          <cell r="C8221">
            <v>25.64</v>
          </cell>
        </row>
        <row r="8222">
          <cell r="A8222" t="str">
            <v>H04021113</v>
          </cell>
          <cell r="B8222" t="str">
            <v>电流表_99T1-5A_60Hz_指针式_通用</v>
          </cell>
          <cell r="C8222">
            <v>25.64</v>
          </cell>
        </row>
        <row r="8223">
          <cell r="A8223" t="str">
            <v>H04021114</v>
          </cell>
          <cell r="B8223" t="str">
            <v>电流表_99T1-600/5A_60Hz_指针式_通用</v>
          </cell>
          <cell r="C8223">
            <v>25.64</v>
          </cell>
        </row>
        <row r="8224">
          <cell r="A8224" t="str">
            <v>H04021115</v>
          </cell>
          <cell r="B8224" t="str">
            <v>电流表_99T1-75/5A_60Hz_指针式_通用</v>
          </cell>
          <cell r="C8224">
            <v>25.64</v>
          </cell>
        </row>
        <row r="8225">
          <cell r="A8225" t="str">
            <v>H04021116</v>
          </cell>
          <cell r="B8225" t="str">
            <v>电流表_99T1-800/5A_60Hz_指针式_通用</v>
          </cell>
          <cell r="C8225">
            <v>29.91</v>
          </cell>
        </row>
        <row r="8226">
          <cell r="A8226" t="str">
            <v>H04021117</v>
          </cell>
          <cell r="B8226" t="str">
            <v>电流表_6L2-5/5A_50Hz_指针式_通用</v>
          </cell>
          <cell r="C8226">
            <v>17.09</v>
          </cell>
        </row>
        <row r="8227">
          <cell r="A8227" t="str">
            <v>H04021119</v>
          </cell>
          <cell r="B8227" t="str">
            <v>电流表_6L2-10A_50Hz_指针式_通用</v>
          </cell>
          <cell r="C8227">
            <v>17.09</v>
          </cell>
        </row>
        <row r="8228">
          <cell r="A8228" t="str">
            <v>H04021120</v>
          </cell>
          <cell r="B8228" t="str">
            <v>电流表_42L6-2500/5A-50Hz_指针式_通用</v>
          </cell>
          <cell r="C8228">
            <v>21.37</v>
          </cell>
        </row>
        <row r="8229">
          <cell r="A8229" t="str">
            <v>H04031001</v>
          </cell>
          <cell r="B8229" t="str">
            <v>电压表_6L2-450V_指针式_通用</v>
          </cell>
          <cell r="C8229">
            <v>17.09</v>
          </cell>
        </row>
        <row r="8230">
          <cell r="A8230" t="str">
            <v>H04031002</v>
          </cell>
          <cell r="B8230" t="str">
            <v>电压表_6L2-500V_指针式_通用</v>
          </cell>
          <cell r="C8230">
            <v>17.09</v>
          </cell>
        </row>
        <row r="8231">
          <cell r="A8231" t="str">
            <v>H04031003</v>
          </cell>
          <cell r="B8231" t="str">
            <v>电压表_6L2-600V_指针式_通用</v>
          </cell>
          <cell r="C8231">
            <v>17.09</v>
          </cell>
        </row>
        <row r="8232">
          <cell r="A8232" t="str">
            <v>H04031004</v>
          </cell>
          <cell r="B8232" t="str">
            <v>电压表_6L2-800V_指针式_通用</v>
          </cell>
          <cell r="C8232">
            <v>17.09</v>
          </cell>
        </row>
        <row r="8233">
          <cell r="A8233" t="str">
            <v>H04031005</v>
          </cell>
          <cell r="B8233" t="str">
            <v>电压表_42L6-450V_指针式_通用</v>
          </cell>
          <cell r="C8233">
            <v>16.239999999999998</v>
          </cell>
        </row>
        <row r="8234">
          <cell r="A8234" t="str">
            <v>H04031006</v>
          </cell>
          <cell r="B8234" t="str">
            <v>电压表_42L6-500V_指针式_通用</v>
          </cell>
          <cell r="C8234">
            <v>16.239999999999998</v>
          </cell>
        </row>
        <row r="8235">
          <cell r="A8235" t="str">
            <v>H04031007</v>
          </cell>
          <cell r="B8235" t="str">
            <v>电压表_42L6-600V_指针式_通用</v>
          </cell>
          <cell r="C8235">
            <v>16.239999999999998</v>
          </cell>
        </row>
        <row r="8236">
          <cell r="A8236" t="str">
            <v>H04031008</v>
          </cell>
          <cell r="B8236" t="str">
            <v>电压表_42L6-800V_指针式_通用</v>
          </cell>
          <cell r="C8236">
            <v>16.239999999999998</v>
          </cell>
        </row>
        <row r="8237">
          <cell r="A8237" t="str">
            <v>H04040059</v>
          </cell>
          <cell r="B8237" t="str">
            <v>椭圆齿轮流量计_LC-B15.2/BELZ-1_通用</v>
          </cell>
          <cell r="C8237">
            <v>4103.8500000000004</v>
          </cell>
        </row>
        <row r="8238">
          <cell r="A8238" t="str">
            <v>H04050016</v>
          </cell>
          <cell r="B8238" t="str">
            <v>压力表_Y-100_0-1.6MPa_配表弯/表阀_通用</v>
          </cell>
          <cell r="C8238">
            <v>39.47</v>
          </cell>
        </row>
        <row r="8239">
          <cell r="A8239" t="str">
            <v>H04060008</v>
          </cell>
          <cell r="B8239" t="str">
            <v>温度显示仪_XMTD-7001-Ⅱ_220VAC_浙江余姚</v>
          </cell>
          <cell r="C8239">
            <v>385.34</v>
          </cell>
        </row>
        <row r="8240">
          <cell r="A8240" t="str">
            <v>H04060021</v>
          </cell>
          <cell r="B8240" t="str">
            <v>温度显示仪_XMZD-22_220VAC_浙江余姚</v>
          </cell>
          <cell r="C8240">
            <v>138.30000000000001</v>
          </cell>
        </row>
        <row r="8242">
          <cell r="A8242" t="str">
            <v>H04060023</v>
          </cell>
          <cell r="B8242" t="str">
            <v>温度控制仪_XMT-700W_220VAC_浙江余姚</v>
          </cell>
          <cell r="C8242">
            <v>229.71</v>
          </cell>
        </row>
        <row r="8244">
          <cell r="A8244" t="str">
            <v>H04060025</v>
          </cell>
          <cell r="B8244" t="str">
            <v>温度显示仪_XMZD-22_24VDC_浙江余姚</v>
          </cell>
          <cell r="C8244">
            <v>157.52000000000001</v>
          </cell>
        </row>
        <row r="8246">
          <cell r="A8246" t="str">
            <v>H04090001</v>
          </cell>
          <cell r="B8246" t="str">
            <v>通用数字测量仪_220VAC_通用</v>
          </cell>
          <cell r="C8246">
            <v>726.5</v>
          </cell>
        </row>
        <row r="8247">
          <cell r="A8247" t="str">
            <v>H04090002</v>
          </cell>
          <cell r="B8247" t="str">
            <v>通用数字测量仪_110VAC_通用</v>
          </cell>
          <cell r="C8247">
            <v>829.06</v>
          </cell>
        </row>
        <row r="8248">
          <cell r="A8248" t="str">
            <v>H04110002</v>
          </cell>
          <cell r="B8248" t="str">
            <v>频率表_6L2_0-120Hz_0-10V_指针式_上海精英</v>
          </cell>
          <cell r="C8248">
            <v>42.74</v>
          </cell>
        </row>
        <row r="8249">
          <cell r="A8249" t="str">
            <v>H04110003</v>
          </cell>
          <cell r="B8249" t="str">
            <v>频率表_6L2_0-120Hz_0-5V_指针式_上海精英</v>
          </cell>
          <cell r="C8249">
            <v>42.74</v>
          </cell>
        </row>
        <row r="8250">
          <cell r="A8250" t="str">
            <v>H04110004</v>
          </cell>
          <cell r="B8250" t="str">
            <v>频率表_6L2_0-50Hz_0-5V_指针式_上海精英</v>
          </cell>
          <cell r="C8250">
            <v>42.74</v>
          </cell>
        </row>
        <row r="8251">
          <cell r="A8251" t="str">
            <v>H04110006</v>
          </cell>
          <cell r="B8251" t="str">
            <v>频率表_6L2_0-120Hz_4-20mA_指针式_上海精英</v>
          </cell>
          <cell r="C8251">
            <v>42.74</v>
          </cell>
        </row>
        <row r="8252">
          <cell r="A8252" t="str">
            <v>H04110007</v>
          </cell>
          <cell r="B8252" t="str">
            <v>频率表_99T1_0-120Hz_0-5V_指针式_上海精英</v>
          </cell>
          <cell r="C8252">
            <v>51.28</v>
          </cell>
        </row>
        <row r="8253">
          <cell r="A8253" t="str">
            <v>H04110008</v>
          </cell>
          <cell r="B8253" t="str">
            <v>频率表_42C2_0-120Hz_0-5V_指针式_上海精英</v>
          </cell>
          <cell r="C8253">
            <v>51.28</v>
          </cell>
        </row>
        <row r="8255">
          <cell r="A8255" t="str">
            <v>H04120002</v>
          </cell>
          <cell r="B8255" t="str">
            <v>压力显示仪_XMZD-75_24VDC_浙江余姚</v>
          </cell>
          <cell r="C8255">
            <v>247.89</v>
          </cell>
        </row>
        <row r="8256">
          <cell r="A8256" t="str">
            <v>H04140002</v>
          </cell>
          <cell r="B8256" t="str">
            <v>称重仪表_CB920X_珠海志美</v>
          </cell>
          <cell r="C8256">
            <v>2136.75</v>
          </cell>
        </row>
        <row r="8257">
          <cell r="A8257" t="str">
            <v>H04140003</v>
          </cell>
          <cell r="B8257" t="str">
            <v>称重仪表_PT650D+BCD_珠海志美</v>
          </cell>
          <cell r="C8257">
            <v>1623.93</v>
          </cell>
        </row>
        <row r="8258">
          <cell r="A8258" t="str">
            <v>H04140004</v>
          </cell>
          <cell r="B8258" t="str">
            <v>称重仪表_PT650D+BCD+OC_珠海志美</v>
          </cell>
          <cell r="C8258">
            <v>1623.93</v>
          </cell>
        </row>
        <row r="8261">
          <cell r="A8261" t="str">
            <v>H04150002</v>
          </cell>
          <cell r="B8261" t="str">
            <v>电能表_DTS833_通用</v>
          </cell>
          <cell r="C8261">
            <v>247.86</v>
          </cell>
        </row>
        <row r="8262">
          <cell r="A8262" t="str">
            <v>H04150003</v>
          </cell>
          <cell r="B8262" t="str">
            <v>电能表_TM9P_施耐德</v>
          </cell>
          <cell r="C8262">
            <v>1183.18</v>
          </cell>
        </row>
        <row r="8265">
          <cell r="A8265" t="str">
            <v>H04980002</v>
          </cell>
          <cell r="B8265" t="str">
            <v>在线水分测定仪_LDS_3H_上海青浦</v>
          </cell>
          <cell r="C8265">
            <v>3230.77</v>
          </cell>
        </row>
        <row r="8266">
          <cell r="A8266" t="str">
            <v>H04990007</v>
          </cell>
          <cell r="B8266" t="str">
            <v>熔断器座_RT18-32_铭熔</v>
          </cell>
          <cell r="C8266">
            <v>11.54</v>
          </cell>
        </row>
        <row r="8267">
          <cell r="A8267" t="str">
            <v>H04990008</v>
          </cell>
          <cell r="B8267" t="str">
            <v>温度控制仪_XT-N-II_220VAC_双通道_浙江余姚</v>
          </cell>
          <cell r="C8267">
            <v>373.47</v>
          </cell>
        </row>
        <row r="8270">
          <cell r="A8270" t="str">
            <v>H04990011</v>
          </cell>
          <cell r="B8270" t="str">
            <v>温度控制仪_XMD-7A062_220VAC_浙江余姚</v>
          </cell>
          <cell r="C8270">
            <v>544.65</v>
          </cell>
        </row>
        <row r="8272">
          <cell r="A8272" t="str">
            <v>H04999001</v>
          </cell>
          <cell r="B8272" t="str">
            <v>计数器_875AC220_通用</v>
          </cell>
          <cell r="C8272">
            <v>42.74</v>
          </cell>
        </row>
        <row r="8273">
          <cell r="A8273" t="str">
            <v>H04999003</v>
          </cell>
          <cell r="B8273" t="str">
            <v>指示灯_XB2BVM1LC_220VAC_白色_施耐德</v>
          </cell>
          <cell r="C8273">
            <v>9.86</v>
          </cell>
        </row>
        <row r="8274">
          <cell r="A8274" t="str">
            <v>H04999004</v>
          </cell>
          <cell r="B8274" t="str">
            <v>指示灯_XB4BVM1_230-240VAC_白色_施耐德</v>
          </cell>
          <cell r="C8274">
            <v>44.31</v>
          </cell>
        </row>
        <row r="8278">
          <cell r="A8278" t="str">
            <v>H04999009</v>
          </cell>
          <cell r="B8278" t="str">
            <v>指示灯_XB2BVM6LC_220VAC_蓝色_施耐德</v>
          </cell>
          <cell r="C8278">
            <v>11.63</v>
          </cell>
        </row>
        <row r="8279">
          <cell r="A8279" t="str">
            <v>H04999010</v>
          </cell>
          <cell r="B8279" t="str">
            <v>指示灯_XB2BVM3LC_220VAC_绿色_施耐德</v>
          </cell>
          <cell r="C8279">
            <v>8.3699999999999992</v>
          </cell>
        </row>
        <row r="8280">
          <cell r="A8280" t="str">
            <v>H04999012</v>
          </cell>
          <cell r="B8280" t="str">
            <v>报警灯_ST80LF-BZ-3-24-24VAC/DC_旋转式_可莱特</v>
          </cell>
          <cell r="C8280">
            <v>502.56</v>
          </cell>
        </row>
        <row r="8281">
          <cell r="A8281" t="str">
            <v>H05020003</v>
          </cell>
          <cell r="B8281" t="str">
            <v>槽式桥架直通_400×200×2000_喷塑_含盖板_通用</v>
          </cell>
          <cell r="C8281">
            <v>184.88</v>
          </cell>
        </row>
        <row r="8282">
          <cell r="A8282" t="str">
            <v>H05020005</v>
          </cell>
          <cell r="B8282" t="str">
            <v>槽式桥架直通_150×75×2000_喷塑_含盖板_通用</v>
          </cell>
          <cell r="C8282">
            <v>55.72</v>
          </cell>
        </row>
        <row r="8283">
          <cell r="A8283" t="str">
            <v>H05020006</v>
          </cell>
          <cell r="B8283" t="str">
            <v>槽式桥架直通_100×50×2000_喷塑_含盖板_通用</v>
          </cell>
          <cell r="C8283">
            <v>39.659999999999997</v>
          </cell>
        </row>
        <row r="8284">
          <cell r="A8284" t="str">
            <v>H05020008</v>
          </cell>
          <cell r="B8284" t="str">
            <v>槽式桥架直通_300×150×2000_喷塑_含盖板_通用</v>
          </cell>
          <cell r="C8284">
            <v>109.36</v>
          </cell>
        </row>
        <row r="8285">
          <cell r="A8285" t="str">
            <v>H05020009</v>
          </cell>
          <cell r="B8285" t="str">
            <v>槽式桥架直通_200×100×2000_喷塑_含盖板_通用</v>
          </cell>
          <cell r="C8285">
            <v>74.31</v>
          </cell>
        </row>
        <row r="8286">
          <cell r="A8286" t="str">
            <v>H05020012</v>
          </cell>
          <cell r="B8286" t="str">
            <v>槽式桥架直通_500×200×2000_喷塑_含盖板_通用</v>
          </cell>
          <cell r="C8286">
            <v>224.02</v>
          </cell>
        </row>
        <row r="8287">
          <cell r="A8287" t="str">
            <v>H05020021</v>
          </cell>
          <cell r="B8287" t="str">
            <v>槽式桥架水平弯通_200×100_喷塑_含盖板_通用</v>
          </cell>
          <cell r="C8287">
            <v>35.479999999999997</v>
          </cell>
        </row>
        <row r="8288">
          <cell r="A8288" t="str">
            <v>H05020022</v>
          </cell>
          <cell r="B8288" t="str">
            <v>槽式桥架水平弯通_150×75_喷塑_含盖板_通用</v>
          </cell>
          <cell r="C8288">
            <v>25.62</v>
          </cell>
        </row>
        <row r="8289">
          <cell r="A8289" t="str">
            <v>H05020023</v>
          </cell>
          <cell r="B8289" t="str">
            <v>槽式桥架水平弯通_100×50_喷塑_含盖板_通用</v>
          </cell>
          <cell r="C8289">
            <v>17.079999999999998</v>
          </cell>
        </row>
        <row r="8290">
          <cell r="A8290" t="str">
            <v>H05020037</v>
          </cell>
          <cell r="B8290" t="str">
            <v>槽式桥架水平三通_400×200_喷塑_含盖板_通用</v>
          </cell>
          <cell r="C8290">
            <v>101.98</v>
          </cell>
        </row>
        <row r="8291">
          <cell r="A8291" t="str">
            <v>H05020053</v>
          </cell>
          <cell r="B8291" t="str">
            <v>槽式桥架异径接头_300×150/150×75_喷塑_含盖板_通用</v>
          </cell>
          <cell r="C8291">
            <v>26.81</v>
          </cell>
        </row>
        <row r="8292">
          <cell r="A8292" t="str">
            <v>H05020061</v>
          </cell>
          <cell r="B8292" t="str">
            <v>槽式桥架异径接头_200×100/150×75_喷塑_含盖板_通用</v>
          </cell>
          <cell r="C8292">
            <v>13.42</v>
          </cell>
        </row>
        <row r="8293">
          <cell r="A8293" t="str">
            <v>H05020062</v>
          </cell>
          <cell r="B8293" t="str">
            <v>槽式桥架异径接头_200×100/100×50_喷塑_含盖板_通用</v>
          </cell>
          <cell r="C8293">
            <v>13.71</v>
          </cell>
        </row>
        <row r="8294">
          <cell r="A8294" t="str">
            <v>H05020073</v>
          </cell>
          <cell r="B8294" t="str">
            <v>附件-桥架连接板_H150_喷塑_通用</v>
          </cell>
          <cell r="C8294">
            <v>3.83</v>
          </cell>
        </row>
        <row r="8295">
          <cell r="A8295" t="str">
            <v>H05020075</v>
          </cell>
          <cell r="B8295" t="str">
            <v>附件-桥架连接板_H75_喷塑_通用</v>
          </cell>
          <cell r="C8295">
            <v>2.5499999999999998</v>
          </cell>
        </row>
        <row r="8296">
          <cell r="A8296" t="str">
            <v>H05020076</v>
          </cell>
          <cell r="B8296" t="str">
            <v>附件-桥架连接板_H50_喷塑_通用</v>
          </cell>
          <cell r="C8296">
            <v>1.7</v>
          </cell>
        </row>
        <row r="8298">
          <cell r="A8298" t="str">
            <v>H05020647</v>
          </cell>
          <cell r="B8298" t="str">
            <v>附件-桥架连接板_H100_喷塑_通用</v>
          </cell>
          <cell r="C8298">
            <v>2.97</v>
          </cell>
        </row>
        <row r="8299">
          <cell r="A8299" t="str">
            <v>H05080007</v>
          </cell>
          <cell r="B8299" t="str">
            <v>拖线板_QN109K-2500W-5m_公牛</v>
          </cell>
          <cell r="C8299">
            <v>42.31</v>
          </cell>
        </row>
        <row r="8300">
          <cell r="A8300" t="str">
            <v>H06010008</v>
          </cell>
          <cell r="B8300" t="str">
            <v>附件-端子标记条_SKB1-10_通用</v>
          </cell>
          <cell r="C8300">
            <v>0.51</v>
          </cell>
        </row>
        <row r="8301">
          <cell r="A8301" t="str">
            <v>H06010011</v>
          </cell>
          <cell r="B8301" t="str">
            <v>附件-端子标记条_SKB/PE_通用</v>
          </cell>
          <cell r="C8301">
            <v>0.51</v>
          </cell>
        </row>
        <row r="8308">
          <cell r="A8308" t="str">
            <v>H06030040</v>
          </cell>
          <cell r="B8308" t="str">
            <v>U型管卡_4分_国产</v>
          </cell>
          <cell r="C8308">
            <v>0.15</v>
          </cell>
        </row>
        <row r="8310">
          <cell r="A8310" t="str">
            <v>H06030100</v>
          </cell>
          <cell r="B8310" t="str">
            <v>U型管卡_1寸_国产</v>
          </cell>
          <cell r="C8310">
            <v>0.45</v>
          </cell>
        </row>
        <row r="8311">
          <cell r="A8311" t="str">
            <v>H06040024</v>
          </cell>
          <cell r="B8311" t="str">
            <v>金属软管_DN15_冻结停用_通用</v>
          </cell>
          <cell r="C8311">
            <v>1.88</v>
          </cell>
        </row>
        <row r="8312">
          <cell r="A8312" t="str">
            <v>H06047004</v>
          </cell>
          <cell r="B8312" t="str">
            <v>绝缘软护套_4mm²_PVC-黄色_通用</v>
          </cell>
          <cell r="C8312">
            <v>22.22</v>
          </cell>
        </row>
        <row r="8313">
          <cell r="A8313" t="str">
            <v>H06047005</v>
          </cell>
          <cell r="B8313" t="str">
            <v>绝缘软护套_10mm²_PVC-黄色_通用</v>
          </cell>
          <cell r="C8313">
            <v>31.62</v>
          </cell>
        </row>
        <row r="8314">
          <cell r="A8314" t="str">
            <v>H06047006</v>
          </cell>
          <cell r="B8314" t="str">
            <v>绝缘软护套_16mm²_PVC-黄色_通用</v>
          </cell>
          <cell r="C8314">
            <v>34.19</v>
          </cell>
        </row>
        <row r="8315">
          <cell r="A8315" t="str">
            <v>H06047007</v>
          </cell>
          <cell r="B8315" t="str">
            <v>绝缘软护套_35mm²_PVC-黄色_通用</v>
          </cell>
          <cell r="C8315">
            <v>34.19</v>
          </cell>
        </row>
        <row r="8316">
          <cell r="A8316" t="str">
            <v>H06047008</v>
          </cell>
          <cell r="B8316" t="str">
            <v>绝缘软护套_70mm²_PVC-黄色_通用</v>
          </cell>
          <cell r="C8316">
            <v>21.37</v>
          </cell>
        </row>
        <row r="8317">
          <cell r="A8317" t="str">
            <v>H06047009</v>
          </cell>
          <cell r="B8317" t="str">
            <v>绝缘软护套_95mm²_PVC-黄色_通用</v>
          </cell>
          <cell r="C8317">
            <v>27.35</v>
          </cell>
        </row>
        <row r="8318">
          <cell r="A8318" t="str">
            <v>H06047010</v>
          </cell>
          <cell r="B8318" t="str">
            <v>绝缘软护套_1.5mm²_PVC-红色_通用</v>
          </cell>
          <cell r="C8318">
            <v>2646.51</v>
          </cell>
        </row>
        <row r="8319">
          <cell r="A8319" t="str">
            <v>H06047011</v>
          </cell>
          <cell r="B8319" t="str">
            <v>绝缘软护套_1.5mm²_PVC-黄色_通用</v>
          </cell>
          <cell r="C8319">
            <v>2646.51</v>
          </cell>
        </row>
        <row r="8320">
          <cell r="A8320" t="str">
            <v>H06047012</v>
          </cell>
          <cell r="B8320" t="str">
            <v>绝缘软护套_1.5mm²_PVC-绿色_通用</v>
          </cell>
          <cell r="C8320">
            <v>2646.51</v>
          </cell>
        </row>
        <row r="8321">
          <cell r="A8321" t="str">
            <v>H06047013</v>
          </cell>
          <cell r="B8321" t="str">
            <v>绝缘软护套_10mm²_PVC-红色_通用</v>
          </cell>
          <cell r="C8321">
            <v>31.62</v>
          </cell>
        </row>
        <row r="8322">
          <cell r="A8322" t="str">
            <v>H06047014</v>
          </cell>
          <cell r="B8322" t="str">
            <v>绝缘软护套_10mm²_PVC-绿色_通用</v>
          </cell>
          <cell r="C8322">
            <v>31.62</v>
          </cell>
        </row>
        <row r="8323">
          <cell r="A8323" t="str">
            <v>H06047015</v>
          </cell>
          <cell r="B8323" t="str">
            <v>绝缘软护套_16mm²_PVC-红色_通用</v>
          </cell>
          <cell r="C8323">
            <v>34.19</v>
          </cell>
        </row>
        <row r="8324">
          <cell r="A8324" t="str">
            <v>H06047016</v>
          </cell>
          <cell r="B8324" t="str">
            <v>绝缘软护套_16mm²_PVC-绿色_通用</v>
          </cell>
          <cell r="C8324">
            <v>34.19</v>
          </cell>
        </row>
        <row r="8325">
          <cell r="A8325" t="str">
            <v>H06047017</v>
          </cell>
          <cell r="B8325" t="str">
            <v>绝缘软护套_2.5mm²_PVC-红色_通用</v>
          </cell>
          <cell r="C8325">
            <v>18.8</v>
          </cell>
        </row>
        <row r="8326">
          <cell r="A8326" t="str">
            <v>H06047018</v>
          </cell>
          <cell r="B8326" t="str">
            <v>绝缘软护套_2.5mm²_PVC-黄色_通用</v>
          </cell>
          <cell r="C8326">
            <v>18.8</v>
          </cell>
        </row>
        <row r="8327">
          <cell r="A8327" t="str">
            <v>H06047019</v>
          </cell>
          <cell r="B8327" t="str">
            <v>绝缘软护套_2.5mm²_PVC-绿色_通用</v>
          </cell>
          <cell r="C8327">
            <v>18.8</v>
          </cell>
        </row>
        <row r="8328">
          <cell r="A8328" t="str">
            <v>H06047020</v>
          </cell>
          <cell r="B8328" t="str">
            <v>绝缘软护套_25mm²_PVC-红色_通用</v>
          </cell>
          <cell r="C8328">
            <v>25.64</v>
          </cell>
        </row>
        <row r="8329">
          <cell r="A8329" t="str">
            <v>H06047021</v>
          </cell>
          <cell r="B8329" t="str">
            <v>绝缘软护套_25mm²_PVC-黄色_通用</v>
          </cell>
          <cell r="C8329">
            <v>25.64</v>
          </cell>
        </row>
        <row r="8330">
          <cell r="A8330" t="str">
            <v>H06047022</v>
          </cell>
          <cell r="B8330" t="str">
            <v>绝缘软护套_25mm²_PVC-绿色_通用</v>
          </cell>
          <cell r="C8330">
            <v>25.64</v>
          </cell>
        </row>
        <row r="8331">
          <cell r="A8331" t="str">
            <v>H06047023</v>
          </cell>
          <cell r="B8331" t="str">
            <v>绝缘软护套_35mm²_PVC-红色_通用</v>
          </cell>
          <cell r="C8331">
            <v>34.19</v>
          </cell>
        </row>
        <row r="8332">
          <cell r="A8332" t="str">
            <v>H06047024</v>
          </cell>
          <cell r="B8332" t="str">
            <v>绝缘软护套_35mm²_PVC-绿色_通用</v>
          </cell>
          <cell r="C8332">
            <v>34.19</v>
          </cell>
        </row>
        <row r="8333">
          <cell r="A8333" t="str">
            <v>H06047025</v>
          </cell>
          <cell r="B8333" t="str">
            <v>绝缘软护套_4mm²_PVC-红色_通用</v>
          </cell>
          <cell r="C8333">
            <v>28.21</v>
          </cell>
        </row>
        <row r="8334">
          <cell r="A8334" t="str">
            <v>H06047026</v>
          </cell>
          <cell r="B8334" t="str">
            <v>绝缘软护套_4mm²_PVC-绿色_通用</v>
          </cell>
          <cell r="C8334">
            <v>22.22</v>
          </cell>
        </row>
        <row r="8335">
          <cell r="A8335" t="str">
            <v>H06047027</v>
          </cell>
          <cell r="B8335" t="str">
            <v>绝缘软护套_50mm²_PVC-红色_通用</v>
          </cell>
          <cell r="C8335">
            <v>25.64</v>
          </cell>
        </row>
        <row r="8336">
          <cell r="A8336" t="str">
            <v>H06047028</v>
          </cell>
          <cell r="B8336" t="str">
            <v>绝缘软护套_50mm²_PVC-黄色_通用</v>
          </cell>
          <cell r="C8336">
            <v>25.64</v>
          </cell>
        </row>
        <row r="8337">
          <cell r="A8337" t="str">
            <v>H06047029</v>
          </cell>
          <cell r="B8337" t="str">
            <v>绝缘软护套_50mm²_PVC-绿色_通用</v>
          </cell>
          <cell r="C8337">
            <v>25.64</v>
          </cell>
        </row>
        <row r="8338">
          <cell r="A8338" t="str">
            <v>H06047030</v>
          </cell>
          <cell r="B8338" t="str">
            <v>绝缘软护套_6mm²_PVC-红色_通用</v>
          </cell>
          <cell r="C8338">
            <v>31.62</v>
          </cell>
        </row>
        <row r="8339">
          <cell r="A8339" t="str">
            <v>H06047031</v>
          </cell>
          <cell r="B8339" t="str">
            <v>绝缘软护套_6mm²_PVC-黄色_通用</v>
          </cell>
          <cell r="C8339">
            <v>31.62</v>
          </cell>
        </row>
        <row r="8340">
          <cell r="A8340" t="str">
            <v>H06047032</v>
          </cell>
          <cell r="B8340" t="str">
            <v>绝缘软护套_6mm²_PVC-绿色_通用</v>
          </cell>
          <cell r="C8340">
            <v>31.62</v>
          </cell>
        </row>
        <row r="8341">
          <cell r="A8341" t="str">
            <v>H06047033</v>
          </cell>
          <cell r="B8341" t="str">
            <v>绝缘软护套_70mm²_PVC-红色_通用</v>
          </cell>
          <cell r="C8341">
            <v>21.37</v>
          </cell>
        </row>
        <row r="8342">
          <cell r="A8342" t="str">
            <v>H06047034</v>
          </cell>
          <cell r="B8342" t="str">
            <v>绝缘软护套_70mm²_PVC-绿色_通用</v>
          </cell>
          <cell r="C8342">
            <v>21.37</v>
          </cell>
        </row>
        <row r="8343">
          <cell r="A8343" t="str">
            <v>H06047035</v>
          </cell>
          <cell r="B8343" t="str">
            <v>绝缘软护套_95mm²_PVC-红色_通用</v>
          </cell>
          <cell r="C8343">
            <v>27.35</v>
          </cell>
        </row>
        <row r="8344">
          <cell r="A8344" t="str">
            <v>H06047036</v>
          </cell>
          <cell r="B8344" t="str">
            <v>绝缘软护套_95mm²_PVC-绿色_通用</v>
          </cell>
          <cell r="C8344">
            <v>27.35</v>
          </cell>
        </row>
        <row r="8345">
          <cell r="A8345" t="str">
            <v>H06050001</v>
          </cell>
          <cell r="B8345" t="str">
            <v>纳子_1/2"_镀锌_通用</v>
          </cell>
          <cell r="C8345">
            <v>0.14000000000000001</v>
          </cell>
        </row>
        <row r="8346">
          <cell r="A8346" t="str">
            <v>H06050002</v>
          </cell>
          <cell r="B8346" t="str">
            <v>纳子_3/4"_镀锌_通用</v>
          </cell>
          <cell r="C8346">
            <v>0.17</v>
          </cell>
        </row>
        <row r="8347">
          <cell r="A8347" t="str">
            <v>H06050003</v>
          </cell>
          <cell r="B8347" t="str">
            <v>纳子_1"_镀锌_通用</v>
          </cell>
          <cell r="C8347">
            <v>0.22</v>
          </cell>
        </row>
        <row r="8348">
          <cell r="A8348" t="str">
            <v>H06050005</v>
          </cell>
          <cell r="B8348" t="str">
            <v>纳子_1 1/2"_镀锌_通用</v>
          </cell>
          <cell r="C8348">
            <v>0.5</v>
          </cell>
        </row>
        <row r="8349">
          <cell r="A8349" t="str">
            <v>H06060002</v>
          </cell>
          <cell r="B8349" t="str">
            <v>尼龙电缆接头_HSK-M16B-M16×1.5_4-8_含螺母_通用</v>
          </cell>
          <cell r="C8349">
            <v>0.52</v>
          </cell>
        </row>
        <row r="8350">
          <cell r="A8350" t="str">
            <v>H06060004</v>
          </cell>
          <cell r="B8350" t="str">
            <v>尼龙电缆接头_HSK-M25B-M25×1.5_13-18_含螺母_通用</v>
          </cell>
          <cell r="C8350">
            <v>1.1299999999999999</v>
          </cell>
        </row>
        <row r="8351">
          <cell r="A8351" t="str">
            <v>H06060026</v>
          </cell>
          <cell r="B8351" t="str">
            <v>护套线_RVV-2×0.75_通用</v>
          </cell>
          <cell r="C8351">
            <v>0.99</v>
          </cell>
        </row>
        <row r="8352">
          <cell r="A8352" t="str">
            <v>H06060028</v>
          </cell>
          <cell r="B8352" t="str">
            <v>屏蔽电缆_RVVP-2×0.5_通用</v>
          </cell>
          <cell r="C8352">
            <v>1.62</v>
          </cell>
        </row>
        <row r="8353">
          <cell r="A8353" t="str">
            <v>H06069001</v>
          </cell>
          <cell r="B8353" t="str">
            <v>T型密封垫_HSK-V-PG21/M25_通用</v>
          </cell>
          <cell r="C8353">
            <v>0.51</v>
          </cell>
        </row>
        <row r="8356">
          <cell r="A8356" t="str">
            <v>H08020539</v>
          </cell>
          <cell r="B8356" t="str">
            <v>网格式桥架直通_800×150×3000_热镀锌_无盖板_通用</v>
          </cell>
          <cell r="C8356">
            <v>354.99</v>
          </cell>
        </row>
        <row r="8357">
          <cell r="A8357" t="str">
            <v>H08020544</v>
          </cell>
          <cell r="B8357" t="str">
            <v>槽式桥架异径接头_150×75/100×50_喷塑_含盖板_通用</v>
          </cell>
          <cell r="C8357">
            <v>12.33</v>
          </cell>
        </row>
        <row r="8358">
          <cell r="A8358" t="str">
            <v>H10000001</v>
          </cell>
          <cell r="B8358" t="str">
            <v>附件-桥架角钢吊架_40×4×3000_热镀锌_通用</v>
          </cell>
          <cell r="C8358">
            <v>54.55</v>
          </cell>
        </row>
        <row r="8359">
          <cell r="A8359" t="str">
            <v>H10000004</v>
          </cell>
          <cell r="B8359" t="str">
            <v>附件-桥架角钢吊架_40×4×3000_喷塑_通用</v>
          </cell>
          <cell r="C8359">
            <v>32.909999999999997</v>
          </cell>
        </row>
        <row r="8361">
          <cell r="A8361" t="str">
            <v>H10000144</v>
          </cell>
          <cell r="B8361" t="str">
            <v>电力电缆_VV-3×95+1×50_通用</v>
          </cell>
          <cell r="C8361">
            <v>120.44</v>
          </cell>
        </row>
        <row r="8362">
          <cell r="A8362" t="str">
            <v>H10000148</v>
          </cell>
          <cell r="B8362" t="str">
            <v>电力电缆_VV-3×120+1×70_通用</v>
          </cell>
          <cell r="C8362">
            <v>153.6</v>
          </cell>
        </row>
        <row r="8363">
          <cell r="A8363" t="str">
            <v>H10000149</v>
          </cell>
          <cell r="B8363" t="str">
            <v>电力电缆_VV-3×150+1×70_通用</v>
          </cell>
          <cell r="C8363">
            <v>269.23</v>
          </cell>
        </row>
        <row r="8364">
          <cell r="A8364" t="str">
            <v>H10000219</v>
          </cell>
          <cell r="B8364" t="str">
            <v>槽式桥架垂直等径上弯通_150×75_喷塑_含盖板_通用</v>
          </cell>
          <cell r="C8364">
            <v>25.62</v>
          </cell>
        </row>
        <row r="8365">
          <cell r="A8365" t="str">
            <v>H10000228</v>
          </cell>
          <cell r="B8365" t="str">
            <v>槽式桥架垂直等径下弯通_300×150_喷塑_含盖板_通用</v>
          </cell>
          <cell r="C8365">
            <v>54.92</v>
          </cell>
        </row>
        <row r="8366">
          <cell r="A8366" t="str">
            <v>H10000272</v>
          </cell>
          <cell r="B8366" t="str">
            <v>附件-桥架连接板_H200_喷塑_通用</v>
          </cell>
          <cell r="C8366">
            <v>4.68</v>
          </cell>
        </row>
        <row r="8367">
          <cell r="A8367" t="str">
            <v>H10990004</v>
          </cell>
          <cell r="B8367" t="str">
            <v>电箱壳体_300×300×180_喷塑_缝包输送控制箱定制_通用</v>
          </cell>
          <cell r="C8367">
            <v>130.51</v>
          </cell>
        </row>
        <row r="8368">
          <cell r="A8368" t="str">
            <v>H10990007</v>
          </cell>
          <cell r="B8368" t="str">
            <v>电箱壳体_300×300×180_喷塑_IP55_缝包输送控制箱定制_通用</v>
          </cell>
          <cell r="C8368">
            <v>223.08</v>
          </cell>
        </row>
        <row r="8369">
          <cell r="A8369" t="str">
            <v>H10990008</v>
          </cell>
          <cell r="B8369" t="str">
            <v>电箱壳体_500×400×140_喷塑_IP55_通用</v>
          </cell>
          <cell r="C8369">
            <v>175.21</v>
          </cell>
        </row>
        <row r="8370">
          <cell r="A8370" t="str">
            <v>H11010001</v>
          </cell>
          <cell r="B8370" t="str">
            <v>电箱壳体_250×200×140_喷塑_通用</v>
          </cell>
          <cell r="C8370">
            <v>94.02</v>
          </cell>
        </row>
        <row r="8371">
          <cell r="A8371" t="str">
            <v>H11010002</v>
          </cell>
          <cell r="B8371" t="str">
            <v>电箱壳体_300×250×140_喷塑_通用</v>
          </cell>
          <cell r="C8371">
            <v>85.47</v>
          </cell>
        </row>
        <row r="8372">
          <cell r="A8372" t="str">
            <v>H11010003</v>
          </cell>
          <cell r="B8372" t="str">
            <v>电箱壳体_400×300×140_喷塑_通用</v>
          </cell>
          <cell r="C8372">
            <v>123.15</v>
          </cell>
        </row>
        <row r="8373">
          <cell r="A8373" t="str">
            <v>H11010004</v>
          </cell>
          <cell r="B8373" t="str">
            <v>电箱壳体_500×400×140_喷塑_通用</v>
          </cell>
          <cell r="C8373">
            <v>171.47</v>
          </cell>
        </row>
        <row r="8374">
          <cell r="A8374" t="str">
            <v>H11010005</v>
          </cell>
          <cell r="B8374" t="str">
            <v>电箱壳体_500×400×230_喷塑_通用</v>
          </cell>
          <cell r="C8374">
            <v>181.75</v>
          </cell>
        </row>
        <row r="8375">
          <cell r="A8375" t="str">
            <v>H11010006</v>
          </cell>
          <cell r="B8375" t="str">
            <v>电箱壳体_500×600×230_喷塑_通用</v>
          </cell>
          <cell r="C8375">
            <v>271.32</v>
          </cell>
        </row>
        <row r="8376">
          <cell r="A8376" t="str">
            <v>H11010007</v>
          </cell>
          <cell r="B8376" t="str">
            <v>电箱壳体_600×400×230_喷塑_通用</v>
          </cell>
          <cell r="C8376">
            <v>243.59</v>
          </cell>
        </row>
        <row r="8377">
          <cell r="A8377" t="str">
            <v>H11010008</v>
          </cell>
          <cell r="B8377" t="str">
            <v>电箱壳体_600×500×140_喷塑_通用</v>
          </cell>
          <cell r="C8377">
            <v>229.15</v>
          </cell>
        </row>
        <row r="8378">
          <cell r="A8378" t="str">
            <v>H11010009</v>
          </cell>
          <cell r="B8378" t="str">
            <v>电箱壳体_600×500×230_喷塑_通用</v>
          </cell>
          <cell r="C8378">
            <v>266.14999999999998</v>
          </cell>
        </row>
        <row r="8379">
          <cell r="A8379" t="str">
            <v>H11010011</v>
          </cell>
          <cell r="B8379" t="str">
            <v>电箱壳体_700×600×260_喷塑_通用</v>
          </cell>
          <cell r="C8379">
            <v>400.71</v>
          </cell>
        </row>
        <row r="8381">
          <cell r="A8381" t="str">
            <v>H11010014</v>
          </cell>
          <cell r="B8381" t="str">
            <v>电箱壳体_700×500×260_喷塑_通用</v>
          </cell>
          <cell r="C8381">
            <v>383.66</v>
          </cell>
        </row>
        <row r="8382">
          <cell r="A8382" t="str">
            <v>H11010015</v>
          </cell>
          <cell r="B8382" t="str">
            <v>电箱壳体_300×300×200_喷塑_通用</v>
          </cell>
          <cell r="C8382">
            <v>329.06</v>
          </cell>
        </row>
        <row r="8383">
          <cell r="A8383" t="str">
            <v>H11010016</v>
          </cell>
          <cell r="B8383" t="str">
            <v>电箱壳体_600×400×230_喷塑_制粒机控制箱定制_通用</v>
          </cell>
          <cell r="C8383">
            <v>330.13</v>
          </cell>
        </row>
        <row r="8384">
          <cell r="A8384" t="str">
            <v>H11010017</v>
          </cell>
          <cell r="B8384" t="str">
            <v>电箱壳体_300×250×140_喷塑_粉碎机控制箱定制_通用</v>
          </cell>
          <cell r="C8384">
            <v>81.2</v>
          </cell>
        </row>
        <row r="8385">
          <cell r="A8385" t="str">
            <v>H11010018</v>
          </cell>
          <cell r="B8385" t="str">
            <v>电箱壳体_600×500×230_喷塑_无测速制粒机控制箱定制_通用</v>
          </cell>
          <cell r="C8385">
            <v>280.19</v>
          </cell>
        </row>
        <row r="8386">
          <cell r="A8386" t="str">
            <v>H11010019</v>
          </cell>
          <cell r="B8386" t="str">
            <v>电箱壳体_300×250×140_喷塑_小料添加控制箱定制_通用</v>
          </cell>
          <cell r="C8386">
            <v>81.2</v>
          </cell>
        </row>
        <row r="8387">
          <cell r="A8387" t="str">
            <v>H11010020</v>
          </cell>
          <cell r="B8387" t="str">
            <v>电箱壳体_500×400×230_喷塑_油脂添加控制箱定制_通用</v>
          </cell>
          <cell r="C8387">
            <v>214.66</v>
          </cell>
        </row>
        <row r="8388">
          <cell r="A8388" t="str">
            <v>H11010021</v>
          </cell>
          <cell r="B8388" t="str">
            <v>电箱壳体_600×500×230_喷塑_有测速制粒机控制箱定制_通用</v>
          </cell>
          <cell r="C8388">
            <v>280.16000000000003</v>
          </cell>
        </row>
        <row r="8389">
          <cell r="A8389" t="str">
            <v>H11010022</v>
          </cell>
          <cell r="B8389" t="str">
            <v>电箱壳体_800×600×370_喷塑_防水型_通用</v>
          </cell>
          <cell r="C8389">
            <v>850.44</v>
          </cell>
        </row>
        <row r="8390">
          <cell r="A8390" t="str">
            <v>H11010023</v>
          </cell>
          <cell r="B8390" t="str">
            <v>电箱壳体_600×800×250_喷塑_通用</v>
          </cell>
          <cell r="C8390">
            <v>542.65</v>
          </cell>
        </row>
        <row r="8391">
          <cell r="A8391" t="str">
            <v>H11010024</v>
          </cell>
          <cell r="B8391" t="str">
            <v>电箱壳体_800×600×250_喷塑_通用</v>
          </cell>
          <cell r="C8391">
            <v>429.52</v>
          </cell>
        </row>
        <row r="8392">
          <cell r="A8392" t="str">
            <v>H11010025</v>
          </cell>
          <cell r="B8392" t="str">
            <v>电箱壳体_300×250×140_喷塑_3孔_通用</v>
          </cell>
          <cell r="C8392">
            <v>81.22</v>
          </cell>
        </row>
        <row r="8393">
          <cell r="A8393" t="str">
            <v>H11010026</v>
          </cell>
          <cell r="B8393" t="str">
            <v>电箱壳体_300×250×140_喷塑_5孔_闸门控制箱定制_通用</v>
          </cell>
          <cell r="C8393">
            <v>82.04</v>
          </cell>
        </row>
        <row r="8394">
          <cell r="A8394" t="str">
            <v>H11010027</v>
          </cell>
          <cell r="B8394" t="str">
            <v>电箱壳体_600×500×230_喷塑_膨化机控制箱定制_通用</v>
          </cell>
          <cell r="C8394">
            <v>280.16000000000003</v>
          </cell>
        </row>
        <row r="8395">
          <cell r="A8395" t="str">
            <v>H11010028</v>
          </cell>
          <cell r="B8395" t="str">
            <v>电箱壳体_600×500×230_喷塑_制粒机励磁调速控制箱定制_通用</v>
          </cell>
          <cell r="C8395">
            <v>374.44</v>
          </cell>
        </row>
        <row r="8396">
          <cell r="A8396" t="str">
            <v>H11010029</v>
          </cell>
          <cell r="B8396" t="str">
            <v>电箱壳体_600×500×230_喷塑_触摸屏控制箱定制_通用</v>
          </cell>
          <cell r="C8396">
            <v>272.02999999999997</v>
          </cell>
        </row>
        <row r="8397">
          <cell r="A8397" t="str">
            <v>H11010030</v>
          </cell>
          <cell r="B8397" t="str">
            <v>电箱壳体_700×600×260_喷塑_触摸屏控制箱定制_通用</v>
          </cell>
          <cell r="C8397">
            <v>470.09</v>
          </cell>
        </row>
        <row r="8398">
          <cell r="A8398" t="str">
            <v>H11010031</v>
          </cell>
          <cell r="B8398" t="str">
            <v>电箱壳体_1000×800×250_喷塑_通用</v>
          </cell>
          <cell r="C8398">
            <v>607.46</v>
          </cell>
        </row>
        <row r="8399">
          <cell r="A8399" t="str">
            <v>H11010032</v>
          </cell>
          <cell r="B8399" t="str">
            <v>电箱壳体_600×600×340_喷塑_通用</v>
          </cell>
          <cell r="C8399">
            <v>495.73</v>
          </cell>
        </row>
        <row r="8401">
          <cell r="A8401" t="str">
            <v>H11010034</v>
          </cell>
          <cell r="B8401" t="str">
            <v>电箱壳体_300×250×140_喷塑_防水型_通用</v>
          </cell>
          <cell r="C8401">
            <v>120.98</v>
          </cell>
        </row>
        <row r="8402">
          <cell r="A8402" t="str">
            <v>H11010035</v>
          </cell>
          <cell r="B8402" t="str">
            <v>电箱壳体_500×400×230_喷塑_防水型_通用</v>
          </cell>
          <cell r="C8402">
            <v>264.33</v>
          </cell>
        </row>
        <row r="8413">
          <cell r="A8413" t="str">
            <v>H11020013</v>
          </cell>
          <cell r="B8413" t="str">
            <v>电柜壳体_GDD-2000×1600×600_喷塑_通用</v>
          </cell>
          <cell r="C8413">
            <v>3829.06</v>
          </cell>
        </row>
        <row r="8414">
          <cell r="A8414" t="str">
            <v>H11020021</v>
          </cell>
          <cell r="B8414" t="str">
            <v>电箱壳体_400×300×200_喷塑_双层门-外门有机玻璃_通用</v>
          </cell>
          <cell r="C8414">
            <v>393.88</v>
          </cell>
        </row>
        <row r="8418">
          <cell r="A8418" t="str">
            <v>H11021236</v>
          </cell>
          <cell r="B8418" t="str">
            <v>电箱壳体_800×600×260_喷塑_防水型_通用</v>
          </cell>
          <cell r="C8418">
            <v>596.79</v>
          </cell>
        </row>
        <row r="8419">
          <cell r="A8419" t="str">
            <v>H11021237</v>
          </cell>
          <cell r="B8419" t="str">
            <v>电箱壳体_500×400×140_喷塑_防水型_通用</v>
          </cell>
          <cell r="C8419">
            <v>247.24</v>
          </cell>
        </row>
        <row r="8427">
          <cell r="A8427" t="str">
            <v>H11031002</v>
          </cell>
          <cell r="B8427" t="str">
            <v>附件-PS电柜侧板_2000×600_喷塑_通用</v>
          </cell>
          <cell r="C8427">
            <v>180.77</v>
          </cell>
        </row>
        <row r="8432">
          <cell r="A8432" t="str">
            <v>H12030001</v>
          </cell>
          <cell r="B8432" t="str">
            <v>开关电源_NES-150-24_平板式_明纬</v>
          </cell>
          <cell r="C8432">
            <v>78.8</v>
          </cell>
        </row>
        <row r="8433">
          <cell r="A8433" t="str">
            <v>H12030002</v>
          </cell>
          <cell r="B8433" t="str">
            <v>开关电源_S-350-24_平板式_明纬</v>
          </cell>
          <cell r="C8433">
            <v>179.49</v>
          </cell>
        </row>
        <row r="8434">
          <cell r="A8434" t="str">
            <v>H12030003</v>
          </cell>
          <cell r="B8434" t="str">
            <v>开关电源_DR-60-24_导轨式_明纬</v>
          </cell>
          <cell r="C8434">
            <v>86.07</v>
          </cell>
        </row>
        <row r="8435">
          <cell r="A8435" t="str">
            <v>H12030004</v>
          </cell>
          <cell r="B8435" t="str">
            <v>UPS_K1000-PRO_含电池_山特</v>
          </cell>
          <cell r="C8435">
            <v>455.99</v>
          </cell>
        </row>
        <row r="8437">
          <cell r="A8437" t="str">
            <v>H12040002</v>
          </cell>
          <cell r="B8437" t="str">
            <v>针式打印机_LQ300K+_爱普生</v>
          </cell>
          <cell r="C8437">
            <v>1444.44</v>
          </cell>
        </row>
        <row r="8442">
          <cell r="A8442" t="str">
            <v>H12059001</v>
          </cell>
          <cell r="B8442" t="str">
            <v>编程电缆_SC-09_10m_三菱</v>
          </cell>
          <cell r="C8442">
            <v>85.47</v>
          </cell>
        </row>
        <row r="8446">
          <cell r="A8446" t="str">
            <v>H12059007</v>
          </cell>
          <cell r="B8446" t="str">
            <v>IM连接线_6ES7-368-3BB01-0AA0_西门子</v>
          </cell>
          <cell r="C8446">
            <v>270.94</v>
          </cell>
        </row>
        <row r="8447">
          <cell r="A8447" t="str">
            <v>H12059008</v>
          </cell>
          <cell r="B8447" t="str">
            <v>IM连接线_6ES7-368-3BC51-0AA0_西门子</v>
          </cell>
          <cell r="C8447">
            <v>378.63</v>
          </cell>
        </row>
        <row r="8469">
          <cell r="A8469" t="str">
            <v>H13012002</v>
          </cell>
          <cell r="B8469" t="str">
            <v>CPU_6ES7-212-1BB23-0XB8_西门子</v>
          </cell>
          <cell r="C8469">
            <v>620.51</v>
          </cell>
        </row>
        <row r="8475">
          <cell r="A8475" t="str">
            <v>H13012008</v>
          </cell>
          <cell r="B8475" t="str">
            <v>CPU_6ES7-216-2BD23-0XB8_西门子</v>
          </cell>
          <cell r="C8475">
            <v>1694.87</v>
          </cell>
        </row>
        <row r="8481">
          <cell r="A8481" t="str">
            <v>H13012014</v>
          </cell>
          <cell r="B8481" t="str">
            <v>CPU_6ES7-214-1BD23-0XB0_西门子</v>
          </cell>
          <cell r="C8481">
            <v>1462.39</v>
          </cell>
        </row>
        <row r="8486">
          <cell r="A8486" t="str">
            <v>H13020005</v>
          </cell>
          <cell r="B8486" t="str">
            <v>CPU_Q02HCPU_三菱</v>
          </cell>
          <cell r="C8486">
            <v>5807.91</v>
          </cell>
        </row>
        <row r="8487">
          <cell r="A8487" t="str">
            <v>H13020006</v>
          </cell>
          <cell r="B8487" t="str">
            <v>CPU_Q06HCPU_三菱</v>
          </cell>
          <cell r="C8487">
            <v>7193.33</v>
          </cell>
        </row>
        <row r="8491">
          <cell r="A8491" t="str">
            <v>H13030003</v>
          </cell>
          <cell r="B8491" t="str">
            <v>安装基板_Q38B_三菱</v>
          </cell>
          <cell r="C8491">
            <v>702.56</v>
          </cell>
        </row>
        <row r="8492">
          <cell r="A8492" t="str">
            <v>H13030004</v>
          </cell>
          <cell r="B8492" t="str">
            <v>安装基板_Q312B_三菱</v>
          </cell>
          <cell r="C8492">
            <v>779.87</v>
          </cell>
        </row>
        <row r="8494">
          <cell r="A8494" t="str">
            <v>H13030008</v>
          </cell>
          <cell r="B8494" t="str">
            <v>安装基板_Q612B_三菱</v>
          </cell>
          <cell r="C8494">
            <v>822.65</v>
          </cell>
        </row>
        <row r="8497">
          <cell r="A8497" t="str">
            <v>H13039003</v>
          </cell>
          <cell r="B8497" t="str">
            <v>安装导轨_300-390-1AF30_西门子</v>
          </cell>
          <cell r="C8497">
            <v>164.1</v>
          </cell>
        </row>
        <row r="8499">
          <cell r="A8499" t="str">
            <v>H13040001</v>
          </cell>
          <cell r="B8499" t="str">
            <v>模块电源_Q61P_三菱</v>
          </cell>
          <cell r="C8499">
            <v>562.69000000000005</v>
          </cell>
        </row>
        <row r="8500">
          <cell r="A8500" t="str">
            <v>H13040011</v>
          </cell>
          <cell r="B8500" t="str">
            <v>模块电源_6ES7-307-1KA02-0AA0_西门子</v>
          </cell>
          <cell r="C8500">
            <v>999.15</v>
          </cell>
        </row>
        <row r="8501">
          <cell r="A8501" t="str">
            <v>H13040012</v>
          </cell>
          <cell r="B8501" t="str">
            <v>开关电源_DR-120-24_导轨式_明纬</v>
          </cell>
          <cell r="C8501">
            <v>145.30000000000001</v>
          </cell>
        </row>
        <row r="8502">
          <cell r="A8502" t="str">
            <v>H13040013</v>
          </cell>
          <cell r="B8502" t="str">
            <v>模块电源_6ES7-307-1EA01-0AA0_西门子</v>
          </cell>
          <cell r="C8502">
            <v>759.83</v>
          </cell>
        </row>
        <row r="8503">
          <cell r="A8503" t="str">
            <v>H13060030</v>
          </cell>
          <cell r="B8503" t="str">
            <v>MMC卡_6ES7-953-8LL20-0AA0_西门子</v>
          </cell>
          <cell r="C8503">
            <v>1203.96</v>
          </cell>
        </row>
        <row r="8504">
          <cell r="A8504" t="str">
            <v>H13060031</v>
          </cell>
          <cell r="B8504" t="str">
            <v>接口模块_6ES7-360-3AA01-0AA0_西门子</v>
          </cell>
          <cell r="C8504">
            <v>847.86</v>
          </cell>
        </row>
        <row r="8505">
          <cell r="A8505" t="str">
            <v>H13060032</v>
          </cell>
          <cell r="B8505" t="str">
            <v>接口模块_6ES7-361-3CA01-0AA0_西门子</v>
          </cell>
          <cell r="C8505">
            <v>970.94</v>
          </cell>
        </row>
        <row r="8507">
          <cell r="A8507" t="str">
            <v>H13070001</v>
          </cell>
          <cell r="B8507" t="str">
            <v>模拟量输入模块_FX2N-2AD_三菱</v>
          </cell>
          <cell r="C8507">
            <v>580</v>
          </cell>
        </row>
        <row r="8508">
          <cell r="A8508" t="str">
            <v>H13070002</v>
          </cell>
          <cell r="B8508" t="str">
            <v>模拟量输出模块_FX2N-2DA_三菱</v>
          </cell>
          <cell r="C8508">
            <v>700</v>
          </cell>
        </row>
        <row r="8509">
          <cell r="A8509" t="str">
            <v>H13070003</v>
          </cell>
          <cell r="B8509" t="str">
            <v>模拟量输入模块_FX2N-4AD-PT_三菱</v>
          </cell>
          <cell r="C8509">
            <v>1090</v>
          </cell>
        </row>
        <row r="8510">
          <cell r="A8510" t="str">
            <v>H13070004</v>
          </cell>
          <cell r="B8510" t="str">
            <v>模拟量输入模块_FX2N-4AD-TC_三菱</v>
          </cell>
          <cell r="C8510">
            <v>1257.69</v>
          </cell>
        </row>
        <row r="8511">
          <cell r="A8511" t="str">
            <v>H13070005</v>
          </cell>
          <cell r="B8511" t="str">
            <v>模拟量输入模块_FX2N-4AD_三菱</v>
          </cell>
          <cell r="C8511">
            <v>750.26</v>
          </cell>
        </row>
        <row r="8512">
          <cell r="A8512" t="str">
            <v>H13070006</v>
          </cell>
          <cell r="B8512" t="str">
            <v>模拟量输出模块_FX2N-4DA_三菱</v>
          </cell>
          <cell r="C8512">
            <v>1090</v>
          </cell>
        </row>
        <row r="8513">
          <cell r="A8513" t="str">
            <v>H13070007</v>
          </cell>
          <cell r="B8513" t="str">
            <v>模拟量输入模块_FX2N-8AD_三菱</v>
          </cell>
          <cell r="C8513">
            <v>2999.83</v>
          </cell>
        </row>
        <row r="8514">
          <cell r="A8514" t="str">
            <v>H13070010</v>
          </cell>
          <cell r="B8514" t="str">
            <v>通讯模块_FX2N-16CCL-M_三菱</v>
          </cell>
          <cell r="C8514">
            <v>900</v>
          </cell>
        </row>
        <row r="8515">
          <cell r="A8515" t="str">
            <v>H13070020</v>
          </cell>
          <cell r="B8515" t="str">
            <v>扩展模块_FX2N-32CCL_三菱</v>
          </cell>
          <cell r="C8515">
            <v>830</v>
          </cell>
        </row>
        <row r="8516">
          <cell r="A8516" t="str">
            <v>H13075001</v>
          </cell>
          <cell r="B8516" t="str">
            <v>模拟量输入模块_Q64AD_三菱</v>
          </cell>
          <cell r="C8516">
            <v>1385.34</v>
          </cell>
        </row>
        <row r="8517">
          <cell r="A8517" t="str">
            <v>H13075002</v>
          </cell>
          <cell r="B8517" t="str">
            <v>模拟量输入模块_Q68ADV_三菱</v>
          </cell>
          <cell r="C8517">
            <v>1805.13</v>
          </cell>
        </row>
        <row r="8518">
          <cell r="A8518" t="str">
            <v>H13075003</v>
          </cell>
          <cell r="B8518" t="str">
            <v>模拟量输入模块_Q68ADI_三菱</v>
          </cell>
          <cell r="C8518">
            <v>1579.49</v>
          </cell>
        </row>
        <row r="8519">
          <cell r="A8519" t="str">
            <v>H13075004</v>
          </cell>
          <cell r="B8519" t="str">
            <v>模拟量输出模块_Q62DA_三菱</v>
          </cell>
          <cell r="C8519">
            <v>1583.25</v>
          </cell>
        </row>
        <row r="8520">
          <cell r="A8520" t="str">
            <v>H13075005</v>
          </cell>
          <cell r="B8520" t="str">
            <v>模拟量输出模块_Q64DAN_三菱</v>
          </cell>
          <cell r="C8520">
            <v>2155.34</v>
          </cell>
        </row>
        <row r="8521">
          <cell r="A8521" t="str">
            <v>H13075006</v>
          </cell>
          <cell r="B8521" t="str">
            <v>模拟量输出模块_Q68DAV_三菱</v>
          </cell>
          <cell r="C8521">
            <v>3166.5</v>
          </cell>
        </row>
        <row r="8522">
          <cell r="A8522" t="str">
            <v>H13075007</v>
          </cell>
          <cell r="B8522" t="str">
            <v>模拟量输出模块_Q68DAI_三菱</v>
          </cell>
          <cell r="C8522">
            <v>2770.68</v>
          </cell>
        </row>
        <row r="8523">
          <cell r="A8523" t="str">
            <v>H13075011</v>
          </cell>
          <cell r="B8523" t="str">
            <v>模拟量输入模块_6ES7-331-1KF02-0AB0_西门子</v>
          </cell>
          <cell r="C8523">
            <v>1899.15</v>
          </cell>
        </row>
        <row r="8524">
          <cell r="A8524" t="str">
            <v>H13075012</v>
          </cell>
          <cell r="B8524" t="str">
            <v>模拟量输入模块_6ES7-331-7KF02-0AB0_西门子</v>
          </cell>
          <cell r="C8524">
            <v>2848.72</v>
          </cell>
        </row>
        <row r="8525">
          <cell r="A8525" t="str">
            <v>H13075013</v>
          </cell>
          <cell r="B8525" t="str">
            <v>模拟量输入模块_6ES7-331-7KB02-0AB0_西门子</v>
          </cell>
          <cell r="C8525">
            <v>956.41</v>
          </cell>
        </row>
        <row r="8526">
          <cell r="A8526" t="str">
            <v>H13075019</v>
          </cell>
          <cell r="B8526" t="str">
            <v>模拟量输出模块_6ES7-332-5HD01-0AB0_西门子</v>
          </cell>
          <cell r="C8526">
            <v>2394.75</v>
          </cell>
        </row>
        <row r="8527">
          <cell r="A8527" t="str">
            <v>H13075021</v>
          </cell>
          <cell r="B8527" t="str">
            <v>模拟量输出模块_6ES7-332-5HB01-0AB0_西门子</v>
          </cell>
          <cell r="C8527">
            <v>1816.24</v>
          </cell>
        </row>
        <row r="8528">
          <cell r="A8528" t="str">
            <v>H13075022</v>
          </cell>
          <cell r="B8528" t="str">
            <v>模拟量输出模块_6ES7-332-5HF00-0AB0_西门子</v>
          </cell>
          <cell r="C8528">
            <v>4319.9799999999996</v>
          </cell>
        </row>
        <row r="8529">
          <cell r="A8529" t="str">
            <v>H13075023</v>
          </cell>
          <cell r="B8529" t="str">
            <v>模拟量混合模块_6ES7-334-0CE01-0AA0_西门子</v>
          </cell>
          <cell r="C8529">
            <v>1794.87</v>
          </cell>
        </row>
        <row r="8530">
          <cell r="A8530" t="str">
            <v>H13075024</v>
          </cell>
          <cell r="B8530" t="str">
            <v>模拟量混合模块_6ES7-334-0KE00-0AB0_西门子</v>
          </cell>
          <cell r="C8530">
            <v>2139.3200000000002</v>
          </cell>
        </row>
        <row r="8534">
          <cell r="A8534" t="str">
            <v>H13080001</v>
          </cell>
          <cell r="B8534" t="str">
            <v>数字量输入模块_FX2N-16EX_三菱</v>
          </cell>
          <cell r="C8534">
            <v>345.3</v>
          </cell>
        </row>
        <row r="8535">
          <cell r="A8535" t="str">
            <v>H13080002</v>
          </cell>
          <cell r="B8535" t="str">
            <v>数字量输出模块_FX2N-16EYR_三菱</v>
          </cell>
          <cell r="C8535">
            <v>410.26</v>
          </cell>
        </row>
        <row r="8536">
          <cell r="A8536" t="str">
            <v>H13080003</v>
          </cell>
          <cell r="B8536" t="str">
            <v>数字量输出模块_FX2N-16EYT_三菱</v>
          </cell>
          <cell r="C8536">
            <v>427.35</v>
          </cell>
        </row>
        <row r="8537">
          <cell r="A8537" t="str">
            <v>H13080004</v>
          </cell>
          <cell r="B8537" t="str">
            <v>扩展模块_FX2N-32ER_三菱</v>
          </cell>
          <cell r="C8537">
            <v>1046.1500000000001</v>
          </cell>
        </row>
        <row r="8542">
          <cell r="A8542" t="str">
            <v>H13080009</v>
          </cell>
          <cell r="B8542" t="str">
            <v>数字量输入模块_FX2N-8EX_三菱</v>
          </cell>
          <cell r="C8542">
            <v>230.77</v>
          </cell>
        </row>
        <row r="8543">
          <cell r="A8543" t="str">
            <v>H13080010</v>
          </cell>
          <cell r="B8543" t="str">
            <v>数字量输出模块_FX2N-8EYR_三菱</v>
          </cell>
          <cell r="C8543">
            <v>276.92</v>
          </cell>
        </row>
        <row r="8544">
          <cell r="A8544" t="str">
            <v>H13080011</v>
          </cell>
          <cell r="B8544" t="str">
            <v>数字量输出模块_FX2N-8EYT_三菱</v>
          </cell>
          <cell r="C8544">
            <v>361.54</v>
          </cell>
        </row>
        <row r="8545">
          <cell r="A8545" t="str">
            <v>H13080091</v>
          </cell>
          <cell r="B8545" t="str">
            <v>数字量输出模块_QY10_三菱</v>
          </cell>
          <cell r="C8545">
            <v>720.64</v>
          </cell>
        </row>
        <row r="8546">
          <cell r="A8546" t="str">
            <v>H13080094</v>
          </cell>
          <cell r="B8546" t="str">
            <v>数字量输出模块_QY40P_三菱</v>
          </cell>
          <cell r="C8546">
            <v>526.5</v>
          </cell>
        </row>
        <row r="8547">
          <cell r="A8547" t="str">
            <v>H13080095</v>
          </cell>
          <cell r="B8547" t="str">
            <v>数字量输出模块_QY41P_三菱</v>
          </cell>
          <cell r="C8547">
            <v>950.43</v>
          </cell>
        </row>
        <row r="8548">
          <cell r="A8548" t="str">
            <v>H13080096</v>
          </cell>
          <cell r="B8548" t="str">
            <v>数字量输出模块_QY42P_三菱</v>
          </cell>
          <cell r="C8548">
            <v>1467.61</v>
          </cell>
        </row>
        <row r="8549">
          <cell r="A8549" t="str">
            <v>H13080105</v>
          </cell>
          <cell r="B8549" t="str">
            <v>数字量输入模块_QX40_三菱</v>
          </cell>
          <cell r="C8549">
            <v>940.17</v>
          </cell>
        </row>
        <row r="8550">
          <cell r="A8550" t="str">
            <v>H13080108</v>
          </cell>
          <cell r="B8550" t="str">
            <v>数字量输入模块_QX41-S1_三菱</v>
          </cell>
          <cell r="C8550">
            <v>914.79</v>
          </cell>
        </row>
        <row r="8551">
          <cell r="A8551" t="str">
            <v>H13080109</v>
          </cell>
          <cell r="B8551" t="str">
            <v>数字量输入模块_QX42_三菱</v>
          </cell>
          <cell r="C8551">
            <v>1467.61</v>
          </cell>
        </row>
        <row r="8552">
          <cell r="A8552" t="str">
            <v>H13080118</v>
          </cell>
          <cell r="B8552" t="str">
            <v>数字量输出模块_A1SY10_三菱</v>
          </cell>
          <cell r="C8552">
            <v>888.89</v>
          </cell>
        </row>
        <row r="8553">
          <cell r="A8553" t="str">
            <v>H13085001</v>
          </cell>
          <cell r="B8553" t="str">
            <v>数字量输入模块_6ES7-321-1BH02-0AA0_西门子</v>
          </cell>
          <cell r="C8553">
            <v>753.85</v>
          </cell>
        </row>
        <row r="8554">
          <cell r="A8554" t="str">
            <v>H13085002</v>
          </cell>
          <cell r="B8554" t="str">
            <v>数字量输入模块_6ES7-321-1BH50-0AA0_西门子</v>
          </cell>
          <cell r="C8554">
            <v>666.67</v>
          </cell>
        </row>
        <row r="8555">
          <cell r="A8555" t="str">
            <v>H13085003</v>
          </cell>
          <cell r="B8555" t="str">
            <v>数字量输入模块_6ES7-321-1BL00-0AA0_西门子</v>
          </cell>
          <cell r="C8555">
            <v>1450.43</v>
          </cell>
        </row>
        <row r="8556">
          <cell r="A8556" t="str">
            <v>H13085005</v>
          </cell>
          <cell r="B8556" t="str">
            <v>数字量输入模块_6ES7-321-1CH20-0AA0_西门子</v>
          </cell>
          <cell r="C8556">
            <v>1771.79</v>
          </cell>
        </row>
        <row r="8557">
          <cell r="A8557" t="str">
            <v>H13085006</v>
          </cell>
          <cell r="B8557" t="str">
            <v>数字量输入模块_6ES7-321-1BH10-0AA0_西门子</v>
          </cell>
          <cell r="C8557">
            <v>905.98</v>
          </cell>
        </row>
        <row r="8558">
          <cell r="A8558" t="str">
            <v>H13085007</v>
          </cell>
          <cell r="B8558" t="str">
            <v>数字量输入模块_6ES7-321-1EL00-0AA0_西门子</v>
          </cell>
          <cell r="C8558">
            <v>2322.2199999999998</v>
          </cell>
        </row>
        <row r="8559">
          <cell r="A8559" t="str">
            <v>H13085008</v>
          </cell>
          <cell r="B8559" t="str">
            <v>数字量输入模块_6ES7-321-1FF01-0AA0_西门子</v>
          </cell>
          <cell r="C8559">
            <v>702.56</v>
          </cell>
        </row>
        <row r="8560">
          <cell r="A8560" t="str">
            <v>H13085009</v>
          </cell>
          <cell r="B8560" t="str">
            <v>数字量输入模块_6ES7-321-1FF10-0AA0_西门子</v>
          </cell>
          <cell r="C8560">
            <v>1031.6199999999999</v>
          </cell>
        </row>
        <row r="8561">
          <cell r="A8561" t="str">
            <v>H13085010</v>
          </cell>
          <cell r="B8561" t="str">
            <v>数字量输入模块_6ES7-321-1FH00-0AA0_西门子</v>
          </cell>
          <cell r="C8561">
            <v>1164.0999999999999</v>
          </cell>
        </row>
        <row r="8562">
          <cell r="A8562" t="str">
            <v>H13085011</v>
          </cell>
          <cell r="B8562" t="str">
            <v>数字量输入模块_6ES7-321-7BH01-0AB0_西门子</v>
          </cell>
          <cell r="C8562">
            <v>1452.99</v>
          </cell>
        </row>
        <row r="8563">
          <cell r="A8563" t="str">
            <v>H13085012</v>
          </cell>
          <cell r="B8563" t="str">
            <v>数字量输出模块_6ES7-322-1BF01-0AA0_西门子</v>
          </cell>
          <cell r="C8563">
            <v>815.38</v>
          </cell>
        </row>
        <row r="8564">
          <cell r="A8564" t="str">
            <v>H13085013</v>
          </cell>
          <cell r="B8564" t="str">
            <v>数字量输出模块_6ES7-322-1BH01-0AA0_西门子</v>
          </cell>
          <cell r="C8564">
            <v>1047.8599999999999</v>
          </cell>
        </row>
        <row r="8565">
          <cell r="A8565" t="str">
            <v>H13085014</v>
          </cell>
          <cell r="B8565" t="str">
            <v>数字量输出模块_6ES7-322-1BH10-0AA0_西门子</v>
          </cell>
          <cell r="C8565">
            <v>1215.3800000000001</v>
          </cell>
        </row>
        <row r="8566">
          <cell r="A8566" t="str">
            <v>H13085015</v>
          </cell>
          <cell r="B8566" t="str">
            <v>数字量输出模块_6ES7-322-1BL00-0AA0_西门子</v>
          </cell>
          <cell r="C8566">
            <v>2011.11</v>
          </cell>
        </row>
        <row r="8567">
          <cell r="A8567" t="str">
            <v>H13085016</v>
          </cell>
          <cell r="B8567" t="str">
            <v>数字量输出模块_6ES7-322-8BF00-0AB0_西门子</v>
          </cell>
          <cell r="C8567">
            <v>2107.69</v>
          </cell>
        </row>
        <row r="8568">
          <cell r="A8568" t="str">
            <v>H13085017</v>
          </cell>
          <cell r="B8568" t="str">
            <v>数字量输出模块_6ES7-322-5GH00-0AB0_西门子</v>
          </cell>
          <cell r="C8568">
            <v>2904.27</v>
          </cell>
        </row>
        <row r="8569">
          <cell r="A8569" t="str">
            <v>H13085018</v>
          </cell>
          <cell r="B8569" t="str">
            <v>数字量输出模块_6ES7-322-1CF00-0AA0_西门子</v>
          </cell>
          <cell r="C8569">
            <v>2051.2800000000002</v>
          </cell>
        </row>
        <row r="8570">
          <cell r="A8570" t="str">
            <v>H13085019</v>
          </cell>
          <cell r="B8570" t="str">
            <v>数字量输出模块_6ES7-322-1FF01-0AA0_西门子</v>
          </cell>
          <cell r="C8570">
            <v>1329.06</v>
          </cell>
        </row>
        <row r="8571">
          <cell r="A8571" t="str">
            <v>H13085020</v>
          </cell>
          <cell r="B8571" t="str">
            <v>数字量输出模块_6ES7-322-5FF00-0AB0_西门子</v>
          </cell>
          <cell r="C8571">
            <v>1613.68</v>
          </cell>
        </row>
        <row r="8572">
          <cell r="A8572" t="str">
            <v>H13085021</v>
          </cell>
          <cell r="B8572" t="str">
            <v>数字量输出模块_6ES7-322-1FH00-0AA0_西门子</v>
          </cell>
          <cell r="C8572">
            <v>1539.32</v>
          </cell>
        </row>
        <row r="8573">
          <cell r="A8573" t="str">
            <v>H13085022</v>
          </cell>
          <cell r="B8573" t="str">
            <v>数字量输出模块_6ES7-322-1FL00-0AA0_西门子</v>
          </cell>
          <cell r="C8573">
            <v>3847.86</v>
          </cell>
        </row>
        <row r="8574">
          <cell r="A8574" t="str">
            <v>H13085023</v>
          </cell>
          <cell r="B8574" t="str">
            <v>数字量输出模块_6ES7-322-1HF01-0AA0_西门子</v>
          </cell>
          <cell r="C8574">
            <v>873.5</v>
          </cell>
        </row>
        <row r="8575">
          <cell r="A8575" t="str">
            <v>H13085024</v>
          </cell>
          <cell r="B8575" t="str">
            <v>数字量输出模块_6ES7-322-1HF10-0AA0_西门子</v>
          </cell>
          <cell r="C8575">
            <v>1076.07</v>
          </cell>
        </row>
        <row r="8576">
          <cell r="A8576" t="str">
            <v>H13085025</v>
          </cell>
          <cell r="B8576" t="str">
            <v>数字量输出模块_6ES7-322-5HF00-0AB0_西门子</v>
          </cell>
          <cell r="C8576">
            <v>4465.8100000000004</v>
          </cell>
        </row>
        <row r="8577">
          <cell r="A8577" t="str">
            <v>H13085026</v>
          </cell>
          <cell r="B8577" t="str">
            <v>数字量输出模块_6ES7-322-1HH01-0AA0_西门子</v>
          </cell>
          <cell r="C8577">
            <v>1564.1</v>
          </cell>
        </row>
        <row r="8578">
          <cell r="A8578" t="str">
            <v>H13085033</v>
          </cell>
          <cell r="B8578" t="str">
            <v>通讯模块_6ES7-342-5DA02-0XE0_西门子</v>
          </cell>
          <cell r="C8578">
            <v>3968.38</v>
          </cell>
        </row>
        <row r="8580">
          <cell r="A8580" t="str">
            <v>H13085035</v>
          </cell>
          <cell r="B8580" t="str">
            <v>数字量输入模块_C200H-ID216_欧姆龙</v>
          </cell>
          <cell r="C8580">
            <v>1726.5</v>
          </cell>
        </row>
        <row r="8581">
          <cell r="A8581" t="str">
            <v>H13085036</v>
          </cell>
          <cell r="B8581" t="str">
            <v>数字量输出模块_C200H-OC225_欧姆龙</v>
          </cell>
          <cell r="C8581">
            <v>816.24</v>
          </cell>
        </row>
        <row r="8582">
          <cell r="A8582" t="str">
            <v>H13085037</v>
          </cell>
          <cell r="B8582" t="str">
            <v>数字量输入模块_6ES7-321-1BL00-9AM0_西门子</v>
          </cell>
          <cell r="C8582">
            <v>4188.03</v>
          </cell>
        </row>
        <row r="8583">
          <cell r="A8583" t="str">
            <v>H13085038</v>
          </cell>
          <cell r="B8583" t="str">
            <v>数字量输出模块_6ES7-322-1BL00-9AM0_西门子</v>
          </cell>
          <cell r="C8583">
            <v>4188.03</v>
          </cell>
        </row>
        <row r="8585">
          <cell r="A8585" t="str">
            <v>H13100003</v>
          </cell>
          <cell r="B8585" t="str">
            <v>通讯模块_QJ71E71-100_三菱</v>
          </cell>
          <cell r="C8585">
            <v>4399.53</v>
          </cell>
        </row>
        <row r="8586">
          <cell r="A8586" t="str">
            <v>H13100004</v>
          </cell>
          <cell r="B8586" t="str">
            <v>通讯模块_QJ71LP21-25_三菱</v>
          </cell>
          <cell r="C8586">
            <v>4146.1499999999996</v>
          </cell>
        </row>
        <row r="8587">
          <cell r="A8587" t="str">
            <v>H13100016</v>
          </cell>
          <cell r="B8587" t="str">
            <v>通讯模块_QJ61BT11N_三菱</v>
          </cell>
          <cell r="C8587">
            <v>1173.33</v>
          </cell>
        </row>
        <row r="8588">
          <cell r="A8588" t="str">
            <v>H13100018</v>
          </cell>
          <cell r="B8588" t="str">
            <v>通讯模块_QJ71C24N_三菱</v>
          </cell>
          <cell r="C8588">
            <v>2113.5</v>
          </cell>
        </row>
        <row r="8589">
          <cell r="A8589" t="str">
            <v>H13100019</v>
          </cell>
          <cell r="B8589" t="str">
            <v>通讯模块_QJ71C24N-R2_三菱</v>
          </cell>
          <cell r="C8589">
            <v>1849.25</v>
          </cell>
        </row>
        <row r="8590">
          <cell r="A8590" t="str">
            <v>H13100020</v>
          </cell>
          <cell r="B8590" t="str">
            <v>通讯模块_QJ71C24N-R4_三菱</v>
          </cell>
          <cell r="C8590">
            <v>2113.5</v>
          </cell>
        </row>
        <row r="8592">
          <cell r="A8592" t="str">
            <v>H13110001</v>
          </cell>
          <cell r="B8592" t="str">
            <v>扩展模块_6ES7-221-1BF22-0XA0_西门子</v>
          </cell>
          <cell r="C8592">
            <v>398.29</v>
          </cell>
        </row>
        <row r="8593">
          <cell r="A8593" t="str">
            <v>H13110002</v>
          </cell>
          <cell r="B8593" t="str">
            <v>扩展模块_6ES7-221-1BH22-0XA0_西门子</v>
          </cell>
          <cell r="C8593">
            <v>582.04999999999995</v>
          </cell>
        </row>
        <row r="8594">
          <cell r="A8594" t="str">
            <v>H13110003</v>
          </cell>
          <cell r="B8594" t="str">
            <v>扩展模块_6ES7-221-1EF22-0XA0_西门子</v>
          </cell>
          <cell r="C8594">
            <v>736.75</v>
          </cell>
        </row>
        <row r="8595">
          <cell r="A8595" t="str">
            <v>H13110004</v>
          </cell>
          <cell r="B8595" t="str">
            <v>扩展模块_6ES7-222-1BD22-0XA0_西门子</v>
          </cell>
          <cell r="C8595">
            <v>557.26</v>
          </cell>
        </row>
        <row r="8596">
          <cell r="A8596" t="str">
            <v>H13110005</v>
          </cell>
          <cell r="B8596" t="str">
            <v>扩展模块_6ES7-222-1BF22-0XA0_西门子</v>
          </cell>
          <cell r="C8596">
            <v>472.65</v>
          </cell>
        </row>
        <row r="8597">
          <cell r="A8597" t="str">
            <v>H13110006</v>
          </cell>
          <cell r="B8597" t="str">
            <v>扩展模块_6ES7-222-1EF22-0XA0_西门子</v>
          </cell>
          <cell r="C8597">
            <v>835.9</v>
          </cell>
        </row>
        <row r="8598">
          <cell r="A8598" t="str">
            <v>H13110007</v>
          </cell>
          <cell r="B8598" t="str">
            <v>扩展模块_6ES7-222-1HD22-0XA0_西门子</v>
          </cell>
          <cell r="C8598">
            <v>532.48</v>
          </cell>
        </row>
        <row r="8599">
          <cell r="A8599" t="str">
            <v>H13110008</v>
          </cell>
          <cell r="B8599" t="str">
            <v>扩展模块_6ES7-222-1HF22-0XA0_西门子</v>
          </cell>
          <cell r="C8599">
            <v>547.86</v>
          </cell>
        </row>
        <row r="8600">
          <cell r="A8600" t="str">
            <v>H13110009</v>
          </cell>
          <cell r="B8600" t="str">
            <v>扩展模块_6ES7-223-1BF22-0XA0_西门子</v>
          </cell>
          <cell r="C8600">
            <v>482.91</v>
          </cell>
        </row>
        <row r="8601">
          <cell r="A8601" t="str">
            <v>H13110010</v>
          </cell>
          <cell r="B8601" t="str">
            <v>扩展模块_6ES7-223-1BH22-0XA0_西门子</v>
          </cell>
          <cell r="C8601">
            <v>706.84</v>
          </cell>
        </row>
        <row r="8602">
          <cell r="A8602" t="str">
            <v>H13110011</v>
          </cell>
          <cell r="B8602" t="str">
            <v>扩展模块_6ES7-223-1BL22-0XA0_西门子</v>
          </cell>
          <cell r="C8602">
            <v>1378.63</v>
          </cell>
        </row>
        <row r="8603">
          <cell r="A8603" t="str">
            <v>H13110012</v>
          </cell>
          <cell r="B8603" t="str">
            <v>扩展模块_6ES7-223-1BM22-0XA0_西门子</v>
          </cell>
          <cell r="C8603">
            <v>2364.1</v>
          </cell>
        </row>
        <row r="8604">
          <cell r="A8604" t="str">
            <v>H13110013</v>
          </cell>
          <cell r="B8604" t="str">
            <v>扩展模块_6ES7-223-1HF22-0XA0_西门子</v>
          </cell>
          <cell r="C8604">
            <v>507.69</v>
          </cell>
        </row>
        <row r="8605">
          <cell r="A8605" t="str">
            <v>H13110014</v>
          </cell>
          <cell r="B8605" t="str">
            <v>扩展模块_6ES7-223-1PH22-0XA0_西门子</v>
          </cell>
          <cell r="C8605">
            <v>643.59</v>
          </cell>
        </row>
        <row r="8606">
          <cell r="A8606" t="str">
            <v>H13110015</v>
          </cell>
          <cell r="B8606" t="str">
            <v>扩展模块_6ES7-223-1PL22-0XA0_西门子</v>
          </cell>
          <cell r="C8606">
            <v>1304.27</v>
          </cell>
        </row>
        <row r="8607">
          <cell r="A8607" t="str">
            <v>H13110016</v>
          </cell>
          <cell r="B8607" t="str">
            <v>扩展模块_6ES7-223-1PM22-0XA0_西门子</v>
          </cell>
          <cell r="C8607">
            <v>2464.1</v>
          </cell>
        </row>
        <row r="8608">
          <cell r="A8608" t="str">
            <v>H13110017</v>
          </cell>
          <cell r="B8608" t="str">
            <v>扩展模块_6ES7-231-0HC22-0XA0_西门子</v>
          </cell>
          <cell r="C8608">
            <v>782.05</v>
          </cell>
        </row>
        <row r="8609">
          <cell r="A8609" t="str">
            <v>H13110018</v>
          </cell>
          <cell r="B8609" t="str">
            <v>扩展模块_6ES7-231-7PB22-0XA0_西门子</v>
          </cell>
          <cell r="C8609">
            <v>1204.27</v>
          </cell>
        </row>
        <row r="8610">
          <cell r="A8610" t="str">
            <v>H13110019</v>
          </cell>
          <cell r="B8610" t="str">
            <v>扩展模块_6ES7-231-7PD22-0XA0_西门子</v>
          </cell>
          <cell r="C8610">
            <v>1204.27</v>
          </cell>
        </row>
        <row r="8611">
          <cell r="A8611" t="str">
            <v>H13110020</v>
          </cell>
          <cell r="B8611" t="str">
            <v>扩展模块_6ES7-232-0HB22-0XA0_西门子</v>
          </cell>
          <cell r="C8611">
            <v>837.61</v>
          </cell>
        </row>
        <row r="8612">
          <cell r="A8612" t="str">
            <v>H13110021</v>
          </cell>
          <cell r="B8612" t="str">
            <v>扩展模块_6ES7-235-0KD22-0XA0_西门子</v>
          </cell>
          <cell r="C8612">
            <v>1174.3599999999999</v>
          </cell>
        </row>
        <row r="8613">
          <cell r="A8613" t="str">
            <v>H13110022</v>
          </cell>
          <cell r="B8613" t="str">
            <v>扩展模块_6ES7-241-1AA22-0XA0_西门子</v>
          </cell>
          <cell r="C8613">
            <v>1617.95</v>
          </cell>
        </row>
        <row r="8614">
          <cell r="A8614" t="str">
            <v>H13110023</v>
          </cell>
          <cell r="B8614" t="str">
            <v>扩展模块_6ES7-253-1AA22-0XA0_西门子</v>
          </cell>
          <cell r="C8614">
            <v>1966.67</v>
          </cell>
        </row>
        <row r="8615">
          <cell r="A8615" t="str">
            <v>H13110024</v>
          </cell>
          <cell r="B8615" t="str">
            <v>扩展模块_6ES7-277-0AA22-0XA0_西门子</v>
          </cell>
          <cell r="C8615">
            <v>918.8</v>
          </cell>
        </row>
        <row r="8616">
          <cell r="A8616" t="str">
            <v>H13110025</v>
          </cell>
          <cell r="B8616" t="str">
            <v>扩展模块_6GK7-243-1EX01-0XE0_西门子</v>
          </cell>
          <cell r="C8616">
            <v>2350.4299999999998</v>
          </cell>
        </row>
        <row r="8617">
          <cell r="A8617" t="str">
            <v>H13110026</v>
          </cell>
          <cell r="B8617" t="str">
            <v>扩展模块_6GK7-243-1GX00-0XE0_西门子</v>
          </cell>
          <cell r="C8617">
            <v>3109.4</v>
          </cell>
        </row>
        <row r="8618">
          <cell r="A8618" t="str">
            <v>H13110027</v>
          </cell>
          <cell r="B8618" t="str">
            <v>扩展模块_6GK7-243-2AX01-0XA0_西门子</v>
          </cell>
          <cell r="C8618">
            <v>3109.4</v>
          </cell>
        </row>
        <row r="8619">
          <cell r="A8619" t="str">
            <v>H13110028</v>
          </cell>
          <cell r="B8619" t="str">
            <v>扩展模块_6ES7-221-1BF22-0XA8_西门子</v>
          </cell>
          <cell r="C8619">
            <v>364.1</v>
          </cell>
        </row>
        <row r="8620">
          <cell r="A8620" t="str">
            <v>H13110029</v>
          </cell>
          <cell r="B8620" t="str">
            <v>扩展模块_6ES7-221-1BH22-0XA8_西门子</v>
          </cell>
          <cell r="C8620">
            <v>348.72</v>
          </cell>
        </row>
        <row r="8621">
          <cell r="A8621" t="str">
            <v>H13110030</v>
          </cell>
          <cell r="B8621" t="str">
            <v>扩展模块_6ES7-222-1BF22-0XA8_西门子</v>
          </cell>
          <cell r="C8621">
            <v>321.37</v>
          </cell>
        </row>
        <row r="8622">
          <cell r="A8622" t="str">
            <v>H13110031</v>
          </cell>
          <cell r="B8622" t="str">
            <v>扩展模块_6ES7-222-1HF22-0XA8_西门子</v>
          </cell>
          <cell r="C8622">
            <v>417.95</v>
          </cell>
        </row>
        <row r="8623">
          <cell r="A8623" t="str">
            <v>H13110032</v>
          </cell>
          <cell r="B8623" t="str">
            <v>扩展模块_6ES7-223-1BF22-0XA8_西门子</v>
          </cell>
          <cell r="C8623">
            <v>328.21</v>
          </cell>
        </row>
        <row r="8624">
          <cell r="A8624" t="str">
            <v>H13110033</v>
          </cell>
          <cell r="B8624" t="str">
            <v>扩展模块_6ES7-223-1BH22-0XA8_西门子</v>
          </cell>
          <cell r="C8624">
            <v>538.46</v>
          </cell>
        </row>
        <row r="8625">
          <cell r="A8625" t="str">
            <v>H13110034</v>
          </cell>
          <cell r="B8625" t="str">
            <v>扩展模块_6ES7-223-1BL22-0XA8_西门子</v>
          </cell>
          <cell r="C8625">
            <v>1128.21</v>
          </cell>
        </row>
        <row r="8626">
          <cell r="A8626" t="str">
            <v>H13110035</v>
          </cell>
          <cell r="B8626" t="str">
            <v>扩展模块_6ES7-223-1BM22-0XA0_CN_西门子</v>
          </cell>
          <cell r="C8626">
            <v>2364.1</v>
          </cell>
        </row>
        <row r="8627">
          <cell r="A8627" t="str">
            <v>H13110036</v>
          </cell>
          <cell r="B8627" t="str">
            <v>扩展模块_6ES7-223-1HF22-0XA8_西门子</v>
          </cell>
          <cell r="C8627">
            <v>344.44</v>
          </cell>
        </row>
        <row r="8628">
          <cell r="A8628" t="str">
            <v>H13110037</v>
          </cell>
          <cell r="B8628" t="str">
            <v>扩展模块_6ES7-223-1PH22-0XA8_西门子</v>
          </cell>
          <cell r="C8628">
            <v>596.58000000000004</v>
          </cell>
        </row>
        <row r="8629">
          <cell r="A8629" t="str">
            <v>H13110038</v>
          </cell>
          <cell r="B8629" t="str">
            <v>扩展模块_6ES7-223-1PL22-0XA8_西门子</v>
          </cell>
          <cell r="C8629">
            <v>798.29</v>
          </cell>
        </row>
        <row r="8630">
          <cell r="A8630" t="str">
            <v>H13110039</v>
          </cell>
          <cell r="B8630" t="str">
            <v>扩展模块_6ES7-223-1PM22-0XA0_CN_西门子</v>
          </cell>
          <cell r="C8630">
            <v>2464.1</v>
          </cell>
        </row>
        <row r="8631">
          <cell r="A8631" t="str">
            <v>H13110040</v>
          </cell>
          <cell r="B8631" t="str">
            <v>扩展模块_6ES7-231-0HC22-0XA8_西门子</v>
          </cell>
          <cell r="C8631">
            <v>478.63</v>
          </cell>
        </row>
        <row r="8632">
          <cell r="A8632" t="str">
            <v>H13110041</v>
          </cell>
          <cell r="B8632" t="str">
            <v>扩展模块_6ES7-231-7PB22-0XA8_西门子</v>
          </cell>
          <cell r="C8632">
            <v>817.95</v>
          </cell>
        </row>
        <row r="8633">
          <cell r="A8633" t="str">
            <v>H13110042</v>
          </cell>
          <cell r="B8633" t="str">
            <v>扩展模块_6ES7-231-7PD22-0XA8_西门子</v>
          </cell>
          <cell r="C8633">
            <v>817.95</v>
          </cell>
        </row>
        <row r="8634">
          <cell r="A8634" t="str">
            <v>H13110043</v>
          </cell>
          <cell r="B8634" t="str">
            <v>扩展模块_6ES7-232-0HB22-0XA8_西门子</v>
          </cell>
          <cell r="C8634">
            <v>520.51</v>
          </cell>
        </row>
        <row r="8635">
          <cell r="A8635" t="str">
            <v>H13110044</v>
          </cell>
          <cell r="B8635" t="str">
            <v>扩展模块_6ES7-235-0KD22-0XA8_西门子</v>
          </cell>
          <cell r="C8635">
            <v>927.35</v>
          </cell>
        </row>
        <row r="8636">
          <cell r="A8636" t="str">
            <v>H13111001</v>
          </cell>
          <cell r="B8636" t="str">
            <v>称重仪表通讯卡_PAXCDC40_红狮</v>
          </cell>
          <cell r="C8636">
            <v>721.28</v>
          </cell>
        </row>
        <row r="8637">
          <cell r="A8637" t="str">
            <v>H13120001</v>
          </cell>
          <cell r="B8637" t="str">
            <v>配件-功能扩展板_FX2N-CNV-BC_三菱</v>
          </cell>
          <cell r="C8637">
            <v>247.87</v>
          </cell>
        </row>
        <row r="8638">
          <cell r="A8638" t="str">
            <v>H13120003</v>
          </cell>
          <cell r="B8638" t="str">
            <v>配件-功能扩展板_FX2N-485-BD_三菱</v>
          </cell>
          <cell r="C8638">
            <v>170.94</v>
          </cell>
        </row>
        <row r="8642">
          <cell r="A8642" t="str">
            <v>H13120007</v>
          </cell>
          <cell r="B8642" t="str">
            <v>扩展电缆_FX0N-30EC_三菱</v>
          </cell>
          <cell r="C8642">
            <v>123.93</v>
          </cell>
        </row>
        <row r="8643">
          <cell r="A8643" t="str">
            <v>H13120008</v>
          </cell>
          <cell r="B8643" t="str">
            <v>通讯电缆_FX0N-65EC_三菱</v>
          </cell>
          <cell r="C8643">
            <v>119.66</v>
          </cell>
        </row>
        <row r="8644">
          <cell r="A8644" t="str">
            <v>H13120009</v>
          </cell>
          <cell r="B8644" t="str">
            <v>扩展电缆_QC05B_三菱</v>
          </cell>
          <cell r="C8644">
            <v>190.85</v>
          </cell>
        </row>
        <row r="8645">
          <cell r="A8645" t="str">
            <v>H13120010</v>
          </cell>
          <cell r="B8645" t="str">
            <v>扩展电缆_QC12B_三菱</v>
          </cell>
          <cell r="C8645">
            <v>296.67</v>
          </cell>
        </row>
        <row r="8646">
          <cell r="A8646" t="str">
            <v>H13120011</v>
          </cell>
          <cell r="B8646" t="str">
            <v>扩展电缆_QC30B_三菱</v>
          </cell>
          <cell r="C8646">
            <v>476.67</v>
          </cell>
        </row>
        <row r="8647">
          <cell r="A8647" t="str">
            <v>H13120012</v>
          </cell>
          <cell r="B8647" t="str">
            <v>扩展电缆_QC50B_三菱</v>
          </cell>
          <cell r="C8647">
            <v>713.33</v>
          </cell>
        </row>
        <row r="8649">
          <cell r="A8649" t="str">
            <v>H13120017</v>
          </cell>
          <cell r="B8649" t="str">
            <v>配件-I/O插头_A6CON1_三菱</v>
          </cell>
          <cell r="C8649">
            <v>64.62</v>
          </cell>
        </row>
        <row r="8650">
          <cell r="A8650" t="str">
            <v>H13120023</v>
          </cell>
          <cell r="B8650" t="str">
            <v>扩展电缆_QC06B_三菱</v>
          </cell>
          <cell r="C8650">
            <v>204.02</v>
          </cell>
        </row>
        <row r="8651">
          <cell r="A8651" t="str">
            <v>H13120024</v>
          </cell>
          <cell r="B8651" t="str">
            <v>编程电缆_6ES7-291-8GE20-0XA0_西门子</v>
          </cell>
          <cell r="C8651">
            <v>420.51</v>
          </cell>
        </row>
        <row r="8652">
          <cell r="A8652" t="str">
            <v>H13120025</v>
          </cell>
          <cell r="B8652" t="str">
            <v>编程电缆_6ES7-291-8GF23-0XA0_西门子</v>
          </cell>
          <cell r="C8652">
            <v>183.76</v>
          </cell>
        </row>
        <row r="8653">
          <cell r="A8653" t="str">
            <v>H13120026</v>
          </cell>
          <cell r="B8653" t="str">
            <v>编程电缆_6ES7-291-8GH23-0XA0_西门子</v>
          </cell>
          <cell r="C8653">
            <v>333.33</v>
          </cell>
        </row>
        <row r="8654">
          <cell r="A8654" t="str">
            <v>H13120027</v>
          </cell>
          <cell r="B8654" t="str">
            <v>编程电缆_6ES7-297-1AA20-0XA0_西门子</v>
          </cell>
          <cell r="C8654">
            <v>420.51</v>
          </cell>
        </row>
        <row r="8655">
          <cell r="A8655" t="str">
            <v>H13120028</v>
          </cell>
          <cell r="B8655" t="str">
            <v>编程电缆_6ES7-297-1AA23-0XA0_西门子</v>
          </cell>
          <cell r="C8655">
            <v>183.76</v>
          </cell>
        </row>
        <row r="8656">
          <cell r="A8656" t="str">
            <v>H13120029</v>
          </cell>
          <cell r="B8656" t="str">
            <v>编程电缆_6ES7-291-8BA20-0XA0_西门子</v>
          </cell>
          <cell r="C8656">
            <v>149.57</v>
          </cell>
        </row>
        <row r="8657">
          <cell r="A8657" t="str">
            <v>H13120030</v>
          </cell>
          <cell r="B8657" t="str">
            <v>编程电缆_6ES7-290-6AA20-0XA0_西门子</v>
          </cell>
          <cell r="C8657">
            <v>237.61</v>
          </cell>
        </row>
        <row r="8658">
          <cell r="A8658" t="str">
            <v>H13120031</v>
          </cell>
          <cell r="B8658" t="str">
            <v>编程电缆_6ES7-901-3CB30-0XA0_西门子</v>
          </cell>
          <cell r="C8658">
            <v>561.54</v>
          </cell>
        </row>
        <row r="8659">
          <cell r="A8659" t="str">
            <v>H13120032</v>
          </cell>
          <cell r="B8659" t="str">
            <v>编程电缆_6ES7-901-3DB30-0XA0_西门子</v>
          </cell>
          <cell r="C8659">
            <v>666.67</v>
          </cell>
        </row>
        <row r="8677">
          <cell r="A8677" t="str">
            <v>H13120050</v>
          </cell>
          <cell r="B8677" t="str">
            <v>前连接器_6ES7-392-1AJ00-0AA0_西门子</v>
          </cell>
          <cell r="C8677">
            <v>106.84</v>
          </cell>
        </row>
        <row r="8686">
          <cell r="A8686" t="str">
            <v>H13120060</v>
          </cell>
          <cell r="B8686" t="str">
            <v>前连接器_6ES7-392-1AM00-0AA0_西门子</v>
          </cell>
          <cell r="C8686">
            <v>166.67</v>
          </cell>
        </row>
        <row r="8687">
          <cell r="A8687" t="str">
            <v>H13120061</v>
          </cell>
          <cell r="B8687" t="str">
            <v>前连接器_6ES7-392-1BM00-0AA0_西门子</v>
          </cell>
          <cell r="C8687">
            <v>94.02</v>
          </cell>
        </row>
        <row r="8688">
          <cell r="A8688" t="str">
            <v>H13120062</v>
          </cell>
          <cell r="B8688" t="str">
            <v>通讯电缆_6XV1-830-0EH10_西门子</v>
          </cell>
          <cell r="C8688">
            <v>9.6999999999999993</v>
          </cell>
        </row>
        <row r="8689">
          <cell r="A8689" t="str">
            <v>H13120064</v>
          </cell>
          <cell r="B8689" t="str">
            <v>总线DP连接器_6ES7-972-0BB12-0XA0_西门子</v>
          </cell>
          <cell r="C8689">
            <v>244.44</v>
          </cell>
        </row>
        <row r="8691">
          <cell r="A8691" t="str">
            <v>H13120066</v>
          </cell>
          <cell r="B8691" t="str">
            <v>适配器_6ES7-972-0CB35-0XA0_西门子</v>
          </cell>
          <cell r="C8691">
            <v>4376.07</v>
          </cell>
        </row>
        <row r="8698">
          <cell r="A8698" t="str">
            <v>H13120082</v>
          </cell>
          <cell r="B8698" t="str">
            <v>总线DP连接器_6ES7-972-0BA12-0XA0_西门子</v>
          </cell>
          <cell r="C8698">
            <v>183.76</v>
          </cell>
        </row>
        <row r="8700">
          <cell r="A8700" t="str">
            <v>H13130001</v>
          </cell>
          <cell r="B8700" t="str">
            <v>扁平线插头_34芯_通用</v>
          </cell>
          <cell r="C8700">
            <v>1.97</v>
          </cell>
        </row>
        <row r="8702">
          <cell r="A8702" t="str">
            <v>H13160001</v>
          </cell>
          <cell r="B8702" t="str">
            <v>模块电源_6ES7-195-1KA00-0XA0_西门子</v>
          </cell>
          <cell r="C8702">
            <v>61.54</v>
          </cell>
        </row>
        <row r="8705">
          <cell r="A8705" t="str">
            <v>H13160004</v>
          </cell>
          <cell r="B8705" t="str">
            <v>CPU_6ES7-953-8LJ20-0AA0_西门子</v>
          </cell>
          <cell r="C8705">
            <v>879.44</v>
          </cell>
        </row>
        <row r="8707">
          <cell r="A8707" t="str">
            <v>H13160006</v>
          </cell>
          <cell r="B8707" t="str">
            <v>CPU_6GK1-901-1BB10-2AB0_西门子</v>
          </cell>
          <cell r="C8707">
            <v>100.86</v>
          </cell>
        </row>
        <row r="8708">
          <cell r="A8708" t="str">
            <v>H13160015</v>
          </cell>
          <cell r="B8708" t="str">
            <v>可编程控制器_A1S63ADA_三菱</v>
          </cell>
          <cell r="C8708">
            <v>3455.38</v>
          </cell>
        </row>
        <row r="8709">
          <cell r="A8709" t="str">
            <v>H13160016</v>
          </cell>
          <cell r="B8709" t="str">
            <v>可编程控制器_A1S68DAI_三菱</v>
          </cell>
          <cell r="C8709">
            <v>3455.56</v>
          </cell>
        </row>
        <row r="8710">
          <cell r="A8710" t="str">
            <v>H13160017</v>
          </cell>
          <cell r="B8710" t="str">
            <v>可编程控制器_A1SC05B_三菱</v>
          </cell>
          <cell r="C8710">
            <v>378.63</v>
          </cell>
        </row>
        <row r="8711">
          <cell r="A8711" t="str">
            <v>H13160018</v>
          </cell>
          <cell r="B8711" t="str">
            <v>可编程控制器_A1SX42_三菱</v>
          </cell>
          <cell r="C8711">
            <v>1803.42</v>
          </cell>
        </row>
        <row r="8712">
          <cell r="A8712" t="str">
            <v>H13160020</v>
          </cell>
          <cell r="B8712" t="str">
            <v>可编程控制器_CP1E-E40DR-A_欧姆龙</v>
          </cell>
          <cell r="C8712">
            <v>717.95</v>
          </cell>
        </row>
        <row r="8713">
          <cell r="A8713" t="str">
            <v>H13160021</v>
          </cell>
          <cell r="B8713" t="str">
            <v>可编程控制器_CP1W-20EDR1_欧姆龙</v>
          </cell>
          <cell r="C8713">
            <v>611.97</v>
          </cell>
        </row>
        <row r="8714">
          <cell r="A8714" t="str">
            <v>H13160022</v>
          </cell>
          <cell r="B8714" t="str">
            <v>可编程控制器_CP1W-40EDR_欧姆龙</v>
          </cell>
          <cell r="C8714">
            <v>1162.3900000000001</v>
          </cell>
        </row>
        <row r="8715">
          <cell r="A8715" t="str">
            <v>H13160024</v>
          </cell>
          <cell r="B8715" t="str">
            <v>可编程控制器_CPM1A-30CDR-A-Y1_欧姆龙</v>
          </cell>
          <cell r="C8715">
            <v>1025.6400000000001</v>
          </cell>
        </row>
        <row r="8717">
          <cell r="A8717" t="str">
            <v>H13160027</v>
          </cell>
          <cell r="B8717" t="str">
            <v>可编程控制器_CS1W-ID231_欧姆龙</v>
          </cell>
          <cell r="C8717">
            <v>1304.27</v>
          </cell>
        </row>
        <row r="8718">
          <cell r="A8718" t="str">
            <v>H13160028</v>
          </cell>
          <cell r="B8718" t="str">
            <v>可编程控制器_CS1W-OD231_欧姆龙</v>
          </cell>
          <cell r="C8718">
            <v>1208.55</v>
          </cell>
        </row>
        <row r="8719">
          <cell r="A8719" t="str">
            <v>H13160029</v>
          </cell>
          <cell r="B8719" t="str">
            <v>模拟量输出模块_TM2DRA16RT_施耐德</v>
          </cell>
          <cell r="C8719">
            <v>670.95</v>
          </cell>
        </row>
        <row r="8720">
          <cell r="A8720" t="str">
            <v>H13160030</v>
          </cell>
          <cell r="B8720" t="str">
            <v>模拟量输出模块_TM2AMM6HT_施耐德</v>
          </cell>
          <cell r="C8720">
            <v>917.18</v>
          </cell>
        </row>
        <row r="8724">
          <cell r="A8724" t="str">
            <v>H13160034</v>
          </cell>
          <cell r="B8724" t="str">
            <v>数字量混合模块_6ES7-223-1PH32-0XB0_西门子</v>
          </cell>
          <cell r="C8724">
            <v>674.36</v>
          </cell>
        </row>
        <row r="8725">
          <cell r="A8725" t="str">
            <v>H13160035</v>
          </cell>
          <cell r="B8725" t="str">
            <v>模拟量输出模块_6ES7-234-4HE32-0XB0_西门子</v>
          </cell>
          <cell r="C8725">
            <v>1259.83</v>
          </cell>
        </row>
        <row r="8728">
          <cell r="A8728" t="str">
            <v>H13980001</v>
          </cell>
          <cell r="B8728" t="str">
            <v>电位器_WX030_南通星火</v>
          </cell>
          <cell r="C8728">
            <v>8.5500000000000007</v>
          </cell>
        </row>
        <row r="8729">
          <cell r="A8729" t="str">
            <v>H13980002</v>
          </cell>
          <cell r="B8729" t="str">
            <v>电位器_3296_通用</v>
          </cell>
          <cell r="C8729">
            <v>8.5500000000000007</v>
          </cell>
        </row>
        <row r="8730">
          <cell r="A8730" t="str">
            <v>H13990001</v>
          </cell>
          <cell r="B8730" t="str">
            <v>接口模块_6ES7-153-1AA03-0XB0_分布式I/O接口_西门子</v>
          </cell>
          <cell r="C8730">
            <v>1239.32</v>
          </cell>
        </row>
        <row r="8732">
          <cell r="A8732" t="str">
            <v>H15990001</v>
          </cell>
          <cell r="B8732" t="str">
            <v>蜂鸣器_UZ6-12-24VDC_和泉</v>
          </cell>
          <cell r="C8732">
            <v>82.48</v>
          </cell>
        </row>
        <row r="8733">
          <cell r="A8733" t="str">
            <v>H15990003</v>
          </cell>
          <cell r="B8733" t="str">
            <v>闪光蜂鸣器_AD16-22FM-220VAC_上海天逸</v>
          </cell>
          <cell r="C8733">
            <v>23.33</v>
          </cell>
        </row>
        <row r="8734">
          <cell r="A8734" t="str">
            <v>H15990005</v>
          </cell>
          <cell r="B8734" t="str">
            <v>蜂鸣器_XB2BSMC-220VAC_施耐德</v>
          </cell>
          <cell r="C8734">
            <v>13.55</v>
          </cell>
        </row>
        <row r="8735">
          <cell r="A8735" t="str">
            <v>H15990007</v>
          </cell>
          <cell r="B8735" t="str">
            <v>蜂鸣器_XB2BSBC-24VAC/DC_施耐德</v>
          </cell>
          <cell r="C8735">
            <v>13.55</v>
          </cell>
        </row>
        <row r="8736">
          <cell r="A8736" t="str">
            <v>H15999001</v>
          </cell>
          <cell r="B8736" t="str">
            <v>闪光蜂鸣器_AD17-22SM-24VAC/DC_南洲</v>
          </cell>
          <cell r="C8736">
            <v>23.33</v>
          </cell>
        </row>
        <row r="8738">
          <cell r="A8738" t="str">
            <v>H15999003</v>
          </cell>
          <cell r="B8738" t="str">
            <v>声光报警器_LTE-1101J-220VAC_南洲</v>
          </cell>
          <cell r="C8738">
            <v>21.37</v>
          </cell>
        </row>
        <row r="8740">
          <cell r="A8740" t="str">
            <v>H15999005</v>
          </cell>
          <cell r="B8740" t="str">
            <v>声光报警器_LTE-1101J-110VAC_南洲</v>
          </cell>
          <cell r="C8740">
            <v>21.37</v>
          </cell>
        </row>
        <row r="8741">
          <cell r="A8741" t="str">
            <v>H15999006</v>
          </cell>
          <cell r="B8741" t="str">
            <v>声光报警器_LTE-1101J-24VDC_南洲</v>
          </cell>
          <cell r="C8741">
            <v>21.37</v>
          </cell>
        </row>
        <row r="8744">
          <cell r="A8744" t="str">
            <v>H16030002</v>
          </cell>
          <cell r="B8744" t="str">
            <v>电路板_KF081031Y_通用</v>
          </cell>
          <cell r="C8744">
            <v>6.84</v>
          </cell>
        </row>
        <row r="8746">
          <cell r="A8746" t="str">
            <v>H17010005</v>
          </cell>
          <cell r="B8746" t="str">
            <v>模块电源_6ES7-971-1AA00-0AA0_西门子</v>
          </cell>
          <cell r="C8746">
            <v>2863.25</v>
          </cell>
        </row>
        <row r="8748">
          <cell r="A8748" t="str">
            <v>H18000003</v>
          </cell>
          <cell r="B8748" t="str">
            <v>重载连接器_HDD-016_西霸士</v>
          </cell>
          <cell r="C8748">
            <v>63.24</v>
          </cell>
        </row>
        <row r="8749">
          <cell r="A8749" t="str">
            <v>H18000004</v>
          </cell>
          <cell r="B8749" t="str">
            <v>重载连接器_HDD-024_西霸士</v>
          </cell>
          <cell r="C8749">
            <v>67.09</v>
          </cell>
        </row>
        <row r="8751">
          <cell r="A8751" t="str">
            <v>H99020002</v>
          </cell>
          <cell r="B8751" t="str">
            <v>附件-称重仪表卡_PAXCDC50_红狮</v>
          </cell>
          <cell r="C8751">
            <v>762.74</v>
          </cell>
        </row>
        <row r="8752">
          <cell r="A8752" t="str">
            <v>H99030001</v>
          </cell>
          <cell r="B8752" t="str">
            <v>称重仪表_PAXS0000_红狮</v>
          </cell>
          <cell r="C8752">
            <v>1823.93</v>
          </cell>
        </row>
        <row r="8754">
          <cell r="A8754" t="str">
            <v>H99999003</v>
          </cell>
          <cell r="B8754" t="str">
            <v>模数化插座_10A-3P_通用</v>
          </cell>
          <cell r="C8754">
            <v>7.69</v>
          </cell>
        </row>
        <row r="8755">
          <cell r="A8755" t="str">
            <v>H99999007</v>
          </cell>
          <cell r="B8755" t="str">
            <v>计算机操作台_2000×900×760_喷塑_通用</v>
          </cell>
          <cell r="C8755">
            <v>1769.23</v>
          </cell>
        </row>
        <row r="8756">
          <cell r="A8756" t="str">
            <v>H99999012</v>
          </cell>
          <cell r="B8756" t="str">
            <v>通断开关_GDS-225_天一高德</v>
          </cell>
          <cell r="C8756">
            <v>61</v>
          </cell>
        </row>
        <row r="8757">
          <cell r="A8757" t="str">
            <v>H99999013</v>
          </cell>
          <cell r="B8757" t="str">
            <v>通断开关_GDS-202_天一高德</v>
          </cell>
          <cell r="C8757">
            <v>23.93</v>
          </cell>
        </row>
        <row r="8763">
          <cell r="A8763" t="str">
            <v>H99999023</v>
          </cell>
          <cell r="B8763" t="str">
            <v>闭口铜鼻_70M㎡_浙江凤凰_因故淘汰，不再使用</v>
          </cell>
          <cell r="C8763">
            <v>9.4</v>
          </cell>
        </row>
        <row r="8780">
          <cell r="A8780" t="str">
            <v>HG000013</v>
          </cell>
          <cell r="B8780" t="str">
            <v>螺栓_GB/T5783_M8×25_10.9-电镀锌</v>
          </cell>
          <cell r="C8780">
            <v>179.28</v>
          </cell>
        </row>
        <row r="8781">
          <cell r="A8781" t="str">
            <v>HG000014</v>
          </cell>
          <cell r="B8781" t="str">
            <v>螺栓_GB/T5783_M8×35_10.9-电镀锌</v>
          </cell>
          <cell r="C8781">
            <v>212.31</v>
          </cell>
        </row>
        <row r="8782">
          <cell r="A8782" t="str">
            <v>HG000015</v>
          </cell>
          <cell r="B8782" t="str">
            <v>螺栓_GB/T5783_M8×60_10.9-电镀锌</v>
          </cell>
          <cell r="C8782">
            <v>0.28000000000000003</v>
          </cell>
        </row>
        <row r="8783">
          <cell r="A8783" t="str">
            <v>HG000016</v>
          </cell>
          <cell r="B8783" t="str">
            <v>螺栓_GB/T5783_M20×60_10.9-电镀锌</v>
          </cell>
          <cell r="C8783">
            <v>2488.7199999999998</v>
          </cell>
        </row>
        <row r="8784">
          <cell r="A8784" t="str">
            <v>HG000029</v>
          </cell>
          <cell r="B8784" t="str">
            <v>螺栓_GB/T5783_M8×40_10.9-电镀锌</v>
          </cell>
          <cell r="C8784">
            <v>283.08</v>
          </cell>
        </row>
        <row r="8785">
          <cell r="A8785" t="str">
            <v>HG000031</v>
          </cell>
          <cell r="B8785" t="str">
            <v>螺栓_GB/T5783_M12×35_10.9-电镀锌</v>
          </cell>
          <cell r="C8785">
            <v>550.42999999999995</v>
          </cell>
        </row>
        <row r="8786">
          <cell r="A8786" t="str">
            <v>HG000270</v>
          </cell>
          <cell r="B8786" t="str">
            <v>螺栓_GB/T16674_M8×20_8.8-电镀锌</v>
          </cell>
          <cell r="C8786">
            <v>0.26</v>
          </cell>
        </row>
        <row r="8787">
          <cell r="A8787" t="str">
            <v>HG000391</v>
          </cell>
          <cell r="B8787" t="str">
            <v>电感式传感器_Ni15-Q30-CP6L_宜科</v>
          </cell>
          <cell r="C8787">
            <v>29.91</v>
          </cell>
        </row>
        <row r="8789">
          <cell r="A8789" t="str">
            <v>JM000247</v>
          </cell>
          <cell r="B8789" t="str">
            <v>螺栓_GB/T5783_M14×100_8.8-氧化</v>
          </cell>
          <cell r="C8789">
            <v>1208.3399999999999</v>
          </cell>
        </row>
        <row r="8790">
          <cell r="A8790" t="str">
            <v>JM000250</v>
          </cell>
          <cell r="B8790" t="str">
            <v>螺栓_GB/T5783_M16×85_8.8-氧化</v>
          </cell>
          <cell r="C8790">
            <v>1022.22</v>
          </cell>
        </row>
        <row r="8791">
          <cell r="A8791" t="str">
            <v>JM000251</v>
          </cell>
          <cell r="B8791" t="str">
            <v>螺栓_GB/T5783_M10×80_8.8-氧化</v>
          </cell>
          <cell r="C8791">
            <v>393.16</v>
          </cell>
        </row>
        <row r="8792">
          <cell r="A8792" t="str">
            <v>JM000254</v>
          </cell>
          <cell r="B8792" t="str">
            <v>螺栓_GB/T5783_M8×10_8.8-氧化</v>
          </cell>
          <cell r="C8792">
            <v>86.5</v>
          </cell>
        </row>
        <row r="8793">
          <cell r="A8793" t="str">
            <v>JM000255</v>
          </cell>
          <cell r="B8793" t="str">
            <v>螺栓_GB/T5783_M10×35_8.8-氧化</v>
          </cell>
          <cell r="C8793">
            <v>179.28</v>
          </cell>
        </row>
        <row r="8794">
          <cell r="A8794" t="str">
            <v>JM000265</v>
          </cell>
          <cell r="B8794" t="str">
            <v>螺栓_GB/T5783_M16×55_8.8-氧化</v>
          </cell>
          <cell r="C8794">
            <v>735.21</v>
          </cell>
        </row>
        <row r="8795">
          <cell r="A8795" t="str">
            <v>JM000271</v>
          </cell>
          <cell r="B8795" t="str">
            <v>螺栓_GB/T5783_M16×30_8.8-氧化</v>
          </cell>
          <cell r="C8795">
            <v>530.77</v>
          </cell>
        </row>
        <row r="8796">
          <cell r="A8796" t="str">
            <v>JM000277</v>
          </cell>
          <cell r="B8796" t="str">
            <v>螺栓_GB/T5783_M20×65_8.8-氧化</v>
          </cell>
          <cell r="C8796">
            <v>1336.75</v>
          </cell>
        </row>
        <row r="8797">
          <cell r="A8797" t="str">
            <v>JM000278</v>
          </cell>
          <cell r="B8797" t="str">
            <v>螺栓_GB/T5783_M16×140_8.8-氧化</v>
          </cell>
          <cell r="C8797">
            <v>1729.91</v>
          </cell>
        </row>
        <row r="8798">
          <cell r="A8798" t="str">
            <v>JM000289</v>
          </cell>
          <cell r="B8798" t="str">
            <v>螺栓_GB/T5783_M18×55_8.8-氧化</v>
          </cell>
          <cell r="C8798">
            <v>982.91</v>
          </cell>
        </row>
        <row r="8799">
          <cell r="A8799" t="str">
            <v>JM000297</v>
          </cell>
          <cell r="B8799" t="str">
            <v>螺栓_GB/T5783_M16×80_8.8-氧化</v>
          </cell>
          <cell r="C8799">
            <v>864.96</v>
          </cell>
        </row>
        <row r="8800">
          <cell r="A8800" t="str">
            <v>JM000312</v>
          </cell>
          <cell r="B8800" t="str">
            <v>螺栓_GB/T5783_M6×30_8.8-氧化</v>
          </cell>
          <cell r="C8800">
            <v>70.77</v>
          </cell>
        </row>
        <row r="8801">
          <cell r="A8801" t="str">
            <v>JM000330</v>
          </cell>
          <cell r="B8801" t="str">
            <v>垫圈_GB/T93_14_氧化</v>
          </cell>
          <cell r="C8801">
            <v>32.1</v>
          </cell>
        </row>
        <row r="8802">
          <cell r="A8802" t="str">
            <v>JM000334</v>
          </cell>
          <cell r="B8802" t="str">
            <v>垫圈_GB/T95_10_氧化</v>
          </cell>
          <cell r="C8802">
            <v>23.59</v>
          </cell>
        </row>
        <row r="8803">
          <cell r="A8803" t="str">
            <v>JM000345</v>
          </cell>
          <cell r="B8803" t="str">
            <v>螺栓_GB/T5783_M8×60_8.8-氧化</v>
          </cell>
          <cell r="C8803">
            <v>196.58</v>
          </cell>
        </row>
        <row r="8804">
          <cell r="A8804" t="str">
            <v>JM000349</v>
          </cell>
          <cell r="B8804" t="str">
            <v>垫圈_GB/T95_16_氧化</v>
          </cell>
          <cell r="C8804">
            <v>70</v>
          </cell>
        </row>
        <row r="8805">
          <cell r="A8805" t="str">
            <v>JM000350</v>
          </cell>
          <cell r="B8805" t="str">
            <v>垫圈_GB/T95_14_氧化</v>
          </cell>
          <cell r="C8805">
            <v>55.04</v>
          </cell>
        </row>
        <row r="8806">
          <cell r="A8806" t="str">
            <v>JM000351</v>
          </cell>
          <cell r="B8806" t="str">
            <v>垫圈_GB/T95_12_氧化</v>
          </cell>
          <cell r="C8806">
            <v>37.520000000000003</v>
          </cell>
        </row>
        <row r="8807">
          <cell r="A8807" t="str">
            <v>JM000357</v>
          </cell>
          <cell r="B8807" t="str">
            <v>螺栓_GB/T5783_M24×280_8.8-氧化</v>
          </cell>
          <cell r="C8807">
            <v>8256.41</v>
          </cell>
        </row>
        <row r="8808">
          <cell r="A8808" t="str">
            <v>JM000592</v>
          </cell>
          <cell r="B8808" t="str">
            <v>垫圈_GB/T93_8_氧化</v>
          </cell>
          <cell r="C8808">
            <v>8.84</v>
          </cell>
        </row>
        <row r="8809">
          <cell r="A8809" t="str">
            <v>JM000594</v>
          </cell>
          <cell r="B8809" t="str">
            <v>垫圈_GB/T93_14_固定块</v>
          </cell>
          <cell r="C8809">
            <v>47.18</v>
          </cell>
        </row>
        <row r="8810">
          <cell r="A8810" t="str">
            <v>JM000668</v>
          </cell>
          <cell r="B8810" t="str">
            <v>尼龙扎带_4×150_自锁式_通用</v>
          </cell>
          <cell r="C8810">
            <v>18</v>
          </cell>
        </row>
        <row r="8811">
          <cell r="A8811" t="str">
            <v>JM000954</v>
          </cell>
          <cell r="B8811" t="str">
            <v>螺栓_GB/T5783_M20×120_8.8-氧化</v>
          </cell>
          <cell r="C8811">
            <v>2162.39</v>
          </cell>
        </row>
        <row r="8812">
          <cell r="A8812" t="str">
            <v>JM001691</v>
          </cell>
          <cell r="B8812" t="str">
            <v>螺栓_GB/T5783_M12×120_8.8-氧化</v>
          </cell>
          <cell r="C8812">
            <v>1022.22</v>
          </cell>
        </row>
        <row r="8813">
          <cell r="A8813" t="str">
            <v>JM001692</v>
          </cell>
          <cell r="B8813" t="str">
            <v>螺栓_GB/T5783_M12×150_8.8-氧化</v>
          </cell>
          <cell r="C8813">
            <v>1179.49</v>
          </cell>
        </row>
        <row r="8814">
          <cell r="A8814" t="str">
            <v>JM001801</v>
          </cell>
          <cell r="B8814" t="str">
            <v>螺栓_GB/T5781_M16×245_4.8-氧化</v>
          </cell>
          <cell r="C8814">
            <v>2865.79</v>
          </cell>
        </row>
        <row r="8815">
          <cell r="A8815" t="str">
            <v>JM001804</v>
          </cell>
          <cell r="B8815" t="str">
            <v>螺栓_GB/T5781_M16×120_4.8-氧化</v>
          </cell>
          <cell r="C8815">
            <v>951.65</v>
          </cell>
        </row>
        <row r="8816">
          <cell r="A8816" t="str">
            <v>JM001805</v>
          </cell>
          <cell r="B8816" t="str">
            <v>螺栓_GB/T5781_M16×220_4.8-氧化</v>
          </cell>
          <cell r="C8816">
            <v>2457.66</v>
          </cell>
        </row>
        <row r="8817">
          <cell r="A8817" t="str">
            <v>JM003422</v>
          </cell>
          <cell r="B8817" t="str">
            <v>垫圈_GB/T95_39_电镀锌</v>
          </cell>
          <cell r="C8817">
            <v>943.59</v>
          </cell>
        </row>
        <row r="8818">
          <cell r="A8818" t="str">
            <v>JM003690</v>
          </cell>
          <cell r="B8818" t="str">
            <v>内六角螺钉_GB/T70.1_M24×100_氧化</v>
          </cell>
          <cell r="C8818">
            <v>7863.25</v>
          </cell>
        </row>
        <row r="8819">
          <cell r="A8819" t="str">
            <v>JX00000037</v>
          </cell>
          <cell r="B8819" t="str">
            <v>内六角螺钉_GB/T70.1_M10×40_12.9-氧化</v>
          </cell>
          <cell r="C8819">
            <v>393.16</v>
          </cell>
        </row>
        <row r="8821">
          <cell r="A8821" t="str">
            <v>JX00000944</v>
          </cell>
          <cell r="B8821" t="str">
            <v>内六角螺钉_GB/T70.1_M20×60_12.9-氧化</v>
          </cell>
          <cell r="C8821">
            <v>3015.49</v>
          </cell>
        </row>
        <row r="8823">
          <cell r="A8823" t="str">
            <v>JX00003353</v>
          </cell>
          <cell r="B8823" t="str">
            <v>接线盒_DS-AG-0609_50×79_通用</v>
          </cell>
          <cell r="C8823">
            <v>11.85</v>
          </cell>
        </row>
        <row r="8824">
          <cell r="A8824" t="str">
            <v>JX00003361</v>
          </cell>
          <cell r="B8824" t="str">
            <v>接线盒_DS-AG-1417_122×152_通用</v>
          </cell>
          <cell r="C8824">
            <v>37.6</v>
          </cell>
        </row>
        <row r="8825">
          <cell r="A8825" t="str">
            <v>JX00003365</v>
          </cell>
          <cell r="B8825" t="str">
            <v>接线盒_DS-AG-1423-MYT2_122×212_通用</v>
          </cell>
          <cell r="C8825">
            <v>43.59</v>
          </cell>
        </row>
        <row r="8826">
          <cell r="A8826" t="str">
            <v>JX00003367</v>
          </cell>
          <cell r="B8826" t="str">
            <v>接线盒_DS-AG-1725-1_232×157_通用</v>
          </cell>
          <cell r="C8826">
            <v>47.09</v>
          </cell>
        </row>
        <row r="8827">
          <cell r="A8827" t="str">
            <v>JX00003370</v>
          </cell>
          <cell r="B8827" t="str">
            <v>接线盒_DS-AG-2819_255×165_通用</v>
          </cell>
          <cell r="C8827">
            <v>53.36</v>
          </cell>
        </row>
        <row r="8828">
          <cell r="A8828" t="str">
            <v>JX00003429</v>
          </cell>
          <cell r="B8828" t="str">
            <v>接线盒_DS-AG-1217_109×157_通用</v>
          </cell>
          <cell r="C8828">
            <v>22.23</v>
          </cell>
        </row>
        <row r="8832">
          <cell r="A8832" t="str">
            <v>JX00004450</v>
          </cell>
          <cell r="B8832" t="str">
            <v>金属软管_DN65×400_通用</v>
          </cell>
          <cell r="C8832">
            <v>365.81</v>
          </cell>
        </row>
        <row r="8833">
          <cell r="A8833" t="str">
            <v>JX00004454</v>
          </cell>
          <cell r="B8833" t="str">
            <v>金属软管_DN50×400_通用</v>
          </cell>
          <cell r="C8833">
            <v>338.46</v>
          </cell>
        </row>
        <row r="8834">
          <cell r="A8834" t="str">
            <v>JX00004792</v>
          </cell>
          <cell r="B8834" t="str">
            <v>电感式传感器_Ni5-M12-OP6L_5m电缆_宜科</v>
          </cell>
          <cell r="C8834">
            <v>47.95</v>
          </cell>
        </row>
        <row r="8836">
          <cell r="A8836" t="str">
            <v>JX00005040</v>
          </cell>
          <cell r="B8836" t="str">
            <v>螺栓_GB/T5783_M16×60_10.9-电镀锌</v>
          </cell>
          <cell r="C8836">
            <v>1285.6500000000001</v>
          </cell>
        </row>
        <row r="8838">
          <cell r="A8838" t="str">
            <v>JX00005398</v>
          </cell>
          <cell r="B8838" t="str">
            <v>急停按钮_800F1YP3_罗克韦尔</v>
          </cell>
          <cell r="C8838">
            <v>121.37</v>
          </cell>
        </row>
        <row r="8841">
          <cell r="A8841" t="str">
            <v>JX00006456</v>
          </cell>
          <cell r="B8841" t="str">
            <v>附件-传感器电缆_EVC04A_防爆_易福门</v>
          </cell>
          <cell r="C8841">
            <v>63.25</v>
          </cell>
        </row>
        <row r="8846">
          <cell r="A8846" t="str">
            <v>L010101204</v>
          </cell>
          <cell r="B8846" t="str">
            <v>劳保类_帽_安全帽_塑料</v>
          </cell>
          <cell r="C8846">
            <v>13.5</v>
          </cell>
        </row>
        <row r="8847">
          <cell r="A8847" t="str">
            <v>LJ000379</v>
          </cell>
          <cell r="B8847" t="str">
            <v>尼龙电缆接头_HSK-M20B-M20×1.5_6-12_含螺母_通用</v>
          </cell>
          <cell r="C8847">
            <v>0.61</v>
          </cell>
        </row>
        <row r="8848">
          <cell r="A8848" t="str">
            <v>LJ001194</v>
          </cell>
          <cell r="B8848" t="str">
            <v>螺栓_GB/T5780_M14×40_4.8-电镀锌</v>
          </cell>
          <cell r="C8848">
            <v>349.91</v>
          </cell>
        </row>
        <row r="8850">
          <cell r="A8850" t="str">
            <v>PJ0000681</v>
          </cell>
          <cell r="B8850" t="str">
            <v>电感式传感器_IGS705_易福门</v>
          </cell>
          <cell r="C8850">
            <v>85.47</v>
          </cell>
        </row>
        <row r="8855">
          <cell r="A8855" t="str">
            <v>Q320001001</v>
          </cell>
          <cell r="B8855" t="str">
            <v>C45钢导轨_35×7.5×580_通用</v>
          </cell>
          <cell r="C8855">
            <v>2.74</v>
          </cell>
        </row>
        <row r="8856">
          <cell r="A8856" t="str">
            <v>Q320001002</v>
          </cell>
          <cell r="B8856" t="str">
            <v>C45钢导轨_35×7.5×1000_通用</v>
          </cell>
          <cell r="C8856">
            <v>4.96</v>
          </cell>
        </row>
        <row r="8857">
          <cell r="A8857" t="str">
            <v>Q34010010</v>
          </cell>
          <cell r="B8857" t="str">
            <v>尼龙扎带_6×300_自锁式_通用</v>
          </cell>
          <cell r="C8857">
            <v>70</v>
          </cell>
        </row>
        <row r="8859">
          <cell r="A8859" t="str">
            <v>Q980001002</v>
          </cell>
          <cell r="B8859" t="str">
            <v>包装纸箱_900×850×2200_搭口_两片_印字_电柜定制</v>
          </cell>
          <cell r="C8859">
            <v>30</v>
          </cell>
        </row>
        <row r="8860">
          <cell r="A8860" t="str">
            <v>Q980001004</v>
          </cell>
          <cell r="B8860" t="str">
            <v>抽芯铆钉_GB/T12618_4×16</v>
          </cell>
          <cell r="C8860">
            <v>17.09</v>
          </cell>
        </row>
        <row r="8862">
          <cell r="A8862" t="str">
            <v>Q980001012</v>
          </cell>
          <cell r="B8862" t="str">
            <v>触摸屏_XBT-GT5230_24VDC_施耐德</v>
          </cell>
          <cell r="C8862">
            <v>9836.68</v>
          </cell>
        </row>
        <row r="8864">
          <cell r="A8864" t="str">
            <v>Q980001014</v>
          </cell>
          <cell r="B8864" t="str">
            <v>母线框_AMJ2-5×50_单母排_海坦</v>
          </cell>
          <cell r="C8864">
            <v>15.39</v>
          </cell>
        </row>
        <row r="8865">
          <cell r="A8865" t="str">
            <v>Q980001015</v>
          </cell>
          <cell r="B8865" t="str">
            <v>母线框_AMJ2-6×60_单母排_海坦</v>
          </cell>
          <cell r="C8865">
            <v>17.95</v>
          </cell>
        </row>
        <row r="8866">
          <cell r="A8866" t="str">
            <v>Q980001016</v>
          </cell>
          <cell r="B8866" t="str">
            <v>母线框_AMJ2-10×100_单母排_海坦</v>
          </cell>
          <cell r="C8866">
            <v>20.51</v>
          </cell>
        </row>
        <row r="8868">
          <cell r="A8868" t="str">
            <v>Q980001030</v>
          </cell>
          <cell r="B8868" t="str">
            <v>显卡_ATI4350_华硕</v>
          </cell>
          <cell r="C8868">
            <v>495.73</v>
          </cell>
        </row>
        <row r="8869">
          <cell r="A8869" t="str">
            <v>Q980001033</v>
          </cell>
          <cell r="B8869" t="str">
            <v>波段开关_4档_通用</v>
          </cell>
          <cell r="C8869">
            <v>10.26</v>
          </cell>
        </row>
        <row r="8870">
          <cell r="A8870" t="str">
            <v>Q980001038</v>
          </cell>
          <cell r="B8870" t="str">
            <v>LED显示屏_192×32_AC220V_单基色单行显示-挂式_通用</v>
          </cell>
          <cell r="C8870">
            <v>1709.51</v>
          </cell>
        </row>
        <row r="8871">
          <cell r="A8871" t="str">
            <v>Q980001039</v>
          </cell>
          <cell r="B8871" t="str">
            <v>配件-转换卡_RS232转RS485_通用</v>
          </cell>
          <cell r="C8871">
            <v>42.73</v>
          </cell>
        </row>
        <row r="8874">
          <cell r="A8874" t="str">
            <v>Q980001124</v>
          </cell>
          <cell r="B8874" t="str">
            <v>钥匙开关_XB5AG21C_2位_施耐德</v>
          </cell>
          <cell r="C8874">
            <v>19.93</v>
          </cell>
        </row>
        <row r="8875">
          <cell r="A8875" t="str">
            <v>Q980001125</v>
          </cell>
          <cell r="B8875" t="str">
            <v>安装导轨_390-1AF30-0AA0_欧辰</v>
          </cell>
          <cell r="C8875">
            <v>86.32</v>
          </cell>
        </row>
        <row r="8876">
          <cell r="A8876" t="str">
            <v>Q980001138</v>
          </cell>
          <cell r="B8876" t="str">
            <v>报警灯_ST80LF-BZ-3-24-RYG-SZ24-24VAC/DC_可莱特</v>
          </cell>
          <cell r="C8876">
            <v>502.56</v>
          </cell>
        </row>
        <row r="8877">
          <cell r="A8877" t="str">
            <v>Q980001142</v>
          </cell>
          <cell r="B8877" t="str">
            <v>电流互感器_LMK3-0.66-1000/5-0.5级-50Hz_通用</v>
          </cell>
          <cell r="C8877">
            <v>58.97</v>
          </cell>
        </row>
        <row r="8878">
          <cell r="A8878" t="str">
            <v>Q980001146</v>
          </cell>
          <cell r="B8878" t="str">
            <v>功率因数补偿仪_RVC-10_ABB</v>
          </cell>
          <cell r="C8878">
            <v>1608.32</v>
          </cell>
        </row>
        <row r="8879">
          <cell r="A8879" t="str">
            <v>Q980001148</v>
          </cell>
          <cell r="B8879" t="str">
            <v>时控开关_KG316T_德力西</v>
          </cell>
          <cell r="C8879">
            <v>73.5</v>
          </cell>
        </row>
        <row r="8881">
          <cell r="A8881" t="str">
            <v>Q980001152</v>
          </cell>
          <cell r="B8881" t="str">
            <v>附件-断路器相间隔板_PA33646_施耐德</v>
          </cell>
          <cell r="C8881">
            <v>83.03</v>
          </cell>
        </row>
        <row r="8882">
          <cell r="A8882" t="str">
            <v>Q980001163</v>
          </cell>
          <cell r="B8882" t="str">
            <v>配件-主单元_TWDLCAE40DRF_施耐德</v>
          </cell>
          <cell r="C8882">
            <v>2086.7600000000002</v>
          </cell>
        </row>
        <row r="8883">
          <cell r="A8883" t="str">
            <v>Q980001164</v>
          </cell>
          <cell r="B8883" t="str">
            <v>数字量输入模块_TWDDDI16DT_施耐德</v>
          </cell>
          <cell r="C8883">
            <v>466.73</v>
          </cell>
        </row>
        <row r="8884">
          <cell r="A8884" t="str">
            <v>Q980001165</v>
          </cell>
          <cell r="B8884" t="str">
            <v>数字量输出模块_TWDDRA16RT_施耐德</v>
          </cell>
          <cell r="C8884">
            <v>670.95</v>
          </cell>
        </row>
        <row r="8885">
          <cell r="A8885" t="str">
            <v>Q980001166</v>
          </cell>
          <cell r="B8885" t="str">
            <v>模拟量混合模块_TWDAMM6HT_施耐德</v>
          </cell>
          <cell r="C8885">
            <v>917.18</v>
          </cell>
        </row>
        <row r="8886">
          <cell r="A8886" t="str">
            <v>Q980001167</v>
          </cell>
          <cell r="B8886" t="str">
            <v>波段开关_7档_通用</v>
          </cell>
          <cell r="C8886">
            <v>10.26</v>
          </cell>
        </row>
        <row r="8887">
          <cell r="A8887" t="str">
            <v>Q980001168</v>
          </cell>
          <cell r="B8887" t="str">
            <v>波段开关_9档_通用</v>
          </cell>
          <cell r="C8887">
            <v>10.26</v>
          </cell>
        </row>
        <row r="8888">
          <cell r="A8888" t="str">
            <v>Q980001169</v>
          </cell>
          <cell r="B8888" t="str">
            <v>波段开关_5档_通用</v>
          </cell>
          <cell r="C8888">
            <v>10.26</v>
          </cell>
        </row>
        <row r="8889">
          <cell r="A8889" t="str">
            <v>Q980001174</v>
          </cell>
          <cell r="B8889" t="str">
            <v>触摸屏_6AV6-644-0AA01-2AX0_24VDC_西门子</v>
          </cell>
          <cell r="C8889">
            <v>16666.509999999998</v>
          </cell>
        </row>
        <row r="8894">
          <cell r="A8894" t="str">
            <v>Q980001179</v>
          </cell>
          <cell r="B8894" t="str">
            <v>电源模块_1756-PA72_AB</v>
          </cell>
          <cell r="C8894">
            <v>3311.11</v>
          </cell>
        </row>
        <row r="8895">
          <cell r="A8895" t="str">
            <v>Q980001180</v>
          </cell>
          <cell r="B8895" t="str">
            <v>配件-端子板_1756-TBNH_AB</v>
          </cell>
          <cell r="C8895">
            <v>246.15</v>
          </cell>
        </row>
        <row r="8896">
          <cell r="A8896" t="str">
            <v>Q980001181</v>
          </cell>
          <cell r="B8896" t="str">
            <v>适配器_1769-ADN_AB</v>
          </cell>
          <cell r="C8896">
            <v>1810.43</v>
          </cell>
        </row>
        <row r="8897">
          <cell r="A8897" t="str">
            <v>Q980001182</v>
          </cell>
          <cell r="B8897" t="str">
            <v>扩展电缆_1769-CRL3_AB</v>
          </cell>
          <cell r="C8897">
            <v>523.08000000000004</v>
          </cell>
        </row>
        <row r="8898">
          <cell r="A8898" t="str">
            <v>Q980001183</v>
          </cell>
          <cell r="B8898" t="str">
            <v>扩展电缆_1769-CRR1_AB</v>
          </cell>
          <cell r="C8898">
            <v>485.3</v>
          </cell>
        </row>
        <row r="8899">
          <cell r="A8899" t="str">
            <v>Q980001184</v>
          </cell>
          <cell r="B8899" t="str">
            <v>配件-左终端盖板_1769-ECL_AB</v>
          </cell>
          <cell r="C8899">
            <v>127.57</v>
          </cell>
        </row>
        <row r="8900">
          <cell r="A8900" t="str">
            <v>Q980001185</v>
          </cell>
          <cell r="B8900" t="str">
            <v>配件-右终端盖板_1769-ECR_AB</v>
          </cell>
          <cell r="C8900">
            <v>99.09</v>
          </cell>
        </row>
        <row r="8901">
          <cell r="A8901" t="str">
            <v>Q980001186</v>
          </cell>
          <cell r="B8901" t="str">
            <v>模拟量输入模块_1769-IF8_AB</v>
          </cell>
          <cell r="C8901">
            <v>2269.5700000000002</v>
          </cell>
        </row>
        <row r="8902">
          <cell r="A8902" t="str">
            <v>Q980001187</v>
          </cell>
          <cell r="B8902" t="str">
            <v>数字量输入模块_1769-IQ32_AB</v>
          </cell>
          <cell r="C8902">
            <v>1235.04</v>
          </cell>
        </row>
        <row r="8903">
          <cell r="A8903" t="str">
            <v>Q980001188</v>
          </cell>
          <cell r="B8903" t="str">
            <v>数字量输出模块_1769-OB32_AB</v>
          </cell>
          <cell r="C8903">
            <v>1502.39</v>
          </cell>
        </row>
        <row r="8904">
          <cell r="A8904" t="str">
            <v>Q980001189</v>
          </cell>
          <cell r="B8904" t="str">
            <v>模块电源_1769-PA2_AB</v>
          </cell>
          <cell r="C8904">
            <v>796.24</v>
          </cell>
        </row>
        <row r="8905">
          <cell r="A8905" t="str">
            <v>Q980001190</v>
          </cell>
          <cell r="B8905" t="str">
            <v>模块电源_1769-PA4_AB</v>
          </cell>
          <cell r="C8905">
            <v>1319.32</v>
          </cell>
        </row>
        <row r="8906">
          <cell r="A8906" t="str">
            <v>Q980001194</v>
          </cell>
          <cell r="B8906" t="str">
            <v>附件-按钮触点模块_ZBE101_施耐德</v>
          </cell>
          <cell r="C8906">
            <v>13.14</v>
          </cell>
        </row>
        <row r="8907">
          <cell r="A8907" t="str">
            <v>Q980001195</v>
          </cell>
          <cell r="B8907" t="str">
            <v>模拟量输出模块_1769-OF2_AB</v>
          </cell>
          <cell r="C8907">
            <v>1717.95</v>
          </cell>
        </row>
        <row r="8916">
          <cell r="A8916" t="str">
            <v>Q980001217</v>
          </cell>
          <cell r="B8916" t="str">
            <v>模块电源_6ES7-407-0KA02-0AA0_西门子</v>
          </cell>
          <cell r="C8916">
            <v>3475.21</v>
          </cell>
        </row>
        <row r="8918">
          <cell r="A8918" t="str">
            <v>Q980001219</v>
          </cell>
          <cell r="B8918" t="str">
            <v>MMC卡_6ES7-952-0KH00-0AA0_西门子</v>
          </cell>
          <cell r="C8918">
            <v>1900.86</v>
          </cell>
        </row>
        <row r="8919">
          <cell r="A8919" t="str">
            <v>Q980001220</v>
          </cell>
          <cell r="B8919" t="str">
            <v>数字量输入模块_6ES7-421-1BL01-0AA0_西门子</v>
          </cell>
          <cell r="C8919">
            <v>1636.75</v>
          </cell>
        </row>
        <row r="8920">
          <cell r="A8920" t="str">
            <v>Q980001221</v>
          </cell>
          <cell r="B8920" t="str">
            <v>数字量输出模块_6ES7-422-1BL00-0AA0_西门子</v>
          </cell>
          <cell r="C8920">
            <v>2398.29</v>
          </cell>
        </row>
        <row r="8921">
          <cell r="A8921" t="str">
            <v>Q980001222</v>
          </cell>
          <cell r="B8921" t="str">
            <v>模拟量输入模块_6ES7-431-1KF00-0AB0_西门子</v>
          </cell>
          <cell r="C8921">
            <v>3454.7</v>
          </cell>
        </row>
        <row r="8923">
          <cell r="A8923" t="str">
            <v>Q980001224</v>
          </cell>
          <cell r="B8923" t="str">
            <v>连接器_6ES7-492-1AL00-0AA0_西门子</v>
          </cell>
          <cell r="C8923">
            <v>206.84</v>
          </cell>
        </row>
        <row r="8924">
          <cell r="A8924" t="str">
            <v>Q980001225</v>
          </cell>
          <cell r="B8924" t="str">
            <v>配件-机架_6ES7-400-1TA01-0AA0_西门子</v>
          </cell>
          <cell r="C8924">
            <v>4640.17</v>
          </cell>
        </row>
        <row r="8925">
          <cell r="A8925" t="str">
            <v>Q980001226</v>
          </cell>
          <cell r="B8925" t="str">
            <v>模块电源_6ES7-971-0BA00_西门子</v>
          </cell>
          <cell r="C8925">
            <v>58.97</v>
          </cell>
        </row>
        <row r="8928">
          <cell r="A8928" t="str">
            <v>Q980001231</v>
          </cell>
          <cell r="B8928" t="str">
            <v>触摸屏连接线_XBTZ995_施耐德</v>
          </cell>
          <cell r="C8928">
            <v>224.36</v>
          </cell>
        </row>
        <row r="8929">
          <cell r="A8929" t="str">
            <v>Q980001232</v>
          </cell>
          <cell r="B8929" t="str">
            <v>光电传感器_E3JK-R61_2.5m线缆_欧姆龙</v>
          </cell>
          <cell r="C8929">
            <v>202.56</v>
          </cell>
        </row>
        <row r="8931">
          <cell r="A8931" t="str">
            <v>Q980001234</v>
          </cell>
          <cell r="B8931" t="str">
            <v>触摸屏_XBT-OT4320_24VDC_施耐德</v>
          </cell>
          <cell r="C8931">
            <v>5812.51</v>
          </cell>
        </row>
        <row r="8934">
          <cell r="A8934" t="str">
            <v>Q980001237</v>
          </cell>
          <cell r="B8934" t="str">
            <v>条码打印机_M-4206_DATAMAX</v>
          </cell>
          <cell r="C8934">
            <v>6005.13</v>
          </cell>
        </row>
        <row r="8940">
          <cell r="A8940" t="str">
            <v>Q980001260</v>
          </cell>
          <cell r="B8940" t="str">
            <v>尼龙扎带_5×250_自锁式_通用</v>
          </cell>
          <cell r="C8940">
            <v>25.64</v>
          </cell>
        </row>
        <row r="8942">
          <cell r="A8942" t="str">
            <v>Q980001268</v>
          </cell>
          <cell r="B8942" t="str">
            <v>母线框_AMJ2-10×80_单母排_海坦</v>
          </cell>
          <cell r="C8942">
            <v>19.66</v>
          </cell>
        </row>
        <row r="8944">
          <cell r="A8944" t="str">
            <v>Q980001271</v>
          </cell>
          <cell r="B8944" t="str">
            <v>电力电容器_BSMJ-0.4-25-3_通用</v>
          </cell>
          <cell r="C8944">
            <v>299.14999999999998</v>
          </cell>
        </row>
        <row r="8945">
          <cell r="A8945" t="str">
            <v>Q980001272</v>
          </cell>
          <cell r="B8945" t="str">
            <v>小型断路器_C65N-3P-D50A_施耐德</v>
          </cell>
          <cell r="C8945">
            <v>120.03</v>
          </cell>
        </row>
        <row r="8947">
          <cell r="A8947" t="str">
            <v>Q980001274</v>
          </cell>
          <cell r="B8947" t="str">
            <v>模拟量输入模块_1769-IF4_AB</v>
          </cell>
          <cell r="C8947">
            <v>1418.12</v>
          </cell>
        </row>
        <row r="8948">
          <cell r="A8948" t="str">
            <v>Q980001275</v>
          </cell>
          <cell r="B8948" t="str">
            <v>模拟量输出模块_1762-OF4_AB</v>
          </cell>
          <cell r="C8948">
            <v>1017.09</v>
          </cell>
        </row>
        <row r="8950">
          <cell r="A8950" t="str">
            <v>Q980001289</v>
          </cell>
          <cell r="B8950" t="str">
            <v>母线框_AMJ2-10×120_单母排_海坦</v>
          </cell>
          <cell r="C8950">
            <v>23.08</v>
          </cell>
        </row>
        <row r="8951">
          <cell r="A8951" t="str">
            <v>Q980001290</v>
          </cell>
          <cell r="B8951" t="str">
            <v>指示灯_AD17_220VAC_绿色_上海天逸</v>
          </cell>
          <cell r="C8951">
            <v>6.41</v>
          </cell>
        </row>
        <row r="8952">
          <cell r="A8952" t="str">
            <v>Q980001291</v>
          </cell>
          <cell r="B8952" t="str">
            <v>指示灯_AD17_220VAC_红色_上海天逸</v>
          </cell>
          <cell r="C8952">
            <v>6.41</v>
          </cell>
        </row>
        <row r="8953">
          <cell r="A8953" t="str">
            <v>Q980001292</v>
          </cell>
          <cell r="B8953" t="str">
            <v>指示灯_AD17_220VAC_黄色_上海天逸</v>
          </cell>
          <cell r="C8953">
            <v>6.41</v>
          </cell>
        </row>
        <row r="8954">
          <cell r="A8954" t="str">
            <v>Q980001296</v>
          </cell>
          <cell r="B8954" t="str">
            <v>通断开关_LW42B1-2825/B+101_上海天逸</v>
          </cell>
          <cell r="C8954">
            <v>77.709999999999994</v>
          </cell>
        </row>
        <row r="8955">
          <cell r="A8955" t="str">
            <v>Q980001297</v>
          </cell>
          <cell r="B8955" t="str">
            <v>通断开关_LW42B2-2825/B+101_上海天逸</v>
          </cell>
          <cell r="C8955">
            <v>63.42</v>
          </cell>
        </row>
        <row r="8956">
          <cell r="A8956" t="str">
            <v>Q980001298</v>
          </cell>
          <cell r="B8956" t="str">
            <v>通断开关_LW42B25-2815/B+101_上海天逸</v>
          </cell>
          <cell r="C8956">
            <v>77.69</v>
          </cell>
        </row>
        <row r="8957">
          <cell r="A8957" t="str">
            <v>Q980001299</v>
          </cell>
          <cell r="B8957" t="str">
            <v>通断开关_LW42B32-2815/B+101_上海天逸</v>
          </cell>
          <cell r="C8957">
            <v>93.5</v>
          </cell>
        </row>
        <row r="8958">
          <cell r="A8958" t="str">
            <v>Q980001300</v>
          </cell>
          <cell r="B8958" t="str">
            <v>通断开关_LW42B63-2815/B+101_上海天逸</v>
          </cell>
          <cell r="C8958">
            <v>129.15</v>
          </cell>
        </row>
        <row r="8959">
          <cell r="A8959" t="str">
            <v>Q980001301</v>
          </cell>
          <cell r="B8959" t="str">
            <v>附件-通断开关附件_H-1_上海天逸</v>
          </cell>
          <cell r="C8959">
            <v>26.92</v>
          </cell>
        </row>
        <row r="8960">
          <cell r="A8960" t="str">
            <v>Q980001302</v>
          </cell>
          <cell r="B8960" t="str">
            <v>附件-通断开关附件_H-3_上海天逸</v>
          </cell>
          <cell r="C8960">
            <v>29.23</v>
          </cell>
        </row>
        <row r="8961">
          <cell r="A8961" t="str">
            <v>Q980001303</v>
          </cell>
          <cell r="B8961" t="str">
            <v>附件-通断开关附件_H-4_上海天逸</v>
          </cell>
          <cell r="C8961">
            <v>44.62</v>
          </cell>
        </row>
        <row r="8962">
          <cell r="A8962" t="str">
            <v>Q980001305</v>
          </cell>
          <cell r="B8962" t="str">
            <v>模数化插座_AC30-20A-4P_德力西</v>
          </cell>
          <cell r="C8962">
            <v>12.92</v>
          </cell>
        </row>
        <row r="8963">
          <cell r="A8963" t="str">
            <v>Q980001306</v>
          </cell>
          <cell r="B8963" t="str">
            <v>模数化插座_AC30-25A-4P_德力西</v>
          </cell>
          <cell r="C8963">
            <v>14.53</v>
          </cell>
        </row>
        <row r="8965">
          <cell r="A8965" t="str">
            <v>Q980001308</v>
          </cell>
          <cell r="B8965" t="str">
            <v>指示灯_AD17_24VDC_绿色_上海天逸</v>
          </cell>
          <cell r="C8965">
            <v>5.3</v>
          </cell>
        </row>
        <row r="8966">
          <cell r="A8966" t="str">
            <v>Q980001309</v>
          </cell>
          <cell r="B8966" t="str">
            <v>指示灯_AD17_24VDC_红色_上海天逸</v>
          </cell>
          <cell r="C8966">
            <v>5.3</v>
          </cell>
        </row>
        <row r="8972">
          <cell r="A8972" t="str">
            <v>Q980001330</v>
          </cell>
          <cell r="B8972" t="str">
            <v>避雷器_FYS-0.22_通用</v>
          </cell>
          <cell r="C8972">
            <v>15.39</v>
          </cell>
        </row>
        <row r="8973">
          <cell r="A8973" t="str">
            <v>Q980001333</v>
          </cell>
          <cell r="B8973" t="str">
            <v>模块电源_BMXCPS2000_施耐德</v>
          </cell>
          <cell r="C8973">
            <v>905.87</v>
          </cell>
        </row>
        <row r="8977">
          <cell r="A8977" t="str">
            <v>Q980001337</v>
          </cell>
          <cell r="B8977" t="str">
            <v>模拟量输入模块_BMXAMI0410_施耐德</v>
          </cell>
          <cell r="C8977">
            <v>1169.94</v>
          </cell>
        </row>
        <row r="8978">
          <cell r="A8978" t="str">
            <v>Q980001338</v>
          </cell>
          <cell r="B8978" t="str">
            <v>模拟量输出模块_BMXAMO0210_施耐德</v>
          </cell>
          <cell r="C8978">
            <v>1001.9</v>
          </cell>
        </row>
        <row r="8979">
          <cell r="A8979" t="str">
            <v>Q980001339</v>
          </cell>
          <cell r="B8979" t="str">
            <v>端子块_BMXFTB2000_施耐德</v>
          </cell>
          <cell r="C8979">
            <v>68.84</v>
          </cell>
        </row>
        <row r="8981">
          <cell r="A8981" t="str">
            <v>Q980001343</v>
          </cell>
          <cell r="B8981" t="str">
            <v>网卡_DFE-630TX_D-LINK</v>
          </cell>
          <cell r="C8981">
            <v>50</v>
          </cell>
        </row>
        <row r="8983">
          <cell r="A8983" t="str">
            <v>Q980001346</v>
          </cell>
          <cell r="B8983" t="str">
            <v>附件-断路器辅助触头_PA29450_施耐德</v>
          </cell>
          <cell r="C8983">
            <v>78.849999999999994</v>
          </cell>
        </row>
        <row r="8985">
          <cell r="A8985" t="str">
            <v>Q980001351</v>
          </cell>
          <cell r="B8985" t="str">
            <v>控制变压器_JBK5-8000VA_415V/220V-50Hz_通用</v>
          </cell>
          <cell r="C8985">
            <v>2905.98</v>
          </cell>
        </row>
        <row r="8987">
          <cell r="A8987" t="str">
            <v>Q980001353</v>
          </cell>
          <cell r="B8987" t="str">
            <v>控制变压器_JBK5-800VA_400V/100V-50Hz_通用</v>
          </cell>
          <cell r="C8987">
            <v>418.8</v>
          </cell>
        </row>
        <row r="8988">
          <cell r="A8988" t="str">
            <v>Q980001354</v>
          </cell>
          <cell r="B8988" t="str">
            <v>数字量输入模块_TM2DDI32DK_施耐德</v>
          </cell>
          <cell r="C8988">
            <v>635.25</v>
          </cell>
        </row>
        <row r="8989">
          <cell r="A8989" t="str">
            <v>Q980001355</v>
          </cell>
          <cell r="B8989" t="str">
            <v>模拟量输入模块_TM2ARI8LT_施耐德</v>
          </cell>
          <cell r="C8989">
            <v>1732.46</v>
          </cell>
        </row>
        <row r="8990">
          <cell r="A8990" t="str">
            <v>Q980001358</v>
          </cell>
          <cell r="B8990" t="str">
            <v>HE10连接器_TWDFCW30K_施耐德</v>
          </cell>
          <cell r="C8990">
            <v>81.900000000000006</v>
          </cell>
        </row>
        <row r="8991">
          <cell r="A8991" t="str">
            <v>Q980001359</v>
          </cell>
          <cell r="B8991" t="str">
            <v>阻旋式物位开关_RP11B_220VAC_通用</v>
          </cell>
          <cell r="C8991">
            <v>833.34</v>
          </cell>
        </row>
        <row r="8995">
          <cell r="A8995" t="str">
            <v>Q980001389</v>
          </cell>
          <cell r="B8995" t="str">
            <v>交流接触器_LC1D09B7C_24V/50/60Hz_施耐德</v>
          </cell>
          <cell r="C8995">
            <v>43.37</v>
          </cell>
        </row>
        <row r="8996">
          <cell r="A8996" t="str">
            <v>Q980001390</v>
          </cell>
          <cell r="B8996" t="str">
            <v>交流接触器_LC1D12B7C_24V/50/60Hz_施耐德</v>
          </cell>
          <cell r="C8996">
            <v>49.22</v>
          </cell>
        </row>
        <row r="8997">
          <cell r="A8997" t="str">
            <v>Q980001391</v>
          </cell>
          <cell r="B8997" t="str">
            <v>交流接触器_LC1D18B7C_24V/50/60Hz_施耐德</v>
          </cell>
          <cell r="C8997">
            <v>64.3</v>
          </cell>
        </row>
        <row r="8998">
          <cell r="A8998" t="str">
            <v>Q980001392</v>
          </cell>
          <cell r="B8998" t="str">
            <v>交流接触器_LC1D25B7C_24V/50/60Hz_施耐德</v>
          </cell>
          <cell r="C8998">
            <v>73.34</v>
          </cell>
        </row>
        <row r="8999">
          <cell r="A8999" t="str">
            <v>Q980001393</v>
          </cell>
          <cell r="B8999" t="str">
            <v>交流接触器_LC1D32B7C_24V/50/60Hz_施耐德</v>
          </cell>
          <cell r="C8999">
            <v>99.4</v>
          </cell>
        </row>
        <row r="9000">
          <cell r="A9000" t="str">
            <v>Q980001394</v>
          </cell>
          <cell r="B9000" t="str">
            <v>交流接触器_LC1D40B7C_24V/50/60Hz_施耐德</v>
          </cell>
          <cell r="C9000">
            <v>165.91</v>
          </cell>
        </row>
        <row r="9001">
          <cell r="A9001" t="str">
            <v>Q980001395</v>
          </cell>
          <cell r="B9001" t="str">
            <v>交流接触器_LC1D50B7C_24V/50/60Hz_施耐德</v>
          </cell>
          <cell r="C9001">
            <v>216.96</v>
          </cell>
        </row>
        <row r="9002">
          <cell r="A9002" t="str">
            <v>Q980001396</v>
          </cell>
          <cell r="B9002" t="str">
            <v>中间继电器_RXM2AB2B7_24VAC_不含底座_施耐德</v>
          </cell>
          <cell r="C9002">
            <v>36.159999999999997</v>
          </cell>
        </row>
        <row r="9003">
          <cell r="A9003" t="str">
            <v>Q980001397</v>
          </cell>
          <cell r="B9003" t="str">
            <v>中间继电器_RXM4AB2B7_24VAC_不含底座_施耐德</v>
          </cell>
          <cell r="C9003">
            <v>37.07</v>
          </cell>
        </row>
        <row r="9004">
          <cell r="A9004" t="str">
            <v>Q980001398</v>
          </cell>
          <cell r="B9004" t="str">
            <v>时间继电器_REXL2TMB7_24VAC_不含底座_施耐德</v>
          </cell>
          <cell r="C9004">
            <v>122.53</v>
          </cell>
        </row>
        <row r="9005">
          <cell r="A9005" t="str">
            <v>Q980001401</v>
          </cell>
          <cell r="B9005" t="str">
            <v>按钮_XB2BP31C_绿色_防水_施耐德</v>
          </cell>
          <cell r="C9005">
            <v>20.73</v>
          </cell>
        </row>
        <row r="9006">
          <cell r="A9006" t="str">
            <v>Q980001402</v>
          </cell>
          <cell r="B9006" t="str">
            <v>按钮_XB2BP42C_红色_防水_施耐德</v>
          </cell>
          <cell r="C9006">
            <v>20.68</v>
          </cell>
        </row>
        <row r="9009">
          <cell r="A9009" t="str">
            <v>Q980001405</v>
          </cell>
          <cell r="B9009" t="str">
            <v>控制变压器_JBK5-800VA_220V/24V-50Hz_通用</v>
          </cell>
          <cell r="C9009">
            <v>401.71</v>
          </cell>
        </row>
        <row r="9010">
          <cell r="A9010" t="str">
            <v>Q980001406</v>
          </cell>
          <cell r="B9010" t="str">
            <v>单相隔离变压器_JBK3-250VA_220V/220V-50Hz_通用</v>
          </cell>
          <cell r="C9010">
            <v>119.66</v>
          </cell>
        </row>
        <row r="9011">
          <cell r="A9011" t="str">
            <v>Q980001411</v>
          </cell>
          <cell r="B9011" t="str">
            <v>模数化插座_AC30-16A-3P_德力西</v>
          </cell>
          <cell r="C9011">
            <v>7.69</v>
          </cell>
        </row>
        <row r="9012">
          <cell r="A9012" t="str">
            <v>Q980001412</v>
          </cell>
          <cell r="B9012" t="str">
            <v>模数化插座_AC30-16A-2P_德力西</v>
          </cell>
          <cell r="C9012">
            <v>7.69</v>
          </cell>
        </row>
        <row r="9014">
          <cell r="A9014" t="str">
            <v>Q980001414</v>
          </cell>
          <cell r="B9014" t="str">
            <v>通讯模块_6ES7-341-1AH02-0AE0_西门子</v>
          </cell>
          <cell r="C9014">
            <v>3733.33</v>
          </cell>
        </row>
        <row r="9015">
          <cell r="A9015" t="str">
            <v>Q980001415</v>
          </cell>
          <cell r="B9015" t="str">
            <v>通讯模块_6ES7-902-1AB00-0AA0_西门子</v>
          </cell>
          <cell r="C9015">
            <v>11076.92</v>
          </cell>
        </row>
        <row r="9016">
          <cell r="A9016" t="str">
            <v>Q980001417</v>
          </cell>
          <cell r="B9016" t="str">
            <v>控制变压器_JBK5-630VA_440V/110V-50Hz_通用</v>
          </cell>
          <cell r="C9016">
            <v>240.48</v>
          </cell>
        </row>
        <row r="9017">
          <cell r="A9017" t="str">
            <v>Q980001418</v>
          </cell>
          <cell r="B9017" t="str">
            <v>电箱壳体_300×250×140_不锈钢_通用</v>
          </cell>
          <cell r="C9017">
            <v>384.62</v>
          </cell>
        </row>
        <row r="9018">
          <cell r="A9018" t="str">
            <v>Q980001419</v>
          </cell>
          <cell r="B9018" t="str">
            <v>电箱壳体_400×300×200_不锈钢_通用</v>
          </cell>
          <cell r="C9018">
            <v>641.03</v>
          </cell>
        </row>
        <row r="9019">
          <cell r="A9019" t="str">
            <v>Q980001420</v>
          </cell>
          <cell r="B9019" t="str">
            <v>电箱壳体_500×400×200_不锈钢_通用</v>
          </cell>
          <cell r="C9019">
            <v>897.44</v>
          </cell>
        </row>
        <row r="9020">
          <cell r="A9020" t="str">
            <v>Q980001421</v>
          </cell>
          <cell r="B9020" t="str">
            <v>电箱壳体_800×600×300_不锈钢_通用</v>
          </cell>
          <cell r="C9020">
            <v>1538.46</v>
          </cell>
        </row>
        <row r="9021">
          <cell r="A9021" t="str">
            <v>Q980001422</v>
          </cell>
          <cell r="B9021" t="str">
            <v>控制变压器_JBK5-1000VA_220V/220V-50Hz_通用</v>
          </cell>
          <cell r="C9021">
            <v>334.57</v>
          </cell>
        </row>
        <row r="9022">
          <cell r="A9022" t="str">
            <v>Q980001423</v>
          </cell>
          <cell r="B9022" t="str">
            <v>控制变压器_JBK5-200VA_220V/220V-50Hz_通用</v>
          </cell>
          <cell r="C9022">
            <v>142.74</v>
          </cell>
        </row>
        <row r="9023">
          <cell r="A9023" t="str">
            <v>Q980001426</v>
          </cell>
          <cell r="B9023" t="str">
            <v>附件-过热继电器背包_LAD-7B106_通用</v>
          </cell>
          <cell r="C9023">
            <v>18.07</v>
          </cell>
        </row>
        <row r="9024">
          <cell r="A9024" t="str">
            <v>Q980001433</v>
          </cell>
          <cell r="B9024" t="str">
            <v>电流表_NP96-400/5A_50Hz_指针式_通用</v>
          </cell>
          <cell r="C9024">
            <v>32.31</v>
          </cell>
        </row>
        <row r="9025">
          <cell r="A9025" t="str">
            <v>Q980001434</v>
          </cell>
          <cell r="B9025" t="str">
            <v>电流表_NP96-75/5A_50Hz_指针式_通用</v>
          </cell>
          <cell r="C9025">
            <v>32.31</v>
          </cell>
        </row>
        <row r="9027">
          <cell r="A9027" t="str">
            <v>Q980001443</v>
          </cell>
          <cell r="B9027" t="str">
            <v>速度控制仪_LU-702CJ1J20_220VAC_厦门安东</v>
          </cell>
          <cell r="C9027">
            <v>451.28</v>
          </cell>
        </row>
        <row r="9028">
          <cell r="A9028" t="str">
            <v>Q980001445</v>
          </cell>
          <cell r="B9028" t="str">
            <v>小型断路器_C120H-3P-D100A_施耐德</v>
          </cell>
          <cell r="C9028">
            <v>289.70999999999998</v>
          </cell>
        </row>
        <row r="9029">
          <cell r="A9029" t="str">
            <v>Q980001478</v>
          </cell>
          <cell r="B9029" t="str">
            <v>电流表_NP96-150/5A_50Hz_指针式_通用</v>
          </cell>
          <cell r="C9029">
            <v>32.31</v>
          </cell>
        </row>
        <row r="9030">
          <cell r="A9030" t="str">
            <v>Q980001481</v>
          </cell>
          <cell r="B9030" t="str">
            <v>光电传感器_E3Z-R61_6m线缆_欧姆龙</v>
          </cell>
          <cell r="C9030">
            <v>418.8</v>
          </cell>
        </row>
        <row r="9031">
          <cell r="A9031" t="str">
            <v>Q980001483</v>
          </cell>
          <cell r="B9031" t="str">
            <v>接线盒_B10502_通用</v>
          </cell>
          <cell r="C9031">
            <v>49.57</v>
          </cell>
        </row>
        <row r="9032">
          <cell r="A9032" t="str">
            <v>Q980001484</v>
          </cell>
          <cell r="B9032" t="str">
            <v>钥匙开关_XB5AG33C_3位_施耐德</v>
          </cell>
          <cell r="C9032">
            <v>23.94</v>
          </cell>
        </row>
        <row r="9036">
          <cell r="A9036" t="str">
            <v>Q980001493</v>
          </cell>
          <cell r="B9036" t="str">
            <v>电流表_NP96-2000/5A_50Hz_指针式_通用</v>
          </cell>
          <cell r="C9036">
            <v>35.56</v>
          </cell>
        </row>
        <row r="9037">
          <cell r="A9037" t="str">
            <v>Q980001495</v>
          </cell>
          <cell r="B9037" t="str">
            <v>电流变送器_RMCA61BD_施耐德</v>
          </cell>
          <cell r="C9037">
            <v>511.66</v>
          </cell>
        </row>
        <row r="9040">
          <cell r="A9040" t="str">
            <v>Q980001500</v>
          </cell>
          <cell r="B9040" t="str">
            <v>电容式传感器_NC15-M30-OP6L_宜科</v>
          </cell>
          <cell r="C9040">
            <v>222.22</v>
          </cell>
        </row>
        <row r="9044">
          <cell r="A9044" t="str">
            <v>Q980001521</v>
          </cell>
          <cell r="B9044" t="str">
            <v>电容式传感器_BC10-M30-VP4X_图尔克</v>
          </cell>
          <cell r="C9044">
            <v>638.33000000000004</v>
          </cell>
        </row>
        <row r="9045">
          <cell r="A9045" t="str">
            <v>Q980001526</v>
          </cell>
          <cell r="B9045" t="str">
            <v>热过载继电器_3UA6240-2W_63-90A_西门子</v>
          </cell>
          <cell r="C9045">
            <v>140.66</v>
          </cell>
        </row>
        <row r="9046">
          <cell r="A9046" t="str">
            <v>Q980001527</v>
          </cell>
          <cell r="B9046" t="str">
            <v>电箱壳体_400×500×230_喷塑_通用</v>
          </cell>
          <cell r="C9046">
            <v>182.73</v>
          </cell>
        </row>
        <row r="9047">
          <cell r="A9047" t="str">
            <v>Q980001528</v>
          </cell>
          <cell r="B9047" t="str">
            <v>电箱壳体_400×300×250_喷塑_通用</v>
          </cell>
          <cell r="C9047">
            <v>198.65</v>
          </cell>
        </row>
        <row r="9050">
          <cell r="A9050" t="str">
            <v>Q980001533</v>
          </cell>
          <cell r="B9050" t="str">
            <v>配件-13槽框架_1756-A13_AB</v>
          </cell>
          <cell r="C9050">
            <v>2679.49</v>
          </cell>
        </row>
        <row r="9052">
          <cell r="A9052" t="str">
            <v>Q980001535</v>
          </cell>
          <cell r="B9052" t="str">
            <v>配件-槽盖板_1756-N2_AB</v>
          </cell>
          <cell r="C9052">
            <v>101.71</v>
          </cell>
        </row>
        <row r="9054">
          <cell r="A9054" t="str">
            <v>Q980001537</v>
          </cell>
          <cell r="B9054" t="str">
            <v>配件-端子块_1756-TBCH_AB</v>
          </cell>
          <cell r="C9054">
            <v>305.98</v>
          </cell>
        </row>
        <row r="9057">
          <cell r="A9057" t="str">
            <v>Q980001544</v>
          </cell>
          <cell r="B9057" t="str">
            <v>附件-负荷开关本体_V02_施耐德</v>
          </cell>
          <cell r="C9057">
            <v>33.94</v>
          </cell>
        </row>
        <row r="9058">
          <cell r="A9058" t="str">
            <v>Q980001545</v>
          </cell>
          <cell r="B9058" t="str">
            <v>附件-负荷开关本体_V01_施耐德</v>
          </cell>
          <cell r="C9058">
            <v>55.03</v>
          </cell>
        </row>
        <row r="9059">
          <cell r="A9059" t="str">
            <v>Q980001546</v>
          </cell>
          <cell r="B9059" t="str">
            <v>附件-负荷开关本体_V0_施耐德</v>
          </cell>
          <cell r="C9059">
            <v>51.47</v>
          </cell>
        </row>
        <row r="9060">
          <cell r="A9060" t="str">
            <v>Q980001547</v>
          </cell>
          <cell r="B9060" t="str">
            <v>附件-负荷开关本体_V1_施耐德</v>
          </cell>
          <cell r="C9060">
            <v>86.52</v>
          </cell>
        </row>
        <row r="9061">
          <cell r="A9061" t="str">
            <v>Q980001548</v>
          </cell>
          <cell r="B9061" t="str">
            <v>附件-负荷开关本体_V2_施耐德</v>
          </cell>
          <cell r="C9061">
            <v>95.41</v>
          </cell>
        </row>
        <row r="9062">
          <cell r="A9062" t="str">
            <v>Q980001549</v>
          </cell>
          <cell r="B9062" t="str">
            <v>附件-负荷开关壳体_VCFXGE1_施耐德</v>
          </cell>
          <cell r="C9062">
            <v>99.57</v>
          </cell>
        </row>
        <row r="9063">
          <cell r="A9063" t="str">
            <v>Q980001550</v>
          </cell>
          <cell r="B9063" t="str">
            <v>附件-负荷开关附加模块_VZ7_施耐德</v>
          </cell>
          <cell r="C9063">
            <v>28.85</v>
          </cell>
        </row>
        <row r="9064">
          <cell r="A9064" t="str">
            <v>Q980001551</v>
          </cell>
          <cell r="B9064" t="str">
            <v>配件-终端电阻_1485A-C2_AB</v>
          </cell>
          <cell r="C9064">
            <v>14.65</v>
          </cell>
        </row>
        <row r="9068">
          <cell r="A9068" t="str">
            <v>Q980001555</v>
          </cell>
          <cell r="B9068" t="str">
            <v>配件-电缆封头连接_1485T-P2T5-T5_AB</v>
          </cell>
          <cell r="C9068">
            <v>590.6</v>
          </cell>
        </row>
        <row r="9072">
          <cell r="A9072" t="str">
            <v>Q980001559</v>
          </cell>
          <cell r="B9072" t="str">
            <v>通讯电缆_1485C-P1A50_AB</v>
          </cell>
          <cell r="C9072">
            <v>990.6</v>
          </cell>
        </row>
        <row r="9073">
          <cell r="A9073" t="str">
            <v>Q980001560</v>
          </cell>
          <cell r="B9073" t="str">
            <v>通讯电缆_1485C-P1A150_AB</v>
          </cell>
          <cell r="C9073">
            <v>2626.92</v>
          </cell>
        </row>
        <row r="9075">
          <cell r="A9075" t="str">
            <v>Q980001562</v>
          </cell>
          <cell r="B9075" t="str">
            <v>扩展模块_1783-MX08T_AB</v>
          </cell>
          <cell r="C9075">
            <v>7892.31</v>
          </cell>
        </row>
        <row r="9081">
          <cell r="A9081" t="str">
            <v>Q980001577</v>
          </cell>
          <cell r="B9081" t="str">
            <v>钥匙开关_XB2BG45C_2位_施耐德</v>
          </cell>
          <cell r="C9081">
            <v>30.59</v>
          </cell>
        </row>
        <row r="9082">
          <cell r="A9082" t="str">
            <v>Q980001578</v>
          </cell>
          <cell r="B9082" t="str">
            <v>钥匙开关_XB6ECGC222C_2位_施耐德</v>
          </cell>
          <cell r="C9082">
            <v>65.3</v>
          </cell>
        </row>
        <row r="9083">
          <cell r="A9083" t="str">
            <v>Q980001579</v>
          </cell>
          <cell r="B9083" t="str">
            <v>万能转换开关_LW38A-163TM706/7_通用</v>
          </cell>
          <cell r="C9083">
            <v>59.83</v>
          </cell>
        </row>
        <row r="9084">
          <cell r="A9084" t="str">
            <v>Q980001580</v>
          </cell>
          <cell r="B9084" t="str">
            <v>母线框_AMJ2-10×80_双母排_海坦</v>
          </cell>
          <cell r="C9084">
            <v>33.76</v>
          </cell>
        </row>
        <row r="9085">
          <cell r="A9085" t="str">
            <v>Q980001581</v>
          </cell>
          <cell r="B9085" t="str">
            <v>按钮_XB5AA42C_红色_施耐德</v>
          </cell>
          <cell r="C9085">
            <v>11.56</v>
          </cell>
        </row>
        <row r="9086">
          <cell r="A9086" t="str">
            <v>Q980001582</v>
          </cell>
          <cell r="B9086" t="str">
            <v>带灯按钮_XB5AW33M1C_220VAC_绿色_施耐德</v>
          </cell>
          <cell r="C9086">
            <v>19.41</v>
          </cell>
        </row>
        <row r="9088">
          <cell r="A9088" t="str">
            <v>Q980001584</v>
          </cell>
          <cell r="B9088" t="str">
            <v>CPU_TSX-P57-2634M_施耐德</v>
          </cell>
          <cell r="C9088">
            <v>8268.52</v>
          </cell>
        </row>
        <row r="9089">
          <cell r="A9089" t="str">
            <v>Q980001585</v>
          </cell>
          <cell r="B9089" t="str">
            <v>存储卡_TSX-MFP-P-224K_施耐德</v>
          </cell>
          <cell r="C9089">
            <v>1618.82</v>
          </cell>
        </row>
        <row r="9092">
          <cell r="A9092" t="str">
            <v>Q980001588</v>
          </cell>
          <cell r="B9092" t="str">
            <v>数字量输入模块_TSX-DEY64D2K_施耐德</v>
          </cell>
          <cell r="C9092">
            <v>1639.15</v>
          </cell>
        </row>
        <row r="9093">
          <cell r="A9093" t="str">
            <v>Q980001589</v>
          </cell>
          <cell r="B9093" t="str">
            <v>数字量输出模块_TSX-DSY16R5_施耐德</v>
          </cell>
          <cell r="C9093">
            <v>1448.72</v>
          </cell>
        </row>
        <row r="9094">
          <cell r="A9094" t="str">
            <v>Q980001590</v>
          </cell>
          <cell r="B9094" t="str">
            <v>模拟量输入模块_TSX-AEY800_施耐德</v>
          </cell>
          <cell r="C9094">
            <v>2423.88</v>
          </cell>
        </row>
        <row r="9095">
          <cell r="A9095" t="str">
            <v>Q980001591</v>
          </cell>
          <cell r="B9095" t="str">
            <v>模拟量输出模块_TSX-ASY800_施耐德</v>
          </cell>
          <cell r="C9095">
            <v>3166.5</v>
          </cell>
        </row>
        <row r="9096">
          <cell r="A9096" t="str">
            <v>Q980001592</v>
          </cell>
          <cell r="B9096" t="str">
            <v>模拟量输入模块_TSX-AEY414_施耐德</v>
          </cell>
          <cell r="C9096">
            <v>2685.06</v>
          </cell>
        </row>
        <row r="9097">
          <cell r="A9097" t="str">
            <v>Q980001593</v>
          </cell>
          <cell r="B9097" t="str">
            <v>连接器_HE10-TSX-CDP301_施耐德</v>
          </cell>
          <cell r="C9097">
            <v>137.18</v>
          </cell>
        </row>
        <row r="9098">
          <cell r="A9098" t="str">
            <v>Q980001594</v>
          </cell>
          <cell r="B9098" t="str">
            <v>端子排_TSX-BLY01_20路_施耐德</v>
          </cell>
          <cell r="C9098">
            <v>0.06</v>
          </cell>
        </row>
        <row r="9099">
          <cell r="A9099" t="str">
            <v>Q980001595</v>
          </cell>
          <cell r="B9099" t="str">
            <v>通讯模块_CM_1241_6ES7-241-1CH30-0XB0_RS485_…</v>
          </cell>
          <cell r="C9099">
            <v>229.91</v>
          </cell>
        </row>
        <row r="9100">
          <cell r="A9100" t="str">
            <v>Q980001597</v>
          </cell>
          <cell r="B9100" t="str">
            <v>通讯电缆_1485C-P1A300_AB</v>
          </cell>
          <cell r="C9100">
            <v>5726.5</v>
          </cell>
        </row>
        <row r="9102">
          <cell r="A9102" t="str">
            <v>Q980001601</v>
          </cell>
          <cell r="B9102" t="str">
            <v>CPU_1769-L32E_AB</v>
          </cell>
          <cell r="C9102">
            <v>9581.2000000000007</v>
          </cell>
        </row>
        <row r="9103">
          <cell r="A9103" t="str">
            <v>Q980001602</v>
          </cell>
          <cell r="B9103" t="str">
            <v>数字量输出模块_1769-OW16_AB</v>
          </cell>
          <cell r="C9103">
            <v>1418.8</v>
          </cell>
        </row>
        <row r="9104">
          <cell r="A9104" t="str">
            <v>Q980001603</v>
          </cell>
          <cell r="B9104" t="str">
            <v>控制变压器_JBK5-2500VA_415V/220V-50Hz_通用</v>
          </cell>
          <cell r="C9104">
            <v>865.21</v>
          </cell>
        </row>
        <row r="9107">
          <cell r="A9107" t="str">
            <v>Q980001606</v>
          </cell>
          <cell r="B9107" t="str">
            <v>端子式继电器_41F-1Z-C2-1-DC24V_宏发</v>
          </cell>
          <cell r="C9107">
            <v>12.5</v>
          </cell>
        </row>
        <row r="9108">
          <cell r="A9108" t="str">
            <v>Q980001607</v>
          </cell>
          <cell r="B9108" t="str">
            <v>流量仪_LU50KANNNNN_厦门安东</v>
          </cell>
          <cell r="C9108">
            <v>658.12</v>
          </cell>
        </row>
        <row r="9109">
          <cell r="A9109" t="str">
            <v>Q980001609</v>
          </cell>
          <cell r="B9109" t="str">
            <v>电流表_99T1-20/5A_50Hz_指针式_通用</v>
          </cell>
          <cell r="C9109">
            <v>21.37</v>
          </cell>
        </row>
        <row r="9110">
          <cell r="A9110" t="str">
            <v>Q980001610</v>
          </cell>
          <cell r="B9110" t="str">
            <v>电动机断路器_NS2-25_1-1.6A_正泰</v>
          </cell>
          <cell r="C9110">
            <v>76.319999999999993</v>
          </cell>
        </row>
        <row r="9111">
          <cell r="A9111" t="str">
            <v>Q980001611</v>
          </cell>
          <cell r="B9111" t="str">
            <v>电动机断路器_NS2-25_1.6-2.5A_正泰</v>
          </cell>
          <cell r="C9111">
            <v>76.319999999999993</v>
          </cell>
        </row>
        <row r="9112">
          <cell r="A9112" t="str">
            <v>Q980001612</v>
          </cell>
          <cell r="B9112" t="str">
            <v>电动机断路器_NS2-25_2.5-4A_正泰</v>
          </cell>
          <cell r="C9112">
            <v>76.319999999999993</v>
          </cell>
        </row>
        <row r="9113">
          <cell r="A9113" t="str">
            <v>Q980001613</v>
          </cell>
          <cell r="B9113" t="str">
            <v>电动机断路器_NS2-25_4-6.3A_正泰</v>
          </cell>
          <cell r="C9113">
            <v>76.319999999999993</v>
          </cell>
        </row>
        <row r="9114">
          <cell r="A9114" t="str">
            <v>Q980001614</v>
          </cell>
          <cell r="B9114" t="str">
            <v>电动机断路器_NS2-25_6-10A_正泰</v>
          </cell>
          <cell r="C9114">
            <v>76.319999999999993</v>
          </cell>
        </row>
        <row r="9115">
          <cell r="A9115" t="str">
            <v>Q980001615</v>
          </cell>
          <cell r="B9115" t="str">
            <v>电动机断路器_NS2-25_13-18A_正泰</v>
          </cell>
          <cell r="C9115">
            <v>76.319999999999993</v>
          </cell>
        </row>
        <row r="9116">
          <cell r="A9116" t="str">
            <v>Q980001616</v>
          </cell>
          <cell r="B9116" t="str">
            <v>电动机断路器_NS2-25_20-25A_正泰</v>
          </cell>
          <cell r="C9116">
            <v>76.319999999999993</v>
          </cell>
        </row>
        <row r="9117">
          <cell r="A9117" t="str">
            <v>Q980001617</v>
          </cell>
          <cell r="B9117" t="str">
            <v>电动机断路器_NS2-80B_25-40A_正泰</v>
          </cell>
          <cell r="C9117">
            <v>212.82</v>
          </cell>
        </row>
        <row r="9118">
          <cell r="A9118" t="str">
            <v>Q980001618</v>
          </cell>
          <cell r="B9118" t="str">
            <v>电动机断路器_NS2-80B_40-63A_正泰</v>
          </cell>
          <cell r="C9118">
            <v>212.82</v>
          </cell>
        </row>
        <row r="9119">
          <cell r="A9119" t="str">
            <v>Q980001619</v>
          </cell>
          <cell r="B9119" t="str">
            <v>小型断路器_NB1-63-1P-C6A_正泰</v>
          </cell>
          <cell r="C9119">
            <v>16.670000000000002</v>
          </cell>
        </row>
        <row r="9120">
          <cell r="A9120" t="str">
            <v>Q980001620</v>
          </cell>
          <cell r="B9120" t="str">
            <v>小型断路器_NB1-63-1P-C10A_正泰</v>
          </cell>
          <cell r="C9120">
            <v>15.81</v>
          </cell>
        </row>
        <row r="9121">
          <cell r="A9121" t="str">
            <v>Q980001621</v>
          </cell>
          <cell r="B9121" t="str">
            <v>小型断路器_NB1-63-1P-C20A_正泰</v>
          </cell>
          <cell r="C9121">
            <v>12.82</v>
          </cell>
        </row>
        <row r="9122">
          <cell r="A9122" t="str">
            <v>Q980001622</v>
          </cell>
          <cell r="B9122" t="str">
            <v>小型断路器_NB1-63-2P-C6A_正泰</v>
          </cell>
          <cell r="C9122">
            <v>27.35</v>
          </cell>
        </row>
        <row r="9123">
          <cell r="A9123" t="str">
            <v>Q980001623</v>
          </cell>
          <cell r="B9123" t="str">
            <v>小型断路器_NB1-63-2P-C25A_正泰</v>
          </cell>
          <cell r="C9123">
            <v>25.64</v>
          </cell>
        </row>
        <row r="9124">
          <cell r="A9124" t="str">
            <v>Q980001624</v>
          </cell>
          <cell r="B9124" t="str">
            <v>塑壳断路器_NM8-100S/40/3_正泰</v>
          </cell>
          <cell r="C9124">
            <v>278.97000000000003</v>
          </cell>
        </row>
        <row r="9125">
          <cell r="A9125" t="str">
            <v>Q980001625</v>
          </cell>
          <cell r="B9125" t="str">
            <v>塑壳断路器_NM8-100S/63/3_正泰</v>
          </cell>
          <cell r="C9125">
            <v>261.54000000000002</v>
          </cell>
        </row>
        <row r="9126">
          <cell r="A9126" t="str">
            <v>Q980001626</v>
          </cell>
          <cell r="B9126" t="str">
            <v>塑壳断路器_NM8-250S/125/3_正泰</v>
          </cell>
          <cell r="C9126">
            <v>495.73</v>
          </cell>
        </row>
        <row r="9127">
          <cell r="A9127" t="str">
            <v>Q980001627</v>
          </cell>
          <cell r="B9127" t="str">
            <v>塑壳断路器_NM8-250S/160/3_正泰</v>
          </cell>
          <cell r="C9127">
            <v>495.73</v>
          </cell>
        </row>
        <row r="9128">
          <cell r="A9128" t="str">
            <v>Q980001628</v>
          </cell>
          <cell r="B9128" t="str">
            <v>塑壳断路器_NM8-250S/200/3_正泰</v>
          </cell>
          <cell r="C9128">
            <v>495.73</v>
          </cell>
        </row>
        <row r="9129">
          <cell r="A9129" t="str">
            <v>Q980001629</v>
          </cell>
          <cell r="B9129" t="str">
            <v>塑壳断路器_NM8-250S/250/3_正泰</v>
          </cell>
          <cell r="C9129">
            <v>495.75</v>
          </cell>
        </row>
        <row r="9130">
          <cell r="A9130" t="str">
            <v>Q980001630</v>
          </cell>
          <cell r="B9130" t="str">
            <v>塑壳断路器_NM8-630S/315/3_正泰</v>
          </cell>
          <cell r="C9130">
            <v>1324.79</v>
          </cell>
        </row>
        <row r="9131">
          <cell r="A9131" t="str">
            <v>Q980001631</v>
          </cell>
          <cell r="B9131" t="str">
            <v>塑壳断路器_NM8-630S/400/3_正泰</v>
          </cell>
          <cell r="C9131">
            <v>1324.84</v>
          </cell>
        </row>
        <row r="9132">
          <cell r="A9132" t="str">
            <v>Q980001632</v>
          </cell>
          <cell r="B9132" t="str">
            <v>塑壳断路器_NM8-630S/500/3_正泰</v>
          </cell>
          <cell r="C9132">
            <v>1324.79</v>
          </cell>
        </row>
        <row r="9133">
          <cell r="A9133" t="str">
            <v>Q980001633</v>
          </cell>
          <cell r="B9133" t="str">
            <v>塑壳断路器_NM8S-630S/630/3_正泰</v>
          </cell>
          <cell r="C9133">
            <v>1538.46</v>
          </cell>
        </row>
        <row r="9134">
          <cell r="A9134" t="str">
            <v>Q980001634</v>
          </cell>
          <cell r="B9134" t="str">
            <v>附件-电动机断路器辅助触头_NS2-AE20_施耐德</v>
          </cell>
          <cell r="C9134">
            <v>17.350000000000001</v>
          </cell>
        </row>
        <row r="9135">
          <cell r="A9135" t="str">
            <v>Q980001635</v>
          </cell>
          <cell r="B9135" t="str">
            <v>附件-电动机断路器辅助触头_NS2-AU20_正泰</v>
          </cell>
          <cell r="C9135">
            <v>27.35</v>
          </cell>
        </row>
        <row r="9137">
          <cell r="A9137" t="str">
            <v>Q980001637</v>
          </cell>
          <cell r="B9137" t="str">
            <v>交流接触器_CJX2-1810_220V/50Hz_正泰</v>
          </cell>
          <cell r="C9137">
            <v>39.32</v>
          </cell>
        </row>
        <row r="9138">
          <cell r="A9138" t="str">
            <v>Q980001638</v>
          </cell>
          <cell r="B9138" t="str">
            <v>交流接触器_CJX2-2510_220V/50Hz_正泰</v>
          </cell>
          <cell r="C9138">
            <v>47.01</v>
          </cell>
        </row>
        <row r="9139">
          <cell r="A9139" t="str">
            <v>Q980001639</v>
          </cell>
          <cell r="B9139" t="str">
            <v>交流接触器_CJX2-3210_220V/50Hz_正泰</v>
          </cell>
          <cell r="C9139">
            <v>76.069999999999993</v>
          </cell>
        </row>
        <row r="9140">
          <cell r="A9140" t="str">
            <v>Q980001640</v>
          </cell>
          <cell r="B9140" t="str">
            <v>交流接触器_CJX2-4011_220V/50Hz_正泰</v>
          </cell>
          <cell r="C9140">
            <v>124.36</v>
          </cell>
        </row>
        <row r="9141">
          <cell r="A9141" t="str">
            <v>Q980001641</v>
          </cell>
          <cell r="B9141" t="str">
            <v>交流接触器_CJX2-5011_220V/50Hz_正泰</v>
          </cell>
          <cell r="C9141">
            <v>133.33000000000001</v>
          </cell>
        </row>
        <row r="9142">
          <cell r="A9142" t="str">
            <v>Q980001642</v>
          </cell>
          <cell r="B9142" t="str">
            <v>交流接触器_CJX2-6511_220V/50Hz_正泰</v>
          </cell>
          <cell r="C9142">
            <v>192.31</v>
          </cell>
        </row>
        <row r="9143">
          <cell r="A9143" t="str">
            <v>Q980001643</v>
          </cell>
          <cell r="B9143" t="str">
            <v>交流接触器_CJX2-8011_220V/50Hz_正泰</v>
          </cell>
          <cell r="C9143">
            <v>269.23</v>
          </cell>
        </row>
        <row r="9144">
          <cell r="A9144" t="str">
            <v>Q980001644</v>
          </cell>
          <cell r="B9144" t="str">
            <v>交流接触器_CJX2-9511_220V/50Hz_正泰</v>
          </cell>
          <cell r="C9144">
            <v>273.5</v>
          </cell>
        </row>
        <row r="9145">
          <cell r="A9145" t="str">
            <v>Q980001645</v>
          </cell>
          <cell r="B9145" t="str">
            <v>交流接触器_CJX1-110/22_220V/50Hz_正泰</v>
          </cell>
          <cell r="C9145">
            <v>433.33</v>
          </cell>
        </row>
        <row r="9146">
          <cell r="A9146" t="str">
            <v>Q980001646</v>
          </cell>
          <cell r="B9146" t="str">
            <v>交流接触器_CJX1-205_220V/50Hz_正泰</v>
          </cell>
          <cell r="C9146">
            <v>769.23</v>
          </cell>
        </row>
        <row r="9147">
          <cell r="A9147" t="str">
            <v>Q980001647</v>
          </cell>
          <cell r="B9147" t="str">
            <v>附件-接触器辅助触点_F4-20_正泰</v>
          </cell>
          <cell r="C9147">
            <v>6.92</v>
          </cell>
        </row>
        <row r="9148">
          <cell r="A9148" t="str">
            <v>Q980001648</v>
          </cell>
          <cell r="B9148" t="str">
            <v>附件-接触器辅助触点_F4-11_正泰</v>
          </cell>
          <cell r="C9148">
            <v>6.92</v>
          </cell>
        </row>
        <row r="9149">
          <cell r="A9149" t="str">
            <v>Q980001649</v>
          </cell>
          <cell r="B9149" t="str">
            <v>附件-接触器辅助触点_F4-22_正泰</v>
          </cell>
          <cell r="C9149">
            <v>9.4</v>
          </cell>
        </row>
        <row r="9150">
          <cell r="A9150" t="str">
            <v>Q980001650</v>
          </cell>
          <cell r="B9150" t="str">
            <v>附件-接触器辅助触点_AX2-11A_正泰</v>
          </cell>
          <cell r="C9150">
            <v>9.4</v>
          </cell>
        </row>
        <row r="9151">
          <cell r="A9151" t="str">
            <v>Q980001651</v>
          </cell>
          <cell r="B9151" t="str">
            <v>热过载继电器_NR4-63_40-57A_正泰</v>
          </cell>
          <cell r="C9151">
            <v>38.03</v>
          </cell>
        </row>
        <row r="9152">
          <cell r="A9152" t="str">
            <v>Q980001652</v>
          </cell>
          <cell r="B9152" t="str">
            <v>热过载继电器_NR4-180_55-80A_正泰</v>
          </cell>
          <cell r="C9152">
            <v>96.58</v>
          </cell>
        </row>
        <row r="9153">
          <cell r="A9153" t="str">
            <v>Q980001653</v>
          </cell>
          <cell r="B9153" t="str">
            <v>热过载继电器_NR4-180_90-120A_正泰</v>
          </cell>
          <cell r="C9153">
            <v>86.75</v>
          </cell>
        </row>
        <row r="9154">
          <cell r="A9154" t="str">
            <v>Q980001654</v>
          </cell>
          <cell r="B9154" t="str">
            <v>中间继电器_JZX-22F(D)/006-2Z6_230VAC_不含底座_正泰</v>
          </cell>
          <cell r="C9154">
            <v>10.26</v>
          </cell>
        </row>
        <row r="9155">
          <cell r="A9155" t="str">
            <v>Q980001655</v>
          </cell>
          <cell r="B9155" t="str">
            <v>附件-继电器底座_JSZ6-2_正泰</v>
          </cell>
          <cell r="C9155">
            <v>30.34</v>
          </cell>
        </row>
        <row r="9156">
          <cell r="A9156" t="str">
            <v>Q980001656</v>
          </cell>
          <cell r="B9156" t="str">
            <v>附件-继电器底座_CZY08A-02_正泰</v>
          </cell>
          <cell r="C9156">
            <v>3.08</v>
          </cell>
        </row>
        <row r="9157">
          <cell r="A9157" t="str">
            <v>Q980001657</v>
          </cell>
          <cell r="B9157" t="str">
            <v>中间继电器_JZX-22F(D)/006-4Z6_230VAC_不含底座_正泰</v>
          </cell>
          <cell r="C9157">
            <v>9.1300000000000008</v>
          </cell>
        </row>
        <row r="9158">
          <cell r="A9158" t="str">
            <v>Q980001658</v>
          </cell>
          <cell r="B9158" t="str">
            <v>附件-继电器底座_CZY14A_正泰</v>
          </cell>
          <cell r="C9158">
            <v>2.56</v>
          </cell>
        </row>
        <row r="9160">
          <cell r="A9160" t="str">
            <v>Q980001663</v>
          </cell>
          <cell r="B9160" t="str">
            <v>急停按钮_NP2-ES542_正泰</v>
          </cell>
          <cell r="C9160">
            <v>6.15</v>
          </cell>
        </row>
        <row r="9161">
          <cell r="A9161" t="str">
            <v>Q980001664</v>
          </cell>
          <cell r="B9161" t="str">
            <v>选择开关_NP2-ED21_2位_正泰</v>
          </cell>
          <cell r="C9161">
            <v>6.15</v>
          </cell>
        </row>
        <row r="9162">
          <cell r="A9162" t="str">
            <v>Q980001665</v>
          </cell>
          <cell r="B9162" t="str">
            <v>按钮_NP2-EV31_绿色_正泰</v>
          </cell>
          <cell r="C9162">
            <v>4.7</v>
          </cell>
        </row>
        <row r="9163">
          <cell r="A9163" t="str">
            <v>Q980001666</v>
          </cell>
          <cell r="B9163" t="str">
            <v>按钮_NP2-EA42_红色_正泰</v>
          </cell>
          <cell r="C9163">
            <v>4.7</v>
          </cell>
        </row>
        <row r="9164">
          <cell r="A9164" t="str">
            <v>Q980001667</v>
          </cell>
          <cell r="B9164" t="str">
            <v>指示灯_NP2-EV163_380VAC_绿色_正泰</v>
          </cell>
          <cell r="C9164">
            <v>3.59</v>
          </cell>
        </row>
        <row r="9165">
          <cell r="A9165" t="str">
            <v>Q980001668</v>
          </cell>
          <cell r="B9165" t="str">
            <v>指示灯_NP2-EV164_380VAC_红色_正泰</v>
          </cell>
          <cell r="C9165">
            <v>3.59</v>
          </cell>
        </row>
        <row r="9167">
          <cell r="A9167" t="str">
            <v>Q980001670</v>
          </cell>
          <cell r="B9167" t="str">
            <v>显示器视频延长线接头_ZY-VGA302T/R_通用</v>
          </cell>
          <cell r="C9167">
            <v>290.60000000000002</v>
          </cell>
        </row>
        <row r="9168">
          <cell r="A9168" t="str">
            <v>Q980001671</v>
          </cell>
          <cell r="B9168" t="str">
            <v>控制变压器_JBK5-250VA_220V/220V-50Hz_通用</v>
          </cell>
          <cell r="C9168">
            <v>142.74</v>
          </cell>
        </row>
        <row r="9170">
          <cell r="A9170" t="str">
            <v>Q980001673</v>
          </cell>
          <cell r="B9170" t="str">
            <v>CPU_6ES7-317-2EK14-0AB0_西门子</v>
          </cell>
          <cell r="C9170">
            <v>16947.009999999998</v>
          </cell>
        </row>
        <row r="9171">
          <cell r="A9171" t="str">
            <v>Q980001675</v>
          </cell>
          <cell r="B9171" t="str">
            <v>电感式传感器_Ni40-W40-OP6L-Q12_宜科</v>
          </cell>
          <cell r="C9171">
            <v>249.57</v>
          </cell>
        </row>
        <row r="9172">
          <cell r="A9172" t="str">
            <v>Q980001677</v>
          </cell>
          <cell r="B9172" t="str">
            <v>钥匙开关_XB2BG33C_3位_施耐德</v>
          </cell>
          <cell r="C9172">
            <v>31.65</v>
          </cell>
        </row>
        <row r="9173">
          <cell r="A9173" t="str">
            <v>Q980001679</v>
          </cell>
          <cell r="B9173" t="str">
            <v>CPU_6ES7-315-2EH14-0AB0_西门子</v>
          </cell>
          <cell r="C9173">
            <v>9503.82</v>
          </cell>
        </row>
        <row r="9174">
          <cell r="A9174" t="str">
            <v>Q980001684</v>
          </cell>
          <cell r="B9174" t="str">
            <v>交流接触器_CJX2-1210_220V/50Hz_正泰</v>
          </cell>
          <cell r="C9174">
            <v>21.9</v>
          </cell>
        </row>
        <row r="9175">
          <cell r="A9175" t="str">
            <v>Q980001685</v>
          </cell>
          <cell r="B9175" t="str">
            <v>中间继电器_JZX-22F(D)/006-2Z6_24VDC_不含底座_正泰</v>
          </cell>
          <cell r="C9175">
            <v>10.26</v>
          </cell>
        </row>
        <row r="9176">
          <cell r="A9176" t="str">
            <v>Q980001694</v>
          </cell>
          <cell r="B9176" t="str">
            <v>控制变压器_JBK5-2000VA_220V/220V-50Hz_通用</v>
          </cell>
          <cell r="C9176">
            <v>1111.1099999999999</v>
          </cell>
        </row>
        <row r="9177">
          <cell r="A9177" t="str">
            <v>Q980001695</v>
          </cell>
          <cell r="B9177" t="str">
            <v>变频器_ACS800-04-0400-3+P901_标准315kW_ABB</v>
          </cell>
          <cell r="C9177">
            <v>84314.53</v>
          </cell>
        </row>
        <row r="9179">
          <cell r="A9179" t="str">
            <v>Q980001697</v>
          </cell>
          <cell r="B9179" t="str">
            <v>模拟量输入模块_1769-IR6_AB</v>
          </cell>
          <cell r="C9179">
            <v>3636</v>
          </cell>
        </row>
        <row r="9181">
          <cell r="A9181" t="str">
            <v>Q980001699</v>
          </cell>
          <cell r="B9181" t="str">
            <v>线号机_TP-20_硕方</v>
          </cell>
          <cell r="C9181">
            <v>1623.93</v>
          </cell>
        </row>
        <row r="9182">
          <cell r="A9182" t="str">
            <v>Q980001700</v>
          </cell>
          <cell r="B9182" t="str">
            <v>色带_TP-R50B_上海页卡</v>
          </cell>
          <cell r="C9182">
            <v>34.19</v>
          </cell>
        </row>
        <row r="9185">
          <cell r="A9185" t="str">
            <v>Q980001703</v>
          </cell>
          <cell r="B9185" t="str">
            <v>彩色激光打印机_HP1215_惠普</v>
          </cell>
          <cell r="C9185">
            <v>1794.87</v>
          </cell>
        </row>
        <row r="9186">
          <cell r="A9186" t="str">
            <v>Q980001704</v>
          </cell>
          <cell r="B9186" t="str">
            <v>扩展模块_6ES7-232-0HD22-0XA0_西门子</v>
          </cell>
          <cell r="C9186">
            <v>1058.97</v>
          </cell>
        </row>
        <row r="9189">
          <cell r="A9189" t="str">
            <v>Q980001707</v>
          </cell>
          <cell r="B9189" t="str">
            <v>控制变压器_JBK5-2500VA_440V/220V-50Hz_通用</v>
          </cell>
          <cell r="C9189">
            <v>865.21</v>
          </cell>
        </row>
        <row r="9190">
          <cell r="A9190" t="str">
            <v>Q980001708</v>
          </cell>
          <cell r="B9190" t="str">
            <v>按钮_NP6-22BS/F_黑色_正泰</v>
          </cell>
          <cell r="C9190">
            <v>7.6</v>
          </cell>
        </row>
        <row r="9192">
          <cell r="A9192" t="str">
            <v>Q980001714</v>
          </cell>
          <cell r="B9192" t="str">
            <v>电涌保护器_ST/65/3P+N_施耐德</v>
          </cell>
          <cell r="C9192">
            <v>1885.35</v>
          </cell>
        </row>
        <row r="9196">
          <cell r="A9196" t="str">
            <v>Q980001729</v>
          </cell>
          <cell r="B9196" t="str">
            <v>交流接触器_CJX1-170_220V/50Hz_正泰</v>
          </cell>
          <cell r="C9196">
            <v>641.03</v>
          </cell>
        </row>
        <row r="9197">
          <cell r="A9197" t="str">
            <v>Q980001730</v>
          </cell>
          <cell r="B9197" t="str">
            <v>热过载继电器_NR4-63_20-32A_正泰</v>
          </cell>
          <cell r="C9197">
            <v>38.03</v>
          </cell>
        </row>
        <row r="9198">
          <cell r="A9198" t="str">
            <v>Q980001731</v>
          </cell>
          <cell r="B9198" t="str">
            <v>热过载继电器_NR4-180_80-110A_正泰</v>
          </cell>
          <cell r="C9198">
            <v>96.58</v>
          </cell>
        </row>
        <row r="9205">
          <cell r="A9205" t="str">
            <v>Q980001740</v>
          </cell>
          <cell r="B9205" t="str">
            <v>直流接触器_LC1D65ABD_24V_施耐德</v>
          </cell>
          <cell r="C9205">
            <v>451.75</v>
          </cell>
        </row>
        <row r="9206">
          <cell r="A9206" t="str">
            <v>Q980001741</v>
          </cell>
          <cell r="B9206" t="str">
            <v>热过载继电器_3UA5940-2E_25-40A_西门子</v>
          </cell>
          <cell r="C9206">
            <v>82.05</v>
          </cell>
        </row>
        <row r="9207">
          <cell r="A9207" t="str">
            <v>Q980001742</v>
          </cell>
          <cell r="B9207" t="str">
            <v>变频器_FC302-P75-T5-P20-H2-X-N-C_标准75kW_丹佛斯</v>
          </cell>
          <cell r="C9207">
            <v>31929.06</v>
          </cell>
        </row>
        <row r="9208">
          <cell r="A9208" t="str">
            <v>Q980001746</v>
          </cell>
          <cell r="B9208" t="str">
            <v>称重仪表_GM8802P_珠海杰曼</v>
          </cell>
          <cell r="C9208">
            <v>2564.1</v>
          </cell>
        </row>
        <row r="9209">
          <cell r="A9209" t="str">
            <v>Q980001748</v>
          </cell>
          <cell r="B9209" t="str">
            <v>电力电容器_BSMJ-0.4-20-3_通用</v>
          </cell>
          <cell r="C9209">
            <v>282.05</v>
          </cell>
        </row>
        <row r="9210">
          <cell r="A9210" t="str">
            <v>Q980001755</v>
          </cell>
          <cell r="B9210" t="str">
            <v>母线框_AMJ2-8×60_单母排_海坦</v>
          </cell>
          <cell r="C9210">
            <v>18.8</v>
          </cell>
        </row>
        <row r="9213">
          <cell r="A9213" t="str">
            <v>Q980001758</v>
          </cell>
          <cell r="B9213" t="str">
            <v>塑壳断路器_NSE630N3630_施耐德</v>
          </cell>
          <cell r="C9213">
            <v>2579.77</v>
          </cell>
        </row>
        <row r="9214">
          <cell r="A9214" t="str">
            <v>Q980001759</v>
          </cell>
          <cell r="B9214" t="str">
            <v>熔芯_RT18-32-6A_通用</v>
          </cell>
          <cell r="C9214">
            <v>2.2200000000000002</v>
          </cell>
        </row>
        <row r="9215">
          <cell r="A9215" t="str">
            <v>Q980001760</v>
          </cell>
          <cell r="B9215" t="str">
            <v>熔芯_RT18-32-10A_通用</v>
          </cell>
          <cell r="C9215">
            <v>2.2200000000000002</v>
          </cell>
        </row>
        <row r="9217">
          <cell r="A9217" t="str">
            <v>Q980001765</v>
          </cell>
          <cell r="B9217" t="str">
            <v>拉绳开关_KLT2-Ⅱ_施迈赛</v>
          </cell>
          <cell r="C9217">
            <v>179.49</v>
          </cell>
        </row>
        <row r="9218">
          <cell r="A9218" t="str">
            <v>Q980001766</v>
          </cell>
          <cell r="B9218" t="str">
            <v>跑偏开关_KPT1-12/30_施迈赛</v>
          </cell>
          <cell r="C9218">
            <v>200.85</v>
          </cell>
        </row>
        <row r="9219">
          <cell r="A9219" t="str">
            <v>Q980001767</v>
          </cell>
          <cell r="B9219" t="str">
            <v>打滑开关_DH-Ⅲ_施迈赛</v>
          </cell>
          <cell r="C9219">
            <v>846.15</v>
          </cell>
        </row>
        <row r="9220">
          <cell r="A9220" t="str">
            <v>Q980001768</v>
          </cell>
          <cell r="B9220" t="str">
            <v>电感式传感器_E2E-X5MF1-Z_欧姆龙</v>
          </cell>
          <cell r="C9220">
            <v>151.28</v>
          </cell>
        </row>
        <row r="9222">
          <cell r="A9222" t="str">
            <v>Q980001770</v>
          </cell>
          <cell r="B9222" t="str">
            <v>变频器_FC301-P22K-T4-E20-H2-X-N-C_标准22kW_丹…</v>
          </cell>
          <cell r="C9222">
            <v>10825.64</v>
          </cell>
        </row>
        <row r="9224">
          <cell r="A9224" t="str">
            <v>Q980001773</v>
          </cell>
          <cell r="B9224" t="str">
            <v>跑偏开关_NI40U-CK40-AP6X2-H1141_图尔克</v>
          </cell>
          <cell r="C9224">
            <v>200.85</v>
          </cell>
        </row>
        <row r="9225">
          <cell r="A9225" t="str">
            <v>Q980001774</v>
          </cell>
          <cell r="B9225" t="str">
            <v>电流互感器_LMK3-0.66-250/5-0.5级-60Hz_通用</v>
          </cell>
          <cell r="C9225">
            <v>27.35</v>
          </cell>
        </row>
        <row r="9226">
          <cell r="A9226" t="str">
            <v>Q980001775</v>
          </cell>
          <cell r="B9226" t="str">
            <v>电流互感器_LMK3-0.66-500/5-0.5级-60Hz_通用</v>
          </cell>
          <cell r="C9226">
            <v>35.04</v>
          </cell>
        </row>
        <row r="9227">
          <cell r="A9227" t="str">
            <v>Q980001776</v>
          </cell>
          <cell r="B9227" t="str">
            <v>变频器_FC302-N90K-T5-E00-H2-X-N-C_标准90kW_丹…</v>
          </cell>
          <cell r="C9227">
            <v>31688.03</v>
          </cell>
        </row>
        <row r="9228">
          <cell r="A9228" t="str">
            <v>Q980001777</v>
          </cell>
          <cell r="B9228" t="str">
            <v>电箱壳体_400×300×140_喷塑_防水型_通用</v>
          </cell>
          <cell r="C9228">
            <v>168.07</v>
          </cell>
        </row>
        <row r="9229">
          <cell r="A9229" t="str">
            <v>Q980001778</v>
          </cell>
          <cell r="B9229" t="str">
            <v>电箱壳体_400×300×230_喷塑_防水型_通用</v>
          </cell>
          <cell r="C9229">
            <v>234.88</v>
          </cell>
        </row>
        <row r="9230">
          <cell r="A9230" t="str">
            <v>Q980001779</v>
          </cell>
          <cell r="B9230" t="str">
            <v>电箱壳体_600×500×140_喷塑_防水型_通用</v>
          </cell>
          <cell r="C9230">
            <v>374.44</v>
          </cell>
        </row>
        <row r="9231">
          <cell r="A9231" t="str">
            <v>Q980001782</v>
          </cell>
          <cell r="B9231" t="str">
            <v>拉绳开关_ZS75S-1OE/1S-WVD_施迈赛</v>
          </cell>
          <cell r="C9231">
            <v>179.49</v>
          </cell>
        </row>
        <row r="9232">
          <cell r="A9232" t="str">
            <v>Q980001783</v>
          </cell>
          <cell r="B9232" t="str">
            <v>电感式传感器_IFL5-18L-01P_施迈赛</v>
          </cell>
          <cell r="C9232">
            <v>360.68</v>
          </cell>
        </row>
        <row r="9233">
          <cell r="A9233" t="str">
            <v>Q980001784</v>
          </cell>
          <cell r="B9233" t="str">
            <v>行程开关_Z4VH-336-11Z_施迈赛</v>
          </cell>
          <cell r="C9233">
            <v>117.09</v>
          </cell>
        </row>
        <row r="9235">
          <cell r="A9235" t="str">
            <v>Q980001787</v>
          </cell>
          <cell r="B9235" t="str">
            <v>控制变压器_JBK5-630VA_480V/110V-50Hz_通用</v>
          </cell>
          <cell r="C9235">
            <v>350.43</v>
          </cell>
        </row>
        <row r="9237">
          <cell r="A9237" t="str">
            <v>Q980001789</v>
          </cell>
          <cell r="B9237" t="str">
            <v>电力电容器_BSMJ-0.4-15-3_通用</v>
          </cell>
          <cell r="C9237">
            <v>252.14</v>
          </cell>
        </row>
        <row r="9241">
          <cell r="A9241" t="str">
            <v>Q980001803</v>
          </cell>
          <cell r="B9241" t="str">
            <v>工业防水插座_16A-4P_暗装斜插-红色_怡达</v>
          </cell>
          <cell r="C9241">
            <v>59.83</v>
          </cell>
        </row>
        <row r="9243">
          <cell r="A9243" t="str">
            <v>Q980001806</v>
          </cell>
          <cell r="B9243" t="str">
            <v>可编程控制器_6ES7-212-1AD30-0XB0_西门子</v>
          </cell>
          <cell r="C9243">
            <v>1076.92</v>
          </cell>
        </row>
        <row r="9244">
          <cell r="A9244" t="str">
            <v>Q980001807</v>
          </cell>
          <cell r="B9244" t="str">
            <v>配件-信号板_6ES7-232-4HA30-0XB0_西门子</v>
          </cell>
          <cell r="C9244">
            <v>372.65</v>
          </cell>
        </row>
        <row r="9245">
          <cell r="A9245" t="str">
            <v>Q980001810</v>
          </cell>
          <cell r="B9245" t="str">
            <v>电箱壳体_400×300×250_喷塑_双层门-外门有机玻璃_通用</v>
          </cell>
          <cell r="C9245">
            <v>384.62</v>
          </cell>
        </row>
        <row r="9246">
          <cell r="A9246" t="str">
            <v>Q980001812</v>
          </cell>
          <cell r="B9246" t="str">
            <v>电感式传感器_IFA2004-FRKG/PH_易福门</v>
          </cell>
          <cell r="C9246">
            <v>280.33999999999997</v>
          </cell>
        </row>
        <row r="9247">
          <cell r="A9247" t="str">
            <v>Q980001813</v>
          </cell>
          <cell r="B9247" t="str">
            <v>变频器_FC302-N132-T5-E00-H2-X-N-C_标准132kW_…</v>
          </cell>
          <cell r="C9247">
            <v>46244.44</v>
          </cell>
        </row>
        <row r="9249">
          <cell r="A9249" t="str">
            <v>Q980001819</v>
          </cell>
          <cell r="B9249" t="str">
            <v>触摸屏_KTP1000PN_6AV6-647-0AF11-3AX0_24VDC…</v>
          </cell>
          <cell r="C9249">
            <v>4546.1499999999996</v>
          </cell>
        </row>
        <row r="9250">
          <cell r="A9250" t="str">
            <v>Q980001820</v>
          </cell>
          <cell r="B9250" t="str">
            <v>CPU_6ES7-212-1BD30-0XB0_西门子</v>
          </cell>
          <cell r="C9250">
            <v>973.5</v>
          </cell>
        </row>
        <row r="9251">
          <cell r="A9251" t="str">
            <v>Q980001823</v>
          </cell>
          <cell r="B9251" t="str">
            <v>热过载继电器_LRE03N_0.25-0.4A_施耐德</v>
          </cell>
          <cell r="C9251">
            <v>28.58</v>
          </cell>
        </row>
        <row r="9252">
          <cell r="A9252" t="str">
            <v>Q980001824</v>
          </cell>
          <cell r="B9252" t="str">
            <v>热过载继电器_LRE04N_0.4-0.63A_施耐德</v>
          </cell>
          <cell r="C9252">
            <v>28.58</v>
          </cell>
        </row>
        <row r="9253">
          <cell r="A9253" t="str">
            <v>Q980001825</v>
          </cell>
          <cell r="B9253" t="str">
            <v>热过载继电器_LRE05N_0.63-1A_施耐德</v>
          </cell>
          <cell r="C9253">
            <v>28.58</v>
          </cell>
        </row>
        <row r="9254">
          <cell r="A9254" t="str">
            <v>Q980001826</v>
          </cell>
          <cell r="B9254" t="str">
            <v>热过载继电器_LRE06N_1-1.6A_施耐德</v>
          </cell>
          <cell r="C9254">
            <v>28.58</v>
          </cell>
        </row>
        <row r="9255">
          <cell r="A9255" t="str">
            <v>Q980001827</v>
          </cell>
          <cell r="B9255" t="str">
            <v>热过载继电器_LRE07N_1.6-2.5A_施耐德</v>
          </cell>
          <cell r="C9255">
            <v>28.58</v>
          </cell>
        </row>
        <row r="9256">
          <cell r="A9256" t="str">
            <v>Q980001828</v>
          </cell>
          <cell r="B9256" t="str">
            <v>热过载继电器_LRE08N_2.5-4A_施耐德</v>
          </cell>
          <cell r="C9256">
            <v>28.58</v>
          </cell>
        </row>
        <row r="9257">
          <cell r="A9257" t="str">
            <v>Q980001829</v>
          </cell>
          <cell r="B9257" t="str">
            <v>热过载继电器_LRE10N_4-6A_施耐德</v>
          </cell>
          <cell r="C9257">
            <v>28.58</v>
          </cell>
        </row>
        <row r="9258">
          <cell r="A9258" t="str">
            <v>Q980001830</v>
          </cell>
          <cell r="B9258" t="str">
            <v>热过载继电器_LRE12N_5.5-8A_施耐德</v>
          </cell>
          <cell r="C9258">
            <v>28.58</v>
          </cell>
        </row>
        <row r="9259">
          <cell r="A9259" t="str">
            <v>Q980001831</v>
          </cell>
          <cell r="B9259" t="str">
            <v>热过载继电器_LRE16N_9-13A_施耐德</v>
          </cell>
          <cell r="C9259">
            <v>28.58</v>
          </cell>
        </row>
        <row r="9260">
          <cell r="A9260" t="str">
            <v>Q980001832</v>
          </cell>
          <cell r="B9260" t="str">
            <v>热过载继电器_LRE14N_7-10A_施耐德</v>
          </cell>
          <cell r="C9260">
            <v>28.58</v>
          </cell>
        </row>
        <row r="9261">
          <cell r="A9261" t="str">
            <v>Q980001833</v>
          </cell>
          <cell r="B9261" t="str">
            <v>热过载继电器_LRE21N_12-18A_施耐德</v>
          </cell>
          <cell r="C9261">
            <v>33.130000000000003</v>
          </cell>
        </row>
        <row r="9262">
          <cell r="A9262" t="str">
            <v>Q980001834</v>
          </cell>
          <cell r="B9262" t="str">
            <v>热过载继电器_LRE22N_16-24A_施耐德</v>
          </cell>
          <cell r="C9262">
            <v>36.700000000000003</v>
          </cell>
        </row>
        <row r="9263">
          <cell r="A9263" t="str">
            <v>Q980001835</v>
          </cell>
          <cell r="B9263" t="str">
            <v>热过载继电器_LRE32N_23-32A_施耐德</v>
          </cell>
          <cell r="C9263">
            <v>40.270000000000003</v>
          </cell>
        </row>
        <row r="9264">
          <cell r="A9264" t="str">
            <v>Q980001836</v>
          </cell>
          <cell r="B9264" t="str">
            <v>热过载继电器_LRE35N_30-38A_施耐德</v>
          </cell>
          <cell r="C9264">
            <v>51.62</v>
          </cell>
        </row>
        <row r="9265">
          <cell r="A9265" t="str">
            <v>Q980001837</v>
          </cell>
          <cell r="B9265" t="str">
            <v>附件-热继电器独立安装支架_LAEB1N_施耐德</v>
          </cell>
          <cell r="C9265">
            <v>24.26</v>
          </cell>
        </row>
        <row r="9275">
          <cell r="A9275" t="str">
            <v>Q980001874</v>
          </cell>
          <cell r="B9275" t="str">
            <v>通讯模块_CJ1W-SCU41-V1_欧姆龙</v>
          </cell>
          <cell r="C9275">
            <v>2222.2199999999998</v>
          </cell>
        </row>
        <row r="9277">
          <cell r="A9277" t="str">
            <v>Q980001910</v>
          </cell>
          <cell r="B9277" t="str">
            <v>电感式传感器_Fi25-W40-OP6L-Q12_宜科</v>
          </cell>
          <cell r="C9277">
            <v>160.41</v>
          </cell>
        </row>
        <row r="9280">
          <cell r="A9280" t="str">
            <v>Q980001918</v>
          </cell>
          <cell r="B9280" t="str">
            <v>电感式传感器_Fi25-W40-ON6L-Q12_宜科</v>
          </cell>
          <cell r="C9280">
            <v>161.68</v>
          </cell>
        </row>
        <row r="9283">
          <cell r="A9283" t="str">
            <v>Q980001930</v>
          </cell>
          <cell r="B9283" t="str">
            <v>电感式传感器_IF5646_易福门</v>
          </cell>
          <cell r="C9283">
            <v>280.33999999999997</v>
          </cell>
        </row>
        <row r="9285">
          <cell r="A9285" t="str">
            <v>Q980001942</v>
          </cell>
          <cell r="B9285" t="str">
            <v>按钮_CP1-10G-10_绿色_ABB</v>
          </cell>
          <cell r="C9285">
            <v>8.7799999999999994</v>
          </cell>
        </row>
        <row r="9287">
          <cell r="A9287" t="str">
            <v>Q980001944</v>
          </cell>
          <cell r="B9287" t="str">
            <v>按钮_CP1-10R-11_红色_ABB</v>
          </cell>
          <cell r="C9287">
            <v>11.44</v>
          </cell>
        </row>
        <row r="9288">
          <cell r="A9288" t="str">
            <v>Q980001945</v>
          </cell>
          <cell r="B9288" t="str">
            <v>指示灯_CL523G_220VAC_绿色_ABB</v>
          </cell>
          <cell r="C9288">
            <v>10.38</v>
          </cell>
        </row>
        <row r="9289">
          <cell r="A9289" t="str">
            <v>Q980001946</v>
          </cell>
          <cell r="B9289" t="str">
            <v>指示灯_CL523R_220VAC_红色_ABB</v>
          </cell>
          <cell r="C9289">
            <v>10.38</v>
          </cell>
        </row>
        <row r="9290">
          <cell r="A9290" t="str">
            <v>Q980001947</v>
          </cell>
          <cell r="B9290" t="str">
            <v>指示灯_CL523Y_220VAC_黄色_ABB</v>
          </cell>
          <cell r="C9290">
            <v>11.97</v>
          </cell>
        </row>
        <row r="9291">
          <cell r="A9291" t="str">
            <v>Q980001948</v>
          </cell>
          <cell r="B9291" t="str">
            <v>急停按钮_CE4T-10R-11_ABB</v>
          </cell>
          <cell r="C9291">
            <v>24.79</v>
          </cell>
        </row>
        <row r="9292">
          <cell r="A9292" t="str">
            <v>Q980001949</v>
          </cell>
          <cell r="B9292" t="str">
            <v>选择开关_C2SS1-10B-10_2位_ABB</v>
          </cell>
          <cell r="C9292">
            <v>11.97</v>
          </cell>
        </row>
        <row r="9293">
          <cell r="A9293" t="str">
            <v>Q980001950</v>
          </cell>
          <cell r="B9293" t="str">
            <v>选择开关_C3SS1-10B-20_3位_ABB</v>
          </cell>
          <cell r="C9293">
            <v>18.11</v>
          </cell>
        </row>
        <row r="9296">
          <cell r="A9296" t="str">
            <v>Q980001970</v>
          </cell>
          <cell r="B9296" t="str">
            <v>可编程控制器_CJ1W-ID211_欧姆龙</v>
          </cell>
          <cell r="C9296">
            <v>598.29</v>
          </cell>
        </row>
        <row r="9297">
          <cell r="A9297" t="str">
            <v>Q980001985</v>
          </cell>
          <cell r="B9297" t="str">
            <v>显示器挂壁支架_46"_三星</v>
          </cell>
          <cell r="C9297">
            <v>290.60000000000002</v>
          </cell>
        </row>
        <row r="9298">
          <cell r="A9298" t="str">
            <v>Q980001986</v>
          </cell>
          <cell r="B9298" t="str">
            <v>显示器视频延长线_46"_三星</v>
          </cell>
          <cell r="C9298">
            <v>290.60000000000002</v>
          </cell>
        </row>
        <row r="9299">
          <cell r="A9299" t="str">
            <v>Q980001992</v>
          </cell>
          <cell r="B9299" t="str">
            <v>交流接触器_LC1E0601M5N_220V/50Hz_施耐德</v>
          </cell>
          <cell r="C9299">
            <v>22.06</v>
          </cell>
        </row>
        <row r="9300">
          <cell r="A9300" t="str">
            <v>Q980001996</v>
          </cell>
          <cell r="B9300" t="str">
            <v>隔离开关_NH50D-630/3118_正泰</v>
          </cell>
          <cell r="C9300">
            <v>366.67</v>
          </cell>
        </row>
        <row r="9302">
          <cell r="A9302" t="str">
            <v>Q980002003</v>
          </cell>
          <cell r="B9302" t="str">
            <v>钥匙开关_XB2BG03C_3位_施耐德</v>
          </cell>
          <cell r="C9302">
            <v>32.5</v>
          </cell>
        </row>
        <row r="9304">
          <cell r="A9304" t="str">
            <v>Q980002020</v>
          </cell>
          <cell r="B9304" t="str">
            <v>时间继电器_H3Y-2-C_220VAC_不含底座_60s_欧姆龙</v>
          </cell>
          <cell r="C9304">
            <v>59.23</v>
          </cell>
        </row>
        <row r="9307">
          <cell r="A9307" t="str">
            <v>Q980002038</v>
          </cell>
          <cell r="B9307" t="str">
            <v>交换机_1783-US05T_AB</v>
          </cell>
          <cell r="C9307">
            <v>1393.16</v>
          </cell>
        </row>
        <row r="9308">
          <cell r="A9308" t="str">
            <v>Q980002039</v>
          </cell>
          <cell r="B9308" t="str">
            <v>CPU_1769-L35E_AB</v>
          </cell>
          <cell r="C9308">
            <v>10461.540000000001</v>
          </cell>
        </row>
        <row r="9309">
          <cell r="A9309" t="str">
            <v>Q980002040</v>
          </cell>
          <cell r="B9309" t="str">
            <v>模拟量输出模块_1769-OF8C_AB</v>
          </cell>
          <cell r="C9309">
            <v>4242.74</v>
          </cell>
        </row>
        <row r="9313">
          <cell r="A9313" t="str">
            <v>Q980002060</v>
          </cell>
          <cell r="B9313" t="str">
            <v>可编程控制器_1769-CLL1_AB</v>
          </cell>
          <cell r="C9313">
            <v>547.01</v>
          </cell>
        </row>
        <row r="9314">
          <cell r="A9314" t="str">
            <v>Q980002085</v>
          </cell>
          <cell r="B9314" t="str">
            <v>附件-接触器辅助触点_LAEN22N_施耐德</v>
          </cell>
          <cell r="C9314">
            <v>10.72</v>
          </cell>
        </row>
        <row r="9316">
          <cell r="A9316" t="str">
            <v>Q980002104</v>
          </cell>
          <cell r="B9316" t="str">
            <v>时间继电器_MT7P-2_220VAC_D2KH/3_明达</v>
          </cell>
          <cell r="C9316">
            <v>61.54</v>
          </cell>
        </row>
        <row r="9317">
          <cell r="A9317" t="str">
            <v>Q980002107</v>
          </cell>
          <cell r="B9317" t="str">
            <v>中间继电器_RXM4LB2P7_230VAC_不含底座_施耐德</v>
          </cell>
          <cell r="C9317">
            <v>15.86</v>
          </cell>
        </row>
        <row r="9318">
          <cell r="A9318" t="str">
            <v>Q980002108</v>
          </cell>
          <cell r="B9318" t="str">
            <v>拉式附件_PST-50-200kg_宁波柯力</v>
          </cell>
          <cell r="C9318">
            <v>25.64</v>
          </cell>
        </row>
        <row r="9321">
          <cell r="A9321" t="str">
            <v>Q980002127</v>
          </cell>
          <cell r="B9321" t="str">
            <v>模拟量输出模块_SM1232-2AO_6ES7-232-4HB32-0XB0_…</v>
          </cell>
          <cell r="C9321">
            <v>1128.21</v>
          </cell>
        </row>
        <row r="9323">
          <cell r="A9323" t="str">
            <v>Q980002152</v>
          </cell>
          <cell r="B9323" t="str">
            <v>母线框_AMJ2-6×80_单母排_海坦</v>
          </cell>
          <cell r="C9323">
            <v>18.8</v>
          </cell>
        </row>
        <row r="9324">
          <cell r="A9324" t="str">
            <v>Q980002170</v>
          </cell>
          <cell r="B9324" t="str">
            <v>高速IO模块_1769-HSC_AB</v>
          </cell>
          <cell r="C9324">
            <v>2615.38</v>
          </cell>
        </row>
        <row r="9326">
          <cell r="A9326" t="str">
            <v>Q980002223</v>
          </cell>
          <cell r="B9326" t="str">
            <v>带灯按钮_XB2BW34M2C_220VAC_红色_施耐德</v>
          </cell>
          <cell r="C9326">
            <v>26.59</v>
          </cell>
        </row>
        <row r="9327">
          <cell r="A9327" t="str">
            <v>Q980002237</v>
          </cell>
          <cell r="B9327" t="str">
            <v>固态继电器_G3NB-240B_5-24VDC_欧姆龙</v>
          </cell>
          <cell r="C9327">
            <v>811.97</v>
          </cell>
        </row>
        <row r="9332">
          <cell r="A9332" t="str">
            <v>Q980002273</v>
          </cell>
          <cell r="B9332" t="str">
            <v>继电器模块_6ES7-972-0AA02-0XA0_西门子</v>
          </cell>
          <cell r="C9332">
            <v>1523.08</v>
          </cell>
        </row>
        <row r="9333">
          <cell r="A9333" t="str">
            <v>Q980002284</v>
          </cell>
          <cell r="B9333" t="str">
            <v>模块电源_6ES7-407-0KA01-0AA0_西门子</v>
          </cell>
          <cell r="C9333">
            <v>3494.87</v>
          </cell>
        </row>
        <row r="9334">
          <cell r="A9334" t="str">
            <v>Q980002285</v>
          </cell>
          <cell r="B9334" t="str">
            <v>可编程控制器_6ES7-414-2XK05-0AB0_西门子</v>
          </cell>
          <cell r="C9334">
            <v>20730.77</v>
          </cell>
        </row>
        <row r="9335">
          <cell r="A9335" t="str">
            <v>Q980002286</v>
          </cell>
          <cell r="B9335" t="str">
            <v>可编程控制器_6ES7-952-1AK00-0AA0_西门子</v>
          </cell>
          <cell r="C9335">
            <v>3931.62</v>
          </cell>
        </row>
        <row r="9338">
          <cell r="A9338" t="str">
            <v>Q980002289</v>
          </cell>
          <cell r="B9338" t="str">
            <v>IM连接线_6ES7-468-1BB50-0AA0_西门子</v>
          </cell>
          <cell r="C9338">
            <v>1072.6500000000001</v>
          </cell>
        </row>
        <row r="9340">
          <cell r="A9340" t="str">
            <v>Q980002308</v>
          </cell>
          <cell r="B9340" t="str">
            <v>工业防水插头_32A-4P_红色_怡达</v>
          </cell>
          <cell r="C9340">
            <v>61.54</v>
          </cell>
        </row>
        <row r="9341">
          <cell r="A9341" t="str">
            <v>Q980002309</v>
          </cell>
          <cell r="B9341" t="str">
            <v>工业防水插座_32A-4P_暗装直插-红色_怡达</v>
          </cell>
          <cell r="C9341">
            <v>69.23</v>
          </cell>
        </row>
        <row r="9342">
          <cell r="A9342" t="str">
            <v>Q980002317</v>
          </cell>
          <cell r="B9342" t="str">
            <v>开关电源_ABL2REM24065H_平板式_施耐德</v>
          </cell>
          <cell r="C9342">
            <v>74.03</v>
          </cell>
        </row>
        <row r="9343">
          <cell r="A9343" t="str">
            <v>Q980002318</v>
          </cell>
          <cell r="B9343" t="str">
            <v>附件-急停标签_ZB2BY9330C_施耐德</v>
          </cell>
          <cell r="C9343">
            <v>2.89</v>
          </cell>
        </row>
        <row r="9344">
          <cell r="A9344" t="str">
            <v>Q980002325</v>
          </cell>
          <cell r="B9344" t="str">
            <v>塑壳断路器_CSU400N3400_施耐德</v>
          </cell>
          <cell r="C9344">
            <v>1234.19</v>
          </cell>
        </row>
        <row r="9348">
          <cell r="A9348" t="str">
            <v>Q980002348</v>
          </cell>
          <cell r="B9348" t="str">
            <v>工业防水插头_63A-4P_380-415V_红色_怡达</v>
          </cell>
          <cell r="C9348">
            <v>126.5</v>
          </cell>
        </row>
        <row r="9349">
          <cell r="A9349" t="str">
            <v>Q980002349</v>
          </cell>
          <cell r="B9349" t="str">
            <v>工业防水插座_63A-4P_暗装直插-红色_怡达</v>
          </cell>
          <cell r="C9349">
            <v>133.33000000000001</v>
          </cell>
        </row>
        <row r="9350">
          <cell r="A9350" t="str">
            <v>Q980002350</v>
          </cell>
          <cell r="B9350" t="str">
            <v>塑壳断路器_CSU400N3350_施耐德</v>
          </cell>
          <cell r="C9350">
            <v>1234.19</v>
          </cell>
        </row>
        <row r="9351">
          <cell r="A9351" t="str">
            <v>Q980002361</v>
          </cell>
          <cell r="B9351" t="str">
            <v>塑壳断路器_CSU630N3500_施耐德</v>
          </cell>
          <cell r="C9351">
            <v>2269.23</v>
          </cell>
        </row>
        <row r="9352">
          <cell r="A9352" t="str">
            <v>Q980002362</v>
          </cell>
          <cell r="B9352" t="str">
            <v>塑壳断路器_CSU630N3630_施耐德</v>
          </cell>
          <cell r="C9352">
            <v>2269.23</v>
          </cell>
        </row>
        <row r="9353">
          <cell r="A9353" t="str">
            <v>Q980002366</v>
          </cell>
          <cell r="B9353" t="str">
            <v>变频器_FC302-P315-T5-E00-H2-X-N-C_标准315kW_…</v>
          </cell>
          <cell r="C9353">
            <v>97606.83</v>
          </cell>
        </row>
        <row r="9354">
          <cell r="A9354" t="str">
            <v>Q980002367</v>
          </cell>
          <cell r="B9354" t="str">
            <v>可编程控制器_TM218LDA40DR2HN_施耐德</v>
          </cell>
          <cell r="C9354">
            <v>3165</v>
          </cell>
        </row>
        <row r="9355">
          <cell r="A9355" t="str">
            <v>Q980002368</v>
          </cell>
          <cell r="B9355" t="str">
            <v>可编程控制器_TM218LDA24DRN_施耐德</v>
          </cell>
          <cell r="C9355">
            <v>1660</v>
          </cell>
        </row>
        <row r="9356">
          <cell r="A9356" t="str">
            <v>Q980002369</v>
          </cell>
          <cell r="B9356" t="str">
            <v>小型断路器_C65N-2P-D32A_施耐德</v>
          </cell>
          <cell r="C9356">
            <v>71</v>
          </cell>
        </row>
        <row r="9357">
          <cell r="A9357" t="str">
            <v>Q980002370</v>
          </cell>
          <cell r="B9357" t="str">
            <v>刀开关_HD13-BX-400/31_旋转式_德力西</v>
          </cell>
          <cell r="C9357">
            <v>262.39</v>
          </cell>
        </row>
        <row r="9358">
          <cell r="A9358" t="str">
            <v>Q980002371</v>
          </cell>
          <cell r="B9358" t="str">
            <v>刀开关_HD13-BX-600/31_旋转式_德力西</v>
          </cell>
          <cell r="C9358">
            <v>431.62</v>
          </cell>
        </row>
        <row r="9359">
          <cell r="A9359" t="str">
            <v>Q980002372</v>
          </cell>
          <cell r="B9359" t="str">
            <v>印刷线路板_58061403_河北沧州</v>
          </cell>
          <cell r="C9359">
            <v>8.5500000000000007</v>
          </cell>
        </row>
        <row r="9362">
          <cell r="A9362" t="str">
            <v>Q980002379</v>
          </cell>
          <cell r="B9362" t="str">
            <v>附件-负荷开关手柄_KCF1PZ_施耐德</v>
          </cell>
          <cell r="C9362">
            <v>18.25</v>
          </cell>
        </row>
        <row r="9363">
          <cell r="A9363" t="str">
            <v>Q980002384</v>
          </cell>
          <cell r="B9363" t="str">
            <v>控制变压器_JBK5-250VA_380V/220V-50Hz_通用</v>
          </cell>
          <cell r="C9363">
            <v>124.79</v>
          </cell>
        </row>
        <row r="9364">
          <cell r="A9364" t="str">
            <v>Q980002385</v>
          </cell>
          <cell r="B9364" t="str">
            <v>总线DP连接器_6ES7-972-0BB42-0XA0_西门子</v>
          </cell>
          <cell r="C9364">
            <v>245.3</v>
          </cell>
        </row>
        <row r="9366">
          <cell r="A9366" t="str">
            <v>Q980002396</v>
          </cell>
          <cell r="B9366" t="str">
            <v>色环电阻_2.5KΩ_通用</v>
          </cell>
          <cell r="C9366">
            <v>0.17</v>
          </cell>
        </row>
        <row r="9367">
          <cell r="A9367" t="str">
            <v>Q980002403</v>
          </cell>
          <cell r="B9367" t="str">
            <v>急停按钮盒_XALB01YC_IP40-不含按钮_施耐德</v>
          </cell>
          <cell r="C9367">
            <v>13.95</v>
          </cell>
        </row>
        <row r="9368">
          <cell r="A9368" t="str">
            <v>Q980002453</v>
          </cell>
          <cell r="B9368" t="str">
            <v>阻旋式物位开关_SE110BDRB_220VAC_通用</v>
          </cell>
          <cell r="C9368">
            <v>895.73</v>
          </cell>
        </row>
        <row r="9369">
          <cell r="A9369" t="str">
            <v>Q980002454</v>
          </cell>
          <cell r="B9369" t="str">
            <v>通讯模块_6GK7-443-1EX30-0XE0_西门子</v>
          </cell>
          <cell r="C9369">
            <v>11076.92</v>
          </cell>
        </row>
        <row r="9370">
          <cell r="A9370" t="str">
            <v>Q980002463</v>
          </cell>
          <cell r="B9370" t="str">
            <v>附件-断路器辅助触头_OF-26924_施耐德</v>
          </cell>
          <cell r="C9370">
            <v>56.32</v>
          </cell>
        </row>
        <row r="9372">
          <cell r="A9372" t="str">
            <v>Q980002465</v>
          </cell>
          <cell r="B9372" t="str">
            <v>配件-机架_6ES7-400-1JA01-0AA0_西门子</v>
          </cell>
          <cell r="C9372">
            <v>2358.9699999999998</v>
          </cell>
        </row>
        <row r="9374">
          <cell r="A9374" t="str">
            <v>Q980002467</v>
          </cell>
          <cell r="B9374" t="str">
            <v>可编程控制器_6ES7-416-3XR05-0AB0_西门子</v>
          </cell>
          <cell r="C9374">
            <v>57765.81</v>
          </cell>
        </row>
        <row r="9375">
          <cell r="A9375" t="str">
            <v>Q980002468</v>
          </cell>
          <cell r="B9375" t="str">
            <v>MMC卡_6ES7-952-1KP00-0AA0_西门子</v>
          </cell>
          <cell r="C9375">
            <v>5444.44</v>
          </cell>
        </row>
        <row r="9376">
          <cell r="A9376" t="str">
            <v>Q980002474</v>
          </cell>
          <cell r="B9376" t="str">
            <v>控制继电器_CAD32BDC_施耐德</v>
          </cell>
          <cell r="C9376">
            <v>120.4</v>
          </cell>
        </row>
        <row r="9377">
          <cell r="A9377" t="str">
            <v>Q980002475</v>
          </cell>
          <cell r="B9377" t="str">
            <v>控制继电器_CAD50BDC_施耐德</v>
          </cell>
          <cell r="C9377">
            <v>129.53</v>
          </cell>
        </row>
        <row r="9378">
          <cell r="A9378" t="str">
            <v>Q980002476</v>
          </cell>
          <cell r="B9378" t="str">
            <v>控制继电器_CAD50M7C_施耐德</v>
          </cell>
          <cell r="C9378">
            <v>46.21</v>
          </cell>
        </row>
        <row r="9379">
          <cell r="A9379" t="str">
            <v>Q980002477</v>
          </cell>
          <cell r="B9379" t="str">
            <v>控制变压器_JBK5-4000VA_380V/220V-50Hz_通用</v>
          </cell>
          <cell r="C9379">
            <v>907.69</v>
          </cell>
        </row>
        <row r="9380">
          <cell r="A9380" t="str">
            <v>Q980002478</v>
          </cell>
          <cell r="B9380" t="str">
            <v>控制变压器_JBK5-6300VA_380V/220V-50Hz_通用</v>
          </cell>
          <cell r="C9380">
            <v>2496.15</v>
          </cell>
        </row>
        <row r="9385">
          <cell r="A9385" t="str">
            <v>Q980002485</v>
          </cell>
          <cell r="B9385" t="str">
            <v>固定式断路器_ME800A-3P_电动AC220V_垂直联结_上海人民</v>
          </cell>
          <cell r="C9385">
            <v>2483.25</v>
          </cell>
        </row>
        <row r="9386">
          <cell r="A9386" t="str">
            <v>Q980002486</v>
          </cell>
          <cell r="B9386" t="str">
            <v>固定式断路器_ME630A-3P_电动AC220V_垂直联结_上海人民</v>
          </cell>
          <cell r="C9386">
            <v>2337.61</v>
          </cell>
        </row>
        <row r="9387">
          <cell r="A9387" t="str">
            <v>Q980002490</v>
          </cell>
          <cell r="B9387" t="str">
            <v>钥匙开关_XB2BG41C_2位_施耐德</v>
          </cell>
          <cell r="C9387">
            <v>25.55</v>
          </cell>
        </row>
        <row r="9388">
          <cell r="A9388" t="str">
            <v>Q980002492</v>
          </cell>
          <cell r="B9388" t="str">
            <v>母线框_AMJ2-5×60_单母排_海坦</v>
          </cell>
          <cell r="C9388">
            <v>17.95</v>
          </cell>
        </row>
        <row r="9392">
          <cell r="A9392" t="str">
            <v>Q980002537</v>
          </cell>
          <cell r="B9392" t="str">
            <v>相序保护器_XJ3-G_380VAC_正泰</v>
          </cell>
          <cell r="C9392">
            <v>265.81</v>
          </cell>
        </row>
        <row r="9394">
          <cell r="A9394" t="str">
            <v>Q980002539</v>
          </cell>
          <cell r="B9394" t="str">
            <v>交流接触器_LC1D1210Q5N_380V/50Hz_施耐德</v>
          </cell>
          <cell r="C9394">
            <v>30.67</v>
          </cell>
        </row>
        <row r="9395">
          <cell r="A9395" t="str">
            <v>Q980002540</v>
          </cell>
          <cell r="B9395" t="str">
            <v>交流接触器_LC1D38Q7C_380V/50/60Hz_施耐德</v>
          </cell>
          <cell r="C9395">
            <v>111.96</v>
          </cell>
        </row>
        <row r="9396">
          <cell r="A9396" t="str">
            <v>Q980002543</v>
          </cell>
          <cell r="B9396" t="str">
            <v>控制继电器_CAE22Q5N_施耐德</v>
          </cell>
          <cell r="C9396">
            <v>27.38</v>
          </cell>
        </row>
        <row r="9397">
          <cell r="A9397" t="str">
            <v>Q980002544</v>
          </cell>
          <cell r="B9397" t="str">
            <v>控制变压器_JBK5-200VA_380V/220V-50Hz_通用</v>
          </cell>
          <cell r="C9397">
            <v>106.24</v>
          </cell>
        </row>
        <row r="9399">
          <cell r="A9399" t="str">
            <v>Q980002625</v>
          </cell>
          <cell r="B9399" t="str">
            <v>护套线_RVV-2×0.75_江扬电缆</v>
          </cell>
          <cell r="C9399">
            <v>1.35</v>
          </cell>
        </row>
        <row r="9401">
          <cell r="A9401" t="str">
            <v>Q980002631</v>
          </cell>
          <cell r="B9401" t="str">
            <v>附件-端子联接件_USK-2.5/10L_上海友邦</v>
          </cell>
          <cell r="C9401">
            <v>2.91</v>
          </cell>
        </row>
        <row r="9404">
          <cell r="A9404" t="str">
            <v>Q980002642</v>
          </cell>
          <cell r="B9404" t="str">
            <v>软起动器_ATS22C41Q_标准220kW_230VAC_施耐德</v>
          </cell>
          <cell r="C9404">
            <v>10522.44</v>
          </cell>
        </row>
        <row r="9406">
          <cell r="A9406" t="str">
            <v>Q980002644</v>
          </cell>
          <cell r="B9406" t="str">
            <v>变频器_FC302-N160-T5-E00-H2-X-N-C_标准160kW_…</v>
          </cell>
          <cell r="C9406">
            <v>55012.82</v>
          </cell>
        </row>
        <row r="9408">
          <cell r="A9408" t="str">
            <v>Q980002651</v>
          </cell>
          <cell r="B9408" t="str">
            <v>附件-端子标记条_2.5-16-1-40_横向_上海友邦</v>
          </cell>
          <cell r="C9408">
            <v>0.26</v>
          </cell>
        </row>
        <row r="9409">
          <cell r="A9409" t="str">
            <v>Q980002652</v>
          </cell>
          <cell r="B9409" t="str">
            <v>附件-端子标记条_2.5-16-1-50_横向_上海友邦</v>
          </cell>
          <cell r="C9409">
            <v>0.26</v>
          </cell>
        </row>
        <row r="9410">
          <cell r="A9410" t="str">
            <v>Q980002653</v>
          </cell>
          <cell r="B9410" t="str">
            <v>附件-端子标记条_2.5-16-1-60_横向_上海友邦</v>
          </cell>
          <cell r="C9410">
            <v>2.5299999999999998</v>
          </cell>
        </row>
        <row r="9411">
          <cell r="A9411" t="str">
            <v>Q980002654</v>
          </cell>
          <cell r="B9411" t="str">
            <v>附件-端子标记条_2.5-16-1-70_横向_上海友邦</v>
          </cell>
          <cell r="C9411">
            <v>36.61</v>
          </cell>
        </row>
        <row r="9412">
          <cell r="A9412" t="str">
            <v>Q980002655</v>
          </cell>
          <cell r="B9412" t="str">
            <v>附件-端子标记条_2.5-16-1-100_横向_上海友邦</v>
          </cell>
          <cell r="C9412">
            <v>36.61</v>
          </cell>
        </row>
        <row r="9413">
          <cell r="A9413" t="str">
            <v>Q980002656</v>
          </cell>
          <cell r="B9413" t="str">
            <v>附件-端子标记条_2.5-16-1-120_横向_上海友邦</v>
          </cell>
          <cell r="C9413">
            <v>36.61</v>
          </cell>
        </row>
        <row r="9414">
          <cell r="A9414" t="str">
            <v>Q980002657</v>
          </cell>
          <cell r="B9414" t="str">
            <v>附件-端子标记条_KB6-1-130_横向_上海友邦</v>
          </cell>
          <cell r="C9414">
            <v>4.67</v>
          </cell>
        </row>
        <row r="9415">
          <cell r="A9415" t="str">
            <v>Q980002658</v>
          </cell>
          <cell r="B9415" t="str">
            <v>附件-端子标记条_2.5-16-1-90_横向_上海友邦</v>
          </cell>
          <cell r="C9415">
            <v>36.61</v>
          </cell>
        </row>
        <row r="9416">
          <cell r="A9416" t="str">
            <v>Q980002659</v>
          </cell>
          <cell r="B9416" t="str">
            <v>附件-端子标记条_KB6-1-130_竖向_上海友邦</v>
          </cell>
          <cell r="C9416">
            <v>0.32</v>
          </cell>
        </row>
        <row r="9417">
          <cell r="A9417" t="str">
            <v>Q980002674</v>
          </cell>
          <cell r="B9417" t="str">
            <v>电箱壳体_800×1000×250_喷塑_通用</v>
          </cell>
          <cell r="C9417">
            <v>612.9</v>
          </cell>
        </row>
        <row r="9418">
          <cell r="A9418" t="str">
            <v>Q980002691</v>
          </cell>
          <cell r="B9418" t="str">
            <v>接口模块_6ES7-153-4AA01-0XB0_分布式I/O接口_西门子</v>
          </cell>
          <cell r="C9418">
            <v>1287.18</v>
          </cell>
        </row>
        <row r="9419">
          <cell r="A9419" t="str">
            <v>Q980002722</v>
          </cell>
          <cell r="B9419" t="str">
            <v>固态继电器_HHG1-0/032F-20-20A_3-32VDC_通用</v>
          </cell>
          <cell r="C9419">
            <v>47.01</v>
          </cell>
        </row>
        <row r="9420">
          <cell r="A9420" t="str">
            <v>Q980002723</v>
          </cell>
          <cell r="B9420" t="str">
            <v>固态继电器_HHG1-3/032F-38-20A_3-32VAC_通用</v>
          </cell>
          <cell r="C9420">
            <v>120.51</v>
          </cell>
        </row>
        <row r="9422">
          <cell r="A9422" t="str">
            <v>Q980002769</v>
          </cell>
          <cell r="B9422" t="str">
            <v>带灯按钮_XB2BW34M1C_220VAC_红色_施耐德</v>
          </cell>
          <cell r="C9422">
            <v>21.55</v>
          </cell>
        </row>
        <row r="9429">
          <cell r="A9429" t="str">
            <v>Q980002884</v>
          </cell>
          <cell r="B9429" t="str">
            <v>工业防水插座_16A-4P_暗装直插-红色_怡达</v>
          </cell>
          <cell r="C9429">
            <v>59.83</v>
          </cell>
        </row>
        <row r="9430">
          <cell r="A9430" t="str">
            <v>Q980002885</v>
          </cell>
          <cell r="B9430" t="str">
            <v>拉绳开关_HFKLT2-Ⅱ_通用</v>
          </cell>
          <cell r="C9430">
            <v>115.38</v>
          </cell>
        </row>
        <row r="9431">
          <cell r="A9431" t="str">
            <v>Q980002886</v>
          </cell>
          <cell r="B9431" t="str">
            <v>跑偏开关_HFKPT1-20-35_通用</v>
          </cell>
          <cell r="C9431">
            <v>239.32</v>
          </cell>
        </row>
        <row r="9432">
          <cell r="A9432" t="str">
            <v>Q980002887</v>
          </cell>
          <cell r="B9432" t="str">
            <v>工业防水插头_16A-4P_380-415V_红色_怡达</v>
          </cell>
          <cell r="C9432">
            <v>53.85</v>
          </cell>
        </row>
        <row r="9433">
          <cell r="A9433" t="str">
            <v>Q980002908</v>
          </cell>
          <cell r="B9433" t="str">
            <v>变频器_FR-A740-2.2K-CH_标准2.2kW_三菱</v>
          </cell>
          <cell r="C9433">
            <v>2311.11</v>
          </cell>
        </row>
        <row r="9434">
          <cell r="A9434" t="str">
            <v>Q980002909</v>
          </cell>
          <cell r="B9434" t="str">
            <v>变频器_FR-A740-30K-CH_标准30kW_三菱</v>
          </cell>
          <cell r="C9434">
            <v>11068.37</v>
          </cell>
        </row>
        <row r="9435">
          <cell r="A9435" t="str">
            <v>Q980002915</v>
          </cell>
          <cell r="B9435" t="str">
            <v>扩展电缆_1769-CRR3_AB</v>
          </cell>
          <cell r="C9435">
            <v>517.26</v>
          </cell>
        </row>
        <row r="9436">
          <cell r="A9436" t="str">
            <v>Q980002916</v>
          </cell>
          <cell r="B9436" t="str">
            <v>连接电缆_1485C-P1E200_AB</v>
          </cell>
          <cell r="C9436">
            <v>4444.4399999999996</v>
          </cell>
        </row>
        <row r="9438">
          <cell r="A9438" t="str">
            <v>Q980002919</v>
          </cell>
          <cell r="B9438" t="str">
            <v>称重仪表_520_美国RICELAKE</v>
          </cell>
          <cell r="C9438">
            <v>7264.96</v>
          </cell>
        </row>
        <row r="9440">
          <cell r="A9440" t="str">
            <v>Q980002953</v>
          </cell>
          <cell r="B9440" t="str">
            <v>电流表_6L2-2500/5A_50Hz_指针式_通用</v>
          </cell>
          <cell r="C9440">
            <v>21.37</v>
          </cell>
        </row>
        <row r="9442">
          <cell r="A9442" t="str">
            <v>Q980002957</v>
          </cell>
          <cell r="B9442" t="str">
            <v>加热器_AC-1800D_220V_350×200×170_通用</v>
          </cell>
          <cell r="C9442">
            <v>2564.1</v>
          </cell>
        </row>
        <row r="9443">
          <cell r="A9443" t="str">
            <v>Q980002959</v>
          </cell>
          <cell r="B9443" t="str">
            <v>接线端子_DK-4-Q/35_魏德米勒</v>
          </cell>
          <cell r="C9443">
            <v>2.73</v>
          </cell>
        </row>
        <row r="9444">
          <cell r="A9444" t="str">
            <v>Q980002980</v>
          </cell>
          <cell r="B9444" t="str">
            <v>电箱壳体_1000×800×300_喷塑_通用</v>
          </cell>
          <cell r="C9444">
            <v>682.05</v>
          </cell>
        </row>
        <row r="9445">
          <cell r="A9445" t="str">
            <v>Q980003002</v>
          </cell>
          <cell r="B9445" t="str">
            <v>变频器_ATV312HU40N4_标准4kW_施耐德</v>
          </cell>
          <cell r="C9445">
            <v>2053.33</v>
          </cell>
        </row>
        <row r="9447">
          <cell r="A9447" t="str">
            <v>Q980003072</v>
          </cell>
          <cell r="B9447" t="str">
            <v>变频器_FC301-P30K-T4-E20-H2-X-N-C_标准30kW_丹…</v>
          </cell>
          <cell r="C9447">
            <v>13067.52</v>
          </cell>
        </row>
        <row r="9449">
          <cell r="A9449" t="str">
            <v>Q980003129</v>
          </cell>
          <cell r="B9449" t="str">
            <v>附件-端子联接件_368600000_魏德米勒</v>
          </cell>
          <cell r="C9449">
            <v>2.74</v>
          </cell>
        </row>
        <row r="9450">
          <cell r="A9450" t="str">
            <v>Q980003130</v>
          </cell>
          <cell r="B9450" t="str">
            <v>附件-断路器挂锁装置_NSC100LOCK_施耐德</v>
          </cell>
          <cell r="C9450">
            <v>25.33</v>
          </cell>
        </row>
        <row r="9451">
          <cell r="A9451" t="str">
            <v>Q980003131</v>
          </cell>
          <cell r="B9451" t="str">
            <v>附件-断路器挂锁装置_NSC250LOCKO_施耐德</v>
          </cell>
          <cell r="C9451">
            <v>25.29</v>
          </cell>
        </row>
        <row r="9452">
          <cell r="A9452" t="str">
            <v>Q980003132</v>
          </cell>
          <cell r="B9452" t="str">
            <v>附件-断路器挂锁装置_NSC630LOCK_施耐德</v>
          </cell>
          <cell r="C9452">
            <v>128.72</v>
          </cell>
        </row>
        <row r="9454">
          <cell r="A9454" t="str">
            <v>Q980003136</v>
          </cell>
          <cell r="B9454" t="str">
            <v>附件-负荷开关箱体_195×145×100_喷塑_附图定制_通用</v>
          </cell>
          <cell r="C9454">
            <v>68.38</v>
          </cell>
        </row>
        <row r="9455">
          <cell r="A9455" t="str">
            <v>Q980003146</v>
          </cell>
          <cell r="B9455" t="str">
            <v>时间继电器_REXL4TMP7_230VAC_不含底座_施耐德</v>
          </cell>
          <cell r="C9455">
            <v>81.569999999999993</v>
          </cell>
        </row>
        <row r="9458">
          <cell r="A9458" t="str">
            <v>Q980003162</v>
          </cell>
          <cell r="B9458" t="str">
            <v>防爆操作柱_LBZ-A2D1_不含元件_中兴防爆</v>
          </cell>
          <cell r="C9458">
            <v>666.66</v>
          </cell>
        </row>
        <row r="9462">
          <cell r="A9462" t="str">
            <v>Q980003169</v>
          </cell>
          <cell r="B9462" t="str">
            <v>服务器_T710-E5620×2-2G×6/4口千兆集成网卡_戴尔</v>
          </cell>
          <cell r="C9462">
            <v>19658.12</v>
          </cell>
        </row>
        <row r="9464">
          <cell r="A9464" t="str">
            <v>Q980003189</v>
          </cell>
          <cell r="B9464" t="str">
            <v>扩展电缆_1769-CLL3_AB</v>
          </cell>
          <cell r="C9464">
            <v>523.08000000000004</v>
          </cell>
        </row>
        <row r="9465">
          <cell r="A9465" t="str">
            <v>Q980003219</v>
          </cell>
          <cell r="B9465" t="str">
            <v>电箱壳体_800×600×140_喷塑_通用</v>
          </cell>
          <cell r="C9465">
            <v>378.24</v>
          </cell>
        </row>
        <row r="9467">
          <cell r="A9467" t="str">
            <v>Q980003230</v>
          </cell>
          <cell r="B9467" t="str">
            <v>扫描枪_SYMBOL-LS2208AP_摩托罗拉</v>
          </cell>
          <cell r="C9467">
            <v>641.02</v>
          </cell>
        </row>
        <row r="9470">
          <cell r="A9470" t="str">
            <v>Q990001004</v>
          </cell>
          <cell r="B9470" t="str">
            <v>屏蔽电缆_RVVP-4×0.3_通用</v>
          </cell>
          <cell r="C9470">
            <v>2.1</v>
          </cell>
        </row>
        <row r="9475">
          <cell r="A9475" t="str">
            <v>Q990001015</v>
          </cell>
          <cell r="B9475" t="str">
            <v>母线框_AMJ2-8×80_单母排_海坦</v>
          </cell>
          <cell r="C9475">
            <v>18.8</v>
          </cell>
        </row>
        <row r="9479">
          <cell r="A9479" t="str">
            <v>Q990001027</v>
          </cell>
          <cell r="B9479" t="str">
            <v>指示灯_GDM_24VDC_蓝色_天一高德</v>
          </cell>
          <cell r="C9479">
            <v>11.97</v>
          </cell>
        </row>
        <row r="9480">
          <cell r="A9480" t="str">
            <v>Q990001029</v>
          </cell>
          <cell r="B9480" t="str">
            <v>通断开关_GDS-203_手动复位_天一高德</v>
          </cell>
          <cell r="C9480">
            <v>23.93</v>
          </cell>
        </row>
        <row r="9481">
          <cell r="A9481" t="str">
            <v>Q990001030</v>
          </cell>
          <cell r="B9481" t="str">
            <v>通断开关_GDS-223_自动复位_天一高德</v>
          </cell>
          <cell r="C9481">
            <v>23.93</v>
          </cell>
        </row>
        <row r="9486">
          <cell r="A9486" t="str">
            <v>Q990001039</v>
          </cell>
          <cell r="B9486" t="str">
            <v>硅镇流器_QL10-6-AC220V_扬州四菱</v>
          </cell>
          <cell r="C9486">
            <v>31.62</v>
          </cell>
        </row>
        <row r="9493">
          <cell r="A9493" t="str">
            <v>Q990001049</v>
          </cell>
          <cell r="B9493" t="str">
            <v>模数化插座_10A-2P_通用</v>
          </cell>
          <cell r="C9493">
            <v>4.28</v>
          </cell>
        </row>
        <row r="9495">
          <cell r="A9495" t="str">
            <v>Q990001051</v>
          </cell>
          <cell r="B9495" t="str">
            <v>工控机_ARK-5280-显卡_研华</v>
          </cell>
          <cell r="C9495">
            <v>6957.27</v>
          </cell>
        </row>
        <row r="9496">
          <cell r="A9496" t="str">
            <v>Q990001052</v>
          </cell>
          <cell r="B9496" t="str">
            <v>显卡_MX400_中天</v>
          </cell>
          <cell r="C9496">
            <v>760.68</v>
          </cell>
        </row>
        <row r="9498">
          <cell r="A9498" t="str">
            <v>Q990001054</v>
          </cell>
          <cell r="B9498" t="str">
            <v>通讯电缆_300-830-3EH10_深圳欧辰</v>
          </cell>
          <cell r="C9498">
            <v>9.83</v>
          </cell>
        </row>
        <row r="9499">
          <cell r="A9499" t="str">
            <v>Q990001055</v>
          </cell>
          <cell r="B9499" t="str">
            <v>模拟量温度调节仪_LU-902KA000_220VAC_厦门安东</v>
          </cell>
          <cell r="C9499">
            <v>427.35</v>
          </cell>
        </row>
        <row r="9504">
          <cell r="A9504" t="str">
            <v>Q990001163</v>
          </cell>
          <cell r="B9504" t="str">
            <v>指示灯_GDM_24VDC_红色_天一高德</v>
          </cell>
          <cell r="C9504">
            <v>14.53</v>
          </cell>
        </row>
        <row r="9505">
          <cell r="A9505" t="str">
            <v>Q990001164</v>
          </cell>
          <cell r="B9505" t="str">
            <v>指示灯_GDM_24VDC_绿色_天一高德</v>
          </cell>
          <cell r="C9505">
            <v>14.53</v>
          </cell>
        </row>
        <row r="9506">
          <cell r="A9506" t="str">
            <v>Q990001165</v>
          </cell>
          <cell r="B9506" t="str">
            <v>指示灯_GDM_24VDC_白色_天一高德</v>
          </cell>
          <cell r="C9506">
            <v>14.53</v>
          </cell>
        </row>
        <row r="9507">
          <cell r="A9507" t="str">
            <v>Q990001166</v>
          </cell>
          <cell r="B9507" t="str">
            <v>指示灯_GDM_220VAC_绿色_天一高德</v>
          </cell>
          <cell r="C9507">
            <v>14.53</v>
          </cell>
        </row>
        <row r="9508">
          <cell r="A9508" t="str">
            <v>Q990001167</v>
          </cell>
          <cell r="B9508" t="str">
            <v>指示灯_GDM_220VAC_红色_天一高德</v>
          </cell>
          <cell r="C9508">
            <v>14.53</v>
          </cell>
        </row>
        <row r="9509">
          <cell r="A9509" t="str">
            <v>Q990001168</v>
          </cell>
          <cell r="B9509" t="str">
            <v>指示灯_GDM_220VAC_蓝色_天一高德</v>
          </cell>
          <cell r="C9509">
            <v>11.97</v>
          </cell>
        </row>
        <row r="9510">
          <cell r="A9510" t="str">
            <v>Q990001169</v>
          </cell>
          <cell r="B9510" t="str">
            <v>指示灯_GDM_220VAC_黄色_天一高德</v>
          </cell>
          <cell r="C9510">
            <v>14.53</v>
          </cell>
        </row>
        <row r="9511">
          <cell r="A9511" t="str">
            <v>Q990001170</v>
          </cell>
          <cell r="B9511" t="str">
            <v>指示灯_GDM_220VAC_白色_天一高德</v>
          </cell>
          <cell r="C9511">
            <v>8.5500000000000007</v>
          </cell>
        </row>
        <row r="9512">
          <cell r="A9512" t="str">
            <v>Q990001171</v>
          </cell>
          <cell r="B9512" t="str">
            <v>指示灯_GDM_110VAC_黄色_天一高德</v>
          </cell>
          <cell r="C9512">
            <v>8.5500000000000007</v>
          </cell>
        </row>
        <row r="9513">
          <cell r="A9513" t="str">
            <v>Q990001172</v>
          </cell>
          <cell r="B9513" t="str">
            <v>指示灯_GDM_110VAC_绿色_天一高德</v>
          </cell>
          <cell r="C9513">
            <v>11.97</v>
          </cell>
        </row>
        <row r="9514">
          <cell r="A9514" t="str">
            <v>Q990001173</v>
          </cell>
          <cell r="B9514" t="str">
            <v>指示灯_GDM_110VAC_红色_天一高德</v>
          </cell>
          <cell r="C9514">
            <v>11.97</v>
          </cell>
        </row>
        <row r="9515">
          <cell r="A9515" t="str">
            <v>Q990001174</v>
          </cell>
          <cell r="B9515" t="str">
            <v>指示灯_GDM_110VAC_蓝色_天一高德</v>
          </cell>
          <cell r="C9515">
            <v>8.5500000000000007</v>
          </cell>
        </row>
        <row r="9516">
          <cell r="A9516" t="str">
            <v>Q990001175</v>
          </cell>
          <cell r="B9516" t="str">
            <v>指示灯_GDM_110VAC_白色_天一高德</v>
          </cell>
          <cell r="C9516">
            <v>11.97</v>
          </cell>
        </row>
        <row r="9518">
          <cell r="A9518" t="str">
            <v>Q990001201</v>
          </cell>
          <cell r="B9518" t="str">
            <v>扁平电缆_34芯_通用</v>
          </cell>
          <cell r="C9518">
            <v>2.35</v>
          </cell>
        </row>
        <row r="9519">
          <cell r="A9519" t="str">
            <v>Q990001202</v>
          </cell>
          <cell r="B9519" t="str">
            <v>母线框_AMJ2-8×80_双母排_海坦</v>
          </cell>
          <cell r="C9519">
            <v>32.479999999999997</v>
          </cell>
        </row>
        <row r="9520">
          <cell r="A9520" t="str">
            <v>Q990001203</v>
          </cell>
          <cell r="B9520" t="str">
            <v>电源模块_1606-XLDNET8_AB</v>
          </cell>
          <cell r="C9520">
            <v>1658.12</v>
          </cell>
        </row>
        <row r="9525">
          <cell r="A9525" t="str">
            <v>Q990001270</v>
          </cell>
          <cell r="B9525" t="str">
            <v>焊条_Φ3.2_J422</v>
          </cell>
          <cell r="C9525">
            <v>2.73</v>
          </cell>
        </row>
        <row r="9527">
          <cell r="A9527" t="str">
            <v>Q990002002</v>
          </cell>
          <cell r="B9527" t="str">
            <v>AB胶_503_哥俩好</v>
          </cell>
          <cell r="C9527">
            <v>4.2699999999999996</v>
          </cell>
        </row>
        <row r="9532">
          <cell r="A9532" t="str">
            <v>Q990004001</v>
          </cell>
          <cell r="B9532" t="str">
            <v>尼龙扎带_4×150_自锁式_浙江长虹</v>
          </cell>
          <cell r="C9532">
            <v>0.03</v>
          </cell>
        </row>
        <row r="9533">
          <cell r="A9533" t="str">
            <v>Q990005001</v>
          </cell>
          <cell r="B9533" t="str">
            <v>尼龙扎带_3×150_自锁式_用SP0004566替代_通用</v>
          </cell>
          <cell r="C9533">
            <v>0.02</v>
          </cell>
        </row>
        <row r="9534">
          <cell r="A9534" t="str">
            <v>Q990006001</v>
          </cell>
          <cell r="B9534" t="str">
            <v>附件-电柜组装件_PS柜拼装专用件_镀锌_YZHC_通用</v>
          </cell>
          <cell r="C9534">
            <v>29.91</v>
          </cell>
        </row>
        <row r="9536">
          <cell r="A9536" t="str">
            <v>Q99001101</v>
          </cell>
          <cell r="B9536" t="str">
            <v>模数化插座_EA9X210_施耐德</v>
          </cell>
          <cell r="C9536">
            <v>11.35</v>
          </cell>
        </row>
        <row r="9537">
          <cell r="A9537" t="str">
            <v>Q99001102</v>
          </cell>
          <cell r="B9537" t="str">
            <v>模数化插座_EA9X310_施耐德</v>
          </cell>
          <cell r="C9537">
            <v>12.64</v>
          </cell>
        </row>
        <row r="9538">
          <cell r="A9538" t="str">
            <v>Q99001103</v>
          </cell>
          <cell r="B9538" t="str">
            <v>计算机操作台_2500×1000×760_喷塑_通用</v>
          </cell>
          <cell r="C9538">
            <v>4206.8100000000004</v>
          </cell>
        </row>
        <row r="9540">
          <cell r="A9540" t="str">
            <v>Q99001106</v>
          </cell>
          <cell r="B9540" t="str">
            <v>模数化插座_EA9X416_施耐德</v>
          </cell>
          <cell r="C9540">
            <v>22.75</v>
          </cell>
        </row>
        <row r="9543">
          <cell r="A9543" t="str">
            <v>Q99990008</v>
          </cell>
          <cell r="B9543" t="str">
            <v>附件-称重传感器模拟接线盒_JXHL02-4-S_铝合金_宁波柯力</v>
          </cell>
          <cell r="C9543">
            <v>76.92</v>
          </cell>
        </row>
        <row r="9546">
          <cell r="A9546" t="str">
            <v>Q99990020</v>
          </cell>
          <cell r="B9546" t="str">
            <v>放大器_VGA_通用</v>
          </cell>
          <cell r="C9546">
            <v>581.19000000000005</v>
          </cell>
        </row>
        <row r="9548">
          <cell r="A9548" t="str">
            <v>S01020904001</v>
          </cell>
          <cell r="B9548" t="str">
            <v>波纹管截止阀_DN40_BSA1T-法兰_斯派莎克</v>
          </cell>
          <cell r="C9548">
            <v>967.69</v>
          </cell>
        </row>
        <row r="9549">
          <cell r="A9549" t="str">
            <v>S01020905001</v>
          </cell>
          <cell r="B9549" t="str">
            <v>波纹管截止阀_DN50_BSA1T-法兰_斯派莎克</v>
          </cell>
          <cell r="C9549">
            <v>1002.57</v>
          </cell>
        </row>
        <row r="9550">
          <cell r="A9550" t="str">
            <v>S01020906501</v>
          </cell>
          <cell r="B9550" t="str">
            <v>波纹管截止阀_DN65_BSA1T-法兰_斯派莎克</v>
          </cell>
          <cell r="C9550">
            <v>1179.54</v>
          </cell>
        </row>
        <row r="9551">
          <cell r="A9551" t="str">
            <v>S01020908001</v>
          </cell>
          <cell r="B9551" t="str">
            <v>波纹管截止阀_DN80_BSA1T-法兰_斯派莎克</v>
          </cell>
          <cell r="C9551">
            <v>1571.85</v>
          </cell>
        </row>
        <row r="9556">
          <cell r="A9556" t="str">
            <v>S02010601</v>
          </cell>
          <cell r="B9556" t="str">
            <v>法兰_DN50-PN16RF_碳钢_GB/T9119.1</v>
          </cell>
          <cell r="C9556">
            <v>23.42</v>
          </cell>
        </row>
        <row r="9557">
          <cell r="A9557" t="str">
            <v>S02010801</v>
          </cell>
          <cell r="B9557" t="str">
            <v>法兰_DN80-PN16RF_碳钢_GB/T9119.1</v>
          </cell>
          <cell r="C9557">
            <v>33.08</v>
          </cell>
        </row>
        <row r="9558">
          <cell r="A9558" t="str">
            <v>S02020102</v>
          </cell>
          <cell r="B9558" t="str">
            <v>等径弯头_DN15-Rc_不锈钢_GB/T26120</v>
          </cell>
          <cell r="C9558">
            <v>4.7300000000000004</v>
          </cell>
        </row>
        <row r="9561">
          <cell r="A9561" t="str">
            <v>S02150007</v>
          </cell>
          <cell r="B9561" t="str">
            <v>金属软管_DN80×400_通用</v>
          </cell>
          <cell r="C9561">
            <v>448.03</v>
          </cell>
        </row>
        <row r="9562">
          <cell r="A9562" t="str">
            <v>S02150010</v>
          </cell>
          <cell r="B9562" t="str">
            <v>金属软管_DN40×400_通用</v>
          </cell>
          <cell r="C9562">
            <v>235.98</v>
          </cell>
        </row>
        <row r="9563">
          <cell r="A9563" t="str">
            <v>SN000128</v>
          </cell>
          <cell r="B9563" t="str">
            <v>变频器_ATV303HU15N4_标准1.5kW_施耐德</v>
          </cell>
          <cell r="C9563">
            <v>1076.97</v>
          </cell>
        </row>
        <row r="9565">
          <cell r="A9565" t="str">
            <v>SN000369</v>
          </cell>
          <cell r="B9565" t="str">
            <v>附件-继电器底座_RXZE1M4C_施耐德</v>
          </cell>
          <cell r="C9565">
            <v>6.76</v>
          </cell>
        </row>
        <row r="9566">
          <cell r="A9566" t="str">
            <v>SN000561</v>
          </cell>
          <cell r="B9566" t="str">
            <v>单通道仪表_KST/C-H-2-R-T2-A1-B1-S0-V0_昆仑海岸</v>
          </cell>
          <cell r="C9566">
            <v>669.23</v>
          </cell>
        </row>
        <row r="9567">
          <cell r="A9567" t="str">
            <v>SP0002299</v>
          </cell>
          <cell r="B9567" t="str">
            <v>附件-按钮触点基座_ZB2BZ101C_施耐德</v>
          </cell>
          <cell r="C9567">
            <v>7.47</v>
          </cell>
        </row>
        <row r="9572">
          <cell r="A9572" t="str">
            <v>SP0004566</v>
          </cell>
          <cell r="B9572" t="str">
            <v>尼龙扎带_3×150_自锁式_通用</v>
          </cell>
          <cell r="C9572">
            <v>15.17</v>
          </cell>
        </row>
        <row r="9574">
          <cell r="A9574" t="str">
            <v>SP0004958</v>
          </cell>
          <cell r="B9574" t="str">
            <v>开关电源_NES-350-24_平板式_明纬</v>
          </cell>
          <cell r="C9574">
            <v>132.47999999999999</v>
          </cell>
        </row>
        <row r="9575">
          <cell r="A9575" t="str">
            <v>SP0005427</v>
          </cell>
          <cell r="B9575" t="str">
            <v>半圆头方颈螺栓副_GB/T12_M8×16_4.8-电镀锌</v>
          </cell>
          <cell r="C9575">
            <v>0.09</v>
          </cell>
        </row>
        <row r="9576">
          <cell r="A9576" t="str">
            <v>SP0005472</v>
          </cell>
          <cell r="B9576" t="str">
            <v>控制电缆_KVV-37×0.75_通用</v>
          </cell>
          <cell r="C9576">
            <v>13.76</v>
          </cell>
        </row>
        <row r="9579">
          <cell r="A9579" t="str">
            <v>SX00000060</v>
          </cell>
          <cell r="B9579" t="str">
            <v>电力电缆_YJV-4×1.5_通用</v>
          </cell>
          <cell r="C9579">
            <v>3.14</v>
          </cell>
        </row>
        <row r="9580">
          <cell r="A9580" t="str">
            <v>SX00000061</v>
          </cell>
          <cell r="B9580" t="str">
            <v>电力电缆_YJV-3×4+1×2.5_通用</v>
          </cell>
          <cell r="C9580">
            <v>6.08</v>
          </cell>
        </row>
        <row r="9582">
          <cell r="A9582" t="str">
            <v>TAA06501</v>
          </cell>
          <cell r="B9582" t="str">
            <v>凸面板式平焊钢制管法兰_DN65-PN1.6_停用，请用S02010701</v>
          </cell>
          <cell r="C9582">
            <v>33.04</v>
          </cell>
        </row>
        <row r="9597">
          <cell r="A9597" t="str">
            <v>U130100036</v>
          </cell>
          <cell r="B9597" t="str">
            <v>切割片_切割_400*32*3</v>
          </cell>
          <cell r="C9597">
            <v>8.3800000000000008</v>
          </cell>
        </row>
        <row r="9598">
          <cell r="A9598" t="str">
            <v>WL0000055</v>
          </cell>
          <cell r="B9598" t="str">
            <v>截止阀_DN80_法兰-铸钢_通用</v>
          </cell>
          <cell r="C9598">
            <v>529.19000000000005</v>
          </cell>
        </row>
        <row r="9599">
          <cell r="A9599" t="str">
            <v>WL0000170</v>
          </cell>
          <cell r="B9599" t="str">
            <v>电力电缆_YJV-4×2.5_通用</v>
          </cell>
          <cell r="C9599">
            <v>4.41</v>
          </cell>
        </row>
        <row r="9601">
          <cell r="A9601" t="str">
            <v>WL0000172</v>
          </cell>
          <cell r="B9601" t="str">
            <v>电力电缆_YJV-3×6+1×4_通用</v>
          </cell>
          <cell r="C9601">
            <v>10.029999999999999</v>
          </cell>
        </row>
        <row r="9602">
          <cell r="A9602" t="str">
            <v>WL0000173</v>
          </cell>
          <cell r="B9602" t="str">
            <v>电力电缆_YJV-3×10+1×6_通用</v>
          </cell>
          <cell r="C9602">
            <v>15.39</v>
          </cell>
        </row>
        <row r="9603">
          <cell r="A9603" t="str">
            <v>WL0000178</v>
          </cell>
          <cell r="B9603" t="str">
            <v>电力电缆_YJV-3×16+1×10_通用</v>
          </cell>
          <cell r="C9603">
            <v>27.13</v>
          </cell>
        </row>
        <row r="9604">
          <cell r="A9604" t="str">
            <v>WL00006015</v>
          </cell>
          <cell r="B9604" t="str">
            <v>控制电缆_KVVR-KVVR-16×1.5_通用</v>
          </cell>
          <cell r="C9604">
            <v>12.79</v>
          </cell>
        </row>
        <row r="9605">
          <cell r="A9605" t="str">
            <v>WL00006016</v>
          </cell>
          <cell r="B9605" t="str">
            <v>控制电缆_KVVR-KVVR-24×1.5_通用</v>
          </cell>
          <cell r="C9605">
            <v>19.23</v>
          </cell>
        </row>
        <row r="9606">
          <cell r="A9606" t="str">
            <v>WL00006020</v>
          </cell>
          <cell r="B9606" t="str">
            <v>截止阀_DN65_法兰-碳钢_通用</v>
          </cell>
          <cell r="C9606">
            <v>458.05</v>
          </cell>
        </row>
        <row r="9607">
          <cell r="A9607" t="str">
            <v>WL00006246</v>
          </cell>
          <cell r="B9607" t="str">
            <v>螺栓_GB/T5783_3/8"×25_8.8-电镀锌</v>
          </cell>
          <cell r="C9607">
            <v>275.20999999999998</v>
          </cell>
        </row>
        <row r="9608">
          <cell r="A9608" t="str">
            <v>WL0006109</v>
          </cell>
          <cell r="B9608" t="str">
            <v>电箱壳体_700×600×250_喷塑_通用</v>
          </cell>
          <cell r="C9608">
            <v>381.62</v>
          </cell>
        </row>
        <row r="9609">
          <cell r="A9609" t="str">
            <v>WL0006110</v>
          </cell>
          <cell r="B9609" t="str">
            <v>电箱壳体_500×400×210_喷塑_威图</v>
          </cell>
          <cell r="C9609">
            <v>469.24</v>
          </cell>
        </row>
        <row r="9610">
          <cell r="A9610" t="str">
            <v>WL0006111</v>
          </cell>
          <cell r="B9610" t="str">
            <v>电箱壳体_600×600×210_喷塑_威图</v>
          </cell>
          <cell r="C9610">
            <v>645.14</v>
          </cell>
        </row>
        <row r="9611">
          <cell r="A9611" t="str">
            <v>WL0006112</v>
          </cell>
          <cell r="B9611" t="str">
            <v>电箱壳体_600×600×210_喷塑_防雨型_威图</v>
          </cell>
          <cell r="C9611">
            <v>645.14</v>
          </cell>
        </row>
        <row r="9612">
          <cell r="A9612" t="str">
            <v>WL0006171</v>
          </cell>
          <cell r="B9612" t="str">
            <v>行程开关_LXJM1-9101_德力西</v>
          </cell>
          <cell r="C9612">
            <v>17.95</v>
          </cell>
        </row>
        <row r="9616">
          <cell r="A9616" t="str">
            <v>X010101255</v>
          </cell>
          <cell r="B9616" t="str">
            <v>钢卷尺_5m_通用</v>
          </cell>
          <cell r="C9616">
            <v>23.5</v>
          </cell>
        </row>
        <row r="9621">
          <cell r="A9621" t="str">
            <v>X010304003</v>
          </cell>
          <cell r="B9621" t="str">
            <v>空气锤_BAH-40KA_通用</v>
          </cell>
          <cell r="C9621">
            <v>680.14</v>
          </cell>
        </row>
        <row r="9623">
          <cell r="A9623" t="str">
            <v>X990200020</v>
          </cell>
          <cell r="B9623" t="str">
            <v>压力表_Y100－1.6MPA_通用_用H04050016替代</v>
          </cell>
          <cell r="C9623">
            <v>53.35</v>
          </cell>
        </row>
        <row r="9624">
          <cell r="A9624" t="str">
            <v>X990299002</v>
          </cell>
          <cell r="B9624" t="str">
            <v>电箱壳体_500×400×250_喷塑_B520控制箱定制_通用</v>
          </cell>
          <cell r="C9624">
            <v>214.66</v>
          </cell>
        </row>
        <row r="9625">
          <cell r="A9625" t="str">
            <v>X990299004</v>
          </cell>
          <cell r="B9625" t="str">
            <v>电箱壳体_700×500×250_喷塑_双斗AD4401控制箱定制_通用</v>
          </cell>
          <cell r="C9625">
            <v>418.59</v>
          </cell>
        </row>
        <row r="9626">
          <cell r="A9626" t="str">
            <v>X990299005</v>
          </cell>
          <cell r="B9626" t="str">
            <v>电箱壳体_700×500×250_喷塑_B520控制箱定制_通用</v>
          </cell>
          <cell r="C9626">
            <v>418.59</v>
          </cell>
        </row>
        <row r="9627">
          <cell r="A9627" t="str">
            <v>X990299006</v>
          </cell>
          <cell r="B9627" t="str">
            <v>电箱壳体_700×500×250_喷塑_双斗PT650F控制箱定制_通用</v>
          </cell>
          <cell r="C9627">
            <v>418.59</v>
          </cell>
        </row>
        <row r="9628">
          <cell r="A9628" t="str">
            <v>X990299009</v>
          </cell>
          <cell r="B9628" t="str">
            <v>电箱壳体_500×400×250_喷塑_IP55_B520控制箱定制_通用</v>
          </cell>
          <cell r="C9628">
            <v>205.13</v>
          </cell>
        </row>
        <row r="9637">
          <cell r="A9637" t="str">
            <v>YX00000019</v>
          </cell>
          <cell r="B9637" t="str">
            <v>附件-网格式桥架连接板_ED275_热镀锌_通用</v>
          </cell>
          <cell r="C9637">
            <v>3.48</v>
          </cell>
        </row>
        <row r="9638">
          <cell r="A9638" t="str">
            <v>YX00000020</v>
          </cell>
          <cell r="B9638" t="str">
            <v>附件-网格式桥架托架_RCSN-600_热镀锌_通用</v>
          </cell>
          <cell r="C9638">
            <v>10.77</v>
          </cell>
        </row>
        <row r="9639">
          <cell r="A9639" t="str">
            <v>YX00000021</v>
          </cell>
          <cell r="B9639" t="str">
            <v>附件-网格式桥架托架_RCSN-500_热镀锌_通用</v>
          </cell>
          <cell r="C9639">
            <v>9.93</v>
          </cell>
        </row>
        <row r="9640">
          <cell r="A9640" t="str">
            <v>YX00000022</v>
          </cell>
          <cell r="B9640" t="str">
            <v>附件-网格式桥架托架_RCSN-400_热镀锌_通用</v>
          </cell>
          <cell r="C9640">
            <v>9.11</v>
          </cell>
        </row>
        <row r="9641">
          <cell r="A9641" t="str">
            <v>YX00000023</v>
          </cell>
          <cell r="B9641" t="str">
            <v>附件-网格式桥架托架_RCSN-300_热镀锌_通用</v>
          </cell>
          <cell r="C9641">
            <v>7.46</v>
          </cell>
        </row>
        <row r="9642">
          <cell r="A9642" t="str">
            <v>YX00000024</v>
          </cell>
          <cell r="B9642" t="str">
            <v>附件-网格式桥架托架_RCSN-200_热镀锌_通用</v>
          </cell>
          <cell r="C9642">
            <v>5.79</v>
          </cell>
        </row>
        <row r="9643">
          <cell r="A9643" t="str">
            <v>YX00000025</v>
          </cell>
          <cell r="B9643" t="str">
            <v>附件-网格式桥架托架_RCSN-150_热镀锌_通用</v>
          </cell>
          <cell r="C9643">
            <v>4.97</v>
          </cell>
        </row>
        <row r="9644">
          <cell r="A9644" t="str">
            <v>YX00000026</v>
          </cell>
          <cell r="B9644" t="str">
            <v>附件-网格式桥架托架_RCSN-100_热镀锌_通用</v>
          </cell>
          <cell r="C9644">
            <v>3.32</v>
          </cell>
        </row>
        <row r="9645">
          <cell r="A9645" t="str">
            <v>YX00000027</v>
          </cell>
          <cell r="B9645" t="str">
            <v>附件-网格式桥架托架_UC50-50_热镀锌_通用</v>
          </cell>
          <cell r="C9645">
            <v>4.03</v>
          </cell>
        </row>
        <row r="9646">
          <cell r="A9646" t="str">
            <v>YX00000028</v>
          </cell>
          <cell r="B9646" t="str">
            <v>附件-网格式桥架连接卡_CE25-CE30-BTRCC_热镀锌_含配套螺丝_通用</v>
          </cell>
          <cell r="C9646">
            <v>1.24</v>
          </cell>
        </row>
        <row r="9647">
          <cell r="A9647" t="str">
            <v>YX00000029</v>
          </cell>
          <cell r="B9647" t="str">
            <v>附件-桥架C型钢吊架_C41S-2m_热镀锌_无底座_通用</v>
          </cell>
          <cell r="C9647">
            <v>50.83</v>
          </cell>
        </row>
        <row r="9648">
          <cell r="A9648" t="str">
            <v>YX00000043</v>
          </cell>
          <cell r="B9648" t="str">
            <v>缠绕管_Φ8_PVC-黑色_通用_用25980100006替代</v>
          </cell>
          <cell r="C9648">
            <v>15.38</v>
          </cell>
        </row>
        <row r="9649">
          <cell r="A9649" t="str">
            <v>YX00000056</v>
          </cell>
          <cell r="B9649" t="str">
            <v>绝缘胶带_25mm×18m_通用</v>
          </cell>
          <cell r="C9649">
            <v>1.29</v>
          </cell>
        </row>
        <row r="9652">
          <cell r="A9652" t="str">
            <v>YX00000059</v>
          </cell>
          <cell r="B9652" t="str">
            <v>尼龙电缆接头_HSK-M48B-M48×2_22-32_含螺母_通用</v>
          </cell>
          <cell r="C9652">
            <v>4.0999999999999996</v>
          </cell>
        </row>
        <row r="9653">
          <cell r="A9653" t="str">
            <v>YX00000063</v>
          </cell>
          <cell r="B9653" t="str">
            <v>护口_4分_PVC_通用</v>
          </cell>
          <cell r="C9653">
            <v>0.1</v>
          </cell>
        </row>
        <row r="9655">
          <cell r="A9655" t="str">
            <v>YX00000115</v>
          </cell>
          <cell r="B9655" t="str">
            <v>软管接头1寸_因故淘汰，不再使用</v>
          </cell>
          <cell r="C9655">
            <v>11.12</v>
          </cell>
        </row>
        <row r="9656">
          <cell r="A9656" t="str">
            <v>YX00000117</v>
          </cell>
          <cell r="B9656" t="str">
            <v>软管接头4分_因故淘汰，不再使用</v>
          </cell>
          <cell r="C9656">
            <v>5.86</v>
          </cell>
        </row>
        <row r="9657">
          <cell r="A9657" t="str">
            <v>YX00000120</v>
          </cell>
          <cell r="B9657" t="str">
            <v>端子排_PA7_12位_通用</v>
          </cell>
          <cell r="C9657">
            <v>2.14</v>
          </cell>
        </row>
        <row r="9664">
          <cell r="A9664" t="str">
            <v>YX00000159</v>
          </cell>
          <cell r="B9664" t="str">
            <v>金属软管_1"_通用</v>
          </cell>
          <cell r="C9664">
            <v>3.85</v>
          </cell>
        </row>
        <row r="9665">
          <cell r="A9665" t="str">
            <v>YX00000308</v>
          </cell>
          <cell r="B9665" t="str">
            <v>尼龙扎带_4×250_自锁式_通用</v>
          </cell>
          <cell r="C9665">
            <v>0.03</v>
          </cell>
        </row>
        <row r="9666">
          <cell r="A9666" t="str">
            <v>YX00000327</v>
          </cell>
          <cell r="B9666" t="str">
            <v>纳子_2 1/2"_镀锌_通用</v>
          </cell>
          <cell r="C9666">
            <v>1.37</v>
          </cell>
        </row>
        <row r="9667">
          <cell r="A9667" t="str">
            <v>YX00000368</v>
          </cell>
          <cell r="B9667" t="str">
            <v>尼龙电缆接头_HSK-M12B-M12×1.5_3-6.5_含螺母_通用</v>
          </cell>
          <cell r="C9667">
            <v>0.52</v>
          </cell>
        </row>
        <row r="9668">
          <cell r="A9668" t="str">
            <v>YX00000387</v>
          </cell>
          <cell r="B9668" t="str">
            <v>屏蔽电缆_RVVP-2×0.75_通用</v>
          </cell>
          <cell r="C9668">
            <v>1.9</v>
          </cell>
        </row>
        <row r="9669">
          <cell r="A9669" t="str">
            <v>YX00000423</v>
          </cell>
          <cell r="B9669" t="str">
            <v>屏蔽电缆_RVVP22-6×0.75_通用</v>
          </cell>
          <cell r="C9669">
            <v>5.14</v>
          </cell>
        </row>
        <row r="9670">
          <cell r="A9670" t="str">
            <v>YX00000454</v>
          </cell>
          <cell r="B9670" t="str">
            <v>尼龙电缆接头_HSK-M32B-M32×1.5_18-25_含螺母_通用</v>
          </cell>
          <cell r="C9670">
            <v>2.5</v>
          </cell>
        </row>
        <row r="9671">
          <cell r="A9671" t="str">
            <v>YX00000490</v>
          </cell>
          <cell r="B9671" t="str">
            <v>控制电缆_KVV22-7×1.5_通用</v>
          </cell>
          <cell r="C9671">
            <v>6</v>
          </cell>
        </row>
        <row r="9672">
          <cell r="A9672" t="str">
            <v>YX00000491</v>
          </cell>
          <cell r="B9672" t="str">
            <v>控制电缆_KVV22-16×1.5_通用</v>
          </cell>
          <cell r="C9672">
            <v>12.43</v>
          </cell>
        </row>
        <row r="9674">
          <cell r="A9674" t="str">
            <v>YX00000493</v>
          </cell>
          <cell r="B9674" t="str">
            <v>尼龙扎带_5×400_自锁式_通用</v>
          </cell>
          <cell r="C9674">
            <v>0.09</v>
          </cell>
        </row>
        <row r="9675">
          <cell r="A9675" t="str">
            <v>YX00000518</v>
          </cell>
          <cell r="B9675" t="str">
            <v>槽式桥架垂直等径下弯通_500×200_喷塑_含盖板_通用</v>
          </cell>
          <cell r="C9675">
            <v>119.3</v>
          </cell>
        </row>
        <row r="9676">
          <cell r="A9676" t="str">
            <v>YX00000665</v>
          </cell>
          <cell r="B9676" t="str">
            <v>附件-桥架跨接线_12×300_铜编织带_两端M8圆形接线端子_通用</v>
          </cell>
          <cell r="C9676">
            <v>2.8</v>
          </cell>
        </row>
        <row r="9677">
          <cell r="A9677" t="str">
            <v>YX00000775</v>
          </cell>
          <cell r="B9677" t="str">
            <v>尼龙电缆接头_HSK-M22B-M22×1.5_8-14_含螺母_通用</v>
          </cell>
          <cell r="C9677">
            <v>0.87</v>
          </cell>
        </row>
        <row r="9678">
          <cell r="A9678" t="str">
            <v>YX00000906</v>
          </cell>
          <cell r="B9678" t="str">
            <v>阻旋式物位开关_SE350BCRF_220VAC_通用</v>
          </cell>
          <cell r="C9678">
            <v>244.11</v>
          </cell>
        </row>
        <row r="9679">
          <cell r="A9679" t="str">
            <v>YX00001569</v>
          </cell>
          <cell r="B9679" t="str">
            <v>附件-桥架角钢吊架_40×4×1500_喷塑_底座60×6×200_定制AZ-…</v>
          </cell>
          <cell r="C9679">
            <v>21.48</v>
          </cell>
        </row>
        <row r="9680">
          <cell r="A9680" t="str">
            <v>YX00001570</v>
          </cell>
          <cell r="B9680" t="str">
            <v>附件-桥架角钢吊架_40×4×1500_喷塑_底座60×6×200_定制AZ-…</v>
          </cell>
          <cell r="C9680">
            <v>22.02</v>
          </cell>
        </row>
        <row r="9681">
          <cell r="A9681" t="str">
            <v>YX00001960</v>
          </cell>
          <cell r="B9681" t="str">
            <v>网格式桥架附件-托架_RCSN-800_热镀锌_通用</v>
          </cell>
          <cell r="C9681">
            <v>16.940000000000001</v>
          </cell>
        </row>
        <row r="9682">
          <cell r="A9682" t="str">
            <v>YX00002011</v>
          </cell>
          <cell r="B9682" t="str">
            <v>吊架_角钢40×4×1500_带底座60×6×200_图AZ-ZJ-A_碳见文本</v>
          </cell>
          <cell r="C9682">
            <v>21.78</v>
          </cell>
        </row>
        <row r="9683">
          <cell r="A9683" t="str">
            <v>YX00002012</v>
          </cell>
          <cell r="B9683" t="str">
            <v>吊架_角钢40×4×1500_带底座60×6×200_图AZ-ZJ-B_碳见文本</v>
          </cell>
          <cell r="C9683">
            <v>21.78</v>
          </cell>
        </row>
        <row r="9685">
          <cell r="A9685" t="str">
            <v>YX00002191</v>
          </cell>
          <cell r="B9685" t="str">
            <v>隔离开关_INT125-3P-32A_施耐德</v>
          </cell>
          <cell r="C9685">
            <v>65.42</v>
          </cell>
        </row>
        <row r="9686">
          <cell r="A9686" t="str">
            <v>YX00002611</v>
          </cell>
          <cell r="B9686" t="str">
            <v>控制电缆_KVV22-37×0.75_通用</v>
          </cell>
          <cell r="C9686">
            <v>18.32</v>
          </cell>
        </row>
        <row r="9688">
          <cell r="A9688" t="str">
            <v>YX00002624</v>
          </cell>
          <cell r="B9688" t="str">
            <v>防松垫片_D8_镀锌</v>
          </cell>
          <cell r="C9688">
            <v>0.05</v>
          </cell>
        </row>
        <row r="9689">
          <cell r="A9689" t="str">
            <v>YX00002628</v>
          </cell>
          <cell r="B9689" t="str">
            <v>卜申_DN25×15-NPT_碳钢_GB/T14626</v>
          </cell>
          <cell r="C9689">
            <v>8.25</v>
          </cell>
        </row>
        <row r="9690">
          <cell r="A9690" t="str">
            <v>YX00002629</v>
          </cell>
          <cell r="B9690" t="str">
            <v>卜申_DN32×15-NPT_碳钢_GB/T14626</v>
          </cell>
          <cell r="C9690">
            <v>12.44</v>
          </cell>
        </row>
        <row r="9691">
          <cell r="A9691" t="str">
            <v>YX00002630</v>
          </cell>
          <cell r="B9691" t="str">
            <v>卜申_DN32×20-NPT_碳钢_GB/T14626</v>
          </cell>
          <cell r="C9691">
            <v>12.44</v>
          </cell>
        </row>
        <row r="9692">
          <cell r="A9692" t="str">
            <v>YX00002631</v>
          </cell>
          <cell r="B9692" t="str">
            <v>卜申_M32×1.5变NPT1寸_镀锌材质</v>
          </cell>
          <cell r="C9692">
            <v>3.91</v>
          </cell>
        </row>
        <row r="9693">
          <cell r="A9693" t="str">
            <v>YX00002632</v>
          </cell>
          <cell r="B9693" t="str">
            <v>卜申_DN40×25-NPT_碳钢_GB/T14626</v>
          </cell>
          <cell r="C9693">
            <v>24.87</v>
          </cell>
        </row>
        <row r="9694">
          <cell r="A9694" t="str">
            <v>YX00002633</v>
          </cell>
          <cell r="B9694" t="str">
            <v>卜申_DN40×40-NPT_碳钢_GB/T14626</v>
          </cell>
          <cell r="C9694">
            <v>34.82</v>
          </cell>
        </row>
        <row r="9695">
          <cell r="A9695" t="str">
            <v>YX00002634</v>
          </cell>
          <cell r="B9695" t="str">
            <v>卜申_DN63×40-NPT_碳钢_GB/T14626</v>
          </cell>
          <cell r="C9695">
            <v>7.25</v>
          </cell>
        </row>
        <row r="9696">
          <cell r="A9696" t="str">
            <v>YZ0001376</v>
          </cell>
          <cell r="B9696" t="str">
            <v>截止阀_DN40_J41H-16C_通用</v>
          </cell>
          <cell r="C9696">
            <v>203.12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Visio_2003-2010___1.vsd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O38"/>
  <sheetViews>
    <sheetView workbookViewId="0">
      <selection activeCell="C153" sqref="C153"/>
    </sheetView>
  </sheetViews>
  <sheetFormatPr defaultColWidth="8.8984375" defaultRowHeight="13.8"/>
  <cols>
    <col min="1" max="1" width="4.796875" style="229" customWidth="1"/>
    <col min="2" max="2" width="16.5" style="229" customWidth="1"/>
    <col min="3" max="16384" width="8.8984375" style="229"/>
  </cols>
  <sheetData>
    <row r="1" spans="1:15">
      <c r="A1" s="230"/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</row>
    <row r="2" spans="1:15">
      <c r="A2" s="230"/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</row>
    <row r="3" spans="1:15">
      <c r="A3" s="230"/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</row>
    <row r="4" spans="1:15">
      <c r="A4" s="230"/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</row>
    <row r="5" spans="1:15" ht="14.4">
      <c r="B5" s="231" t="s">
        <v>0</v>
      </c>
      <c r="C5" s="232" t="s">
        <v>1</v>
      </c>
      <c r="D5" s="233"/>
      <c r="E5" s="231"/>
      <c r="F5" s="231" t="s">
        <v>2</v>
      </c>
      <c r="G5" s="234"/>
      <c r="H5" s="234"/>
      <c r="I5" s="234"/>
      <c r="J5" s="234"/>
      <c r="K5" s="234"/>
      <c r="L5" s="231" t="s">
        <v>3</v>
      </c>
      <c r="M5" s="294"/>
      <c r="N5" s="294"/>
    </row>
    <row r="6" spans="1:15">
      <c r="C6" s="235"/>
      <c r="D6" s="235"/>
    </row>
    <row r="7" spans="1:15" ht="14.4">
      <c r="B7" s="231" t="s">
        <v>4</v>
      </c>
      <c r="C7" s="295" t="s">
        <v>5</v>
      </c>
      <c r="D7" s="296"/>
      <c r="E7" s="236" t="s">
        <v>6</v>
      </c>
      <c r="F7" s="292"/>
      <c r="G7" s="292"/>
      <c r="H7" s="236" t="s">
        <v>7</v>
      </c>
      <c r="I7" s="292"/>
      <c r="J7" s="292"/>
      <c r="K7" s="236" t="s">
        <v>8</v>
      </c>
      <c r="L7" s="297"/>
      <c r="M7" s="292"/>
      <c r="O7" s="231"/>
    </row>
    <row r="8" spans="1:15" ht="14.4">
      <c r="B8" s="237" t="s">
        <v>9</v>
      </c>
      <c r="C8" s="293"/>
      <c r="D8" s="290"/>
      <c r="E8" s="236" t="s">
        <v>6</v>
      </c>
      <c r="F8" s="291"/>
      <c r="G8" s="291"/>
      <c r="H8" s="238" t="s">
        <v>10</v>
      </c>
      <c r="I8" s="293"/>
      <c r="J8" s="290"/>
      <c r="K8" s="236" t="s">
        <v>6</v>
      </c>
      <c r="L8" s="292"/>
      <c r="M8" s="292"/>
      <c r="O8" s="231"/>
    </row>
    <row r="9" spans="1:15" ht="14.4">
      <c r="B9" s="231" t="s">
        <v>11</v>
      </c>
      <c r="C9" s="293"/>
      <c r="D9" s="290"/>
      <c r="E9" s="236" t="s">
        <v>6</v>
      </c>
      <c r="F9" s="291"/>
      <c r="G9" s="291"/>
      <c r="H9" s="236" t="s">
        <v>7</v>
      </c>
      <c r="I9" s="291"/>
      <c r="J9" s="291"/>
      <c r="K9" s="236" t="s">
        <v>8</v>
      </c>
      <c r="L9" s="292"/>
      <c r="M9" s="292"/>
      <c r="O9" s="231"/>
    </row>
    <row r="10" spans="1:15" ht="14.4">
      <c r="B10" s="231" t="s">
        <v>12</v>
      </c>
      <c r="C10" s="290"/>
      <c r="D10" s="290"/>
      <c r="E10" s="236" t="s">
        <v>6</v>
      </c>
      <c r="F10" s="291"/>
      <c r="G10" s="291"/>
      <c r="H10" s="236" t="s">
        <v>7</v>
      </c>
      <c r="I10" s="291"/>
      <c r="J10" s="291"/>
      <c r="K10" s="236" t="s">
        <v>8</v>
      </c>
      <c r="L10" s="292"/>
      <c r="M10" s="292"/>
      <c r="O10" s="231"/>
    </row>
    <row r="11" spans="1:15" ht="14.4">
      <c r="B11" s="231" t="s">
        <v>13</v>
      </c>
      <c r="C11" s="290"/>
      <c r="D11" s="290"/>
      <c r="E11" s="236" t="s">
        <v>6</v>
      </c>
      <c r="F11" s="291"/>
      <c r="G11" s="291"/>
      <c r="H11" s="236" t="s">
        <v>7</v>
      </c>
      <c r="I11" s="291"/>
      <c r="J11" s="291"/>
      <c r="K11" s="236" t="s">
        <v>8</v>
      </c>
      <c r="L11" s="292"/>
      <c r="M11" s="292"/>
      <c r="O11" s="231"/>
    </row>
    <row r="12" spans="1:15">
      <c r="B12" s="231"/>
      <c r="C12" s="239"/>
      <c r="D12" s="239"/>
      <c r="E12" s="240"/>
      <c r="F12" s="236"/>
      <c r="G12" s="239"/>
      <c r="H12" s="239"/>
      <c r="I12" s="240"/>
      <c r="J12" s="236"/>
      <c r="K12" s="239"/>
      <c r="L12" s="239"/>
      <c r="M12" s="239"/>
    </row>
    <row r="13" spans="1:15"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</row>
    <row r="14" spans="1:15" ht="14.4">
      <c r="B14" s="231" t="s">
        <v>14</v>
      </c>
    </row>
    <row r="15" spans="1:15" ht="14.4">
      <c r="B15" s="237" t="s">
        <v>15</v>
      </c>
    </row>
    <row r="16" spans="1:15" ht="14.4">
      <c r="B16" s="237"/>
    </row>
    <row r="17" spans="1:14" ht="14.4">
      <c r="B17" s="237"/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</row>
    <row r="18" spans="1:14" ht="14.4">
      <c r="B18" s="237" t="s">
        <v>16</v>
      </c>
      <c r="C18" s="241"/>
      <c r="D18" s="241"/>
      <c r="E18" s="241"/>
      <c r="F18" s="241"/>
      <c r="G18" s="241"/>
      <c r="H18" s="241"/>
      <c r="I18" s="241"/>
      <c r="J18" s="241"/>
      <c r="K18" s="241"/>
      <c r="L18" s="241"/>
      <c r="M18" s="241"/>
    </row>
    <row r="19" spans="1:14" ht="14.4">
      <c r="B19" s="237" t="s">
        <v>17</v>
      </c>
      <c r="C19" s="281"/>
      <c r="D19" s="282"/>
      <c r="E19" s="282"/>
      <c r="F19" s="282"/>
      <c r="G19" s="282"/>
      <c r="H19" s="282"/>
      <c r="I19" s="282"/>
      <c r="J19" s="282"/>
      <c r="K19" s="283"/>
      <c r="L19" s="241"/>
      <c r="M19" s="241"/>
    </row>
    <row r="20" spans="1:14" ht="13.5" customHeight="1">
      <c r="B20" s="242"/>
      <c r="C20" s="284"/>
      <c r="D20" s="285"/>
      <c r="E20" s="285"/>
      <c r="F20" s="285"/>
      <c r="G20" s="285"/>
      <c r="H20" s="285"/>
      <c r="I20" s="285"/>
      <c r="J20" s="285"/>
      <c r="K20" s="286"/>
      <c r="L20" s="254"/>
      <c r="M20" s="254"/>
    </row>
    <row r="21" spans="1:14" ht="13.5" customHeight="1">
      <c r="B21" s="237"/>
      <c r="C21" s="284"/>
      <c r="D21" s="285"/>
      <c r="E21" s="285"/>
      <c r="F21" s="285"/>
      <c r="G21" s="285"/>
      <c r="H21" s="285"/>
      <c r="I21" s="285"/>
      <c r="J21" s="285"/>
      <c r="K21" s="286"/>
      <c r="L21" s="254"/>
      <c r="M21" s="254"/>
    </row>
    <row r="22" spans="1:14" ht="13.5" customHeight="1">
      <c r="B22" s="242"/>
      <c r="C22" s="284"/>
      <c r="D22" s="285"/>
      <c r="E22" s="285"/>
      <c r="F22" s="285"/>
      <c r="G22" s="285"/>
      <c r="H22" s="285"/>
      <c r="I22" s="285"/>
      <c r="J22" s="285"/>
      <c r="K22" s="286"/>
      <c r="L22" s="254"/>
      <c r="M22" s="254"/>
    </row>
    <row r="23" spans="1:14" ht="13.5" customHeight="1">
      <c r="C23" s="287"/>
      <c r="D23" s="288"/>
      <c r="E23" s="288"/>
      <c r="F23" s="288"/>
      <c r="G23" s="288"/>
      <c r="H23" s="288"/>
      <c r="I23" s="288"/>
      <c r="J23" s="288"/>
      <c r="K23" s="289"/>
      <c r="L23" s="254"/>
      <c r="M23" s="254"/>
    </row>
    <row r="24" spans="1:14" ht="14.25" customHeight="1"/>
    <row r="25" spans="1:14" ht="17.399999999999999">
      <c r="A25" s="243"/>
      <c r="B25" s="244" t="s">
        <v>18</v>
      </c>
      <c r="C25" s="245"/>
      <c r="D25" s="245"/>
      <c r="E25" s="245"/>
      <c r="F25" s="245"/>
      <c r="G25" s="246"/>
      <c r="H25" s="243"/>
      <c r="I25" s="243"/>
      <c r="J25" s="243"/>
      <c r="K25" s="243"/>
      <c r="L25" s="243"/>
      <c r="M25" s="243"/>
      <c r="N25" s="243"/>
    </row>
    <row r="26" spans="1:14" ht="17.399999999999999">
      <c r="A26" s="247">
        <v>1</v>
      </c>
      <c r="B26" s="248"/>
      <c r="C26" s="249"/>
      <c r="D26" s="250"/>
      <c r="E26" s="250"/>
      <c r="F26" s="250"/>
      <c r="G26" s="250"/>
      <c r="H26" s="250"/>
      <c r="I26" s="250"/>
      <c r="J26" s="250"/>
      <c r="K26" s="250"/>
      <c r="L26" s="250"/>
      <c r="M26" s="255"/>
      <c r="N26" s="256"/>
    </row>
    <row r="27" spans="1:14" ht="17.399999999999999">
      <c r="A27" s="247">
        <v>2</v>
      </c>
      <c r="B27" s="251"/>
      <c r="C27" s="252"/>
      <c r="D27" s="250"/>
      <c r="E27" s="250"/>
      <c r="F27" s="250"/>
      <c r="G27" s="250"/>
      <c r="H27" s="250"/>
      <c r="I27" s="250"/>
      <c r="J27" s="250"/>
      <c r="K27" s="250"/>
      <c r="L27" s="250"/>
      <c r="M27" s="255"/>
      <c r="N27" s="257"/>
    </row>
    <row r="28" spans="1:14" ht="17.399999999999999">
      <c r="A28" s="247">
        <v>3</v>
      </c>
      <c r="B28" s="251"/>
      <c r="C28" s="252"/>
      <c r="D28" s="250"/>
      <c r="E28" s="250"/>
      <c r="F28" s="250"/>
      <c r="G28" s="250"/>
      <c r="H28" s="250"/>
      <c r="I28" s="250"/>
      <c r="J28" s="250"/>
      <c r="K28" s="250"/>
      <c r="L28" s="250"/>
      <c r="M28" s="255"/>
      <c r="N28" s="257"/>
    </row>
    <row r="29" spans="1:14" ht="17.399999999999999">
      <c r="A29" s="247">
        <v>4</v>
      </c>
      <c r="B29" s="251"/>
      <c r="C29" s="252"/>
      <c r="D29" s="250"/>
      <c r="E29" s="250"/>
      <c r="F29" s="250"/>
      <c r="G29" s="250"/>
      <c r="H29" s="250"/>
      <c r="I29" s="250"/>
      <c r="J29" s="250"/>
      <c r="K29" s="250"/>
      <c r="L29" s="250"/>
      <c r="M29" s="255"/>
      <c r="N29" s="257"/>
    </row>
    <row r="30" spans="1:14" ht="17.399999999999999">
      <c r="A30" s="247">
        <v>5</v>
      </c>
      <c r="B30" s="251"/>
      <c r="C30" s="252"/>
      <c r="D30" s="250"/>
      <c r="E30" s="250"/>
      <c r="F30" s="250"/>
      <c r="G30" s="250"/>
      <c r="H30" s="250"/>
      <c r="I30" s="250"/>
      <c r="J30" s="250"/>
      <c r="K30" s="250"/>
      <c r="L30" s="250"/>
      <c r="M30" s="255"/>
      <c r="N30" s="257"/>
    </row>
    <row r="31" spans="1:14" ht="17.399999999999999">
      <c r="A31" s="247">
        <v>6</v>
      </c>
      <c r="B31" s="251"/>
      <c r="C31" s="252"/>
      <c r="D31" s="250"/>
      <c r="E31" s="250"/>
      <c r="F31" s="250"/>
      <c r="G31" s="250"/>
      <c r="H31" s="250"/>
      <c r="I31" s="250"/>
      <c r="J31" s="250"/>
      <c r="K31" s="250"/>
      <c r="L31" s="250"/>
      <c r="M31" s="255"/>
      <c r="N31" s="257"/>
    </row>
    <row r="32" spans="1:14" ht="17.399999999999999">
      <c r="A32" s="247">
        <v>7</v>
      </c>
      <c r="B32" s="253"/>
      <c r="C32" s="252"/>
      <c r="D32" s="250"/>
      <c r="E32" s="250"/>
      <c r="F32" s="250"/>
      <c r="G32" s="250"/>
      <c r="H32" s="250"/>
      <c r="I32" s="250"/>
      <c r="J32" s="250"/>
      <c r="K32" s="250"/>
      <c r="L32" s="250"/>
      <c r="M32" s="255"/>
      <c r="N32" s="257"/>
    </row>
    <row r="33" spans="1:14" ht="17.399999999999999">
      <c r="A33" s="247">
        <v>8</v>
      </c>
      <c r="B33" s="253"/>
      <c r="C33" s="252"/>
      <c r="D33" s="250"/>
      <c r="E33" s="250"/>
      <c r="F33" s="250"/>
      <c r="G33" s="250"/>
      <c r="H33" s="250"/>
      <c r="I33" s="250"/>
      <c r="J33" s="250"/>
      <c r="K33" s="250"/>
      <c r="L33" s="250"/>
      <c r="M33" s="255"/>
      <c r="N33" s="257"/>
    </row>
    <row r="34" spans="1:14" ht="17.399999999999999">
      <c r="A34" s="247">
        <v>9</v>
      </c>
      <c r="B34" s="253"/>
      <c r="C34" s="252"/>
      <c r="D34" s="250"/>
      <c r="E34" s="250"/>
      <c r="F34" s="250"/>
      <c r="G34" s="250"/>
      <c r="H34" s="250"/>
      <c r="I34" s="250"/>
      <c r="J34" s="250"/>
      <c r="K34" s="250"/>
      <c r="L34" s="250"/>
      <c r="M34" s="255"/>
      <c r="N34" s="257"/>
    </row>
    <row r="35" spans="1:14" ht="17.399999999999999">
      <c r="A35" s="247">
        <v>10</v>
      </c>
      <c r="B35" s="253"/>
      <c r="C35" s="252"/>
      <c r="D35" s="250"/>
      <c r="E35" s="250"/>
      <c r="F35" s="250"/>
      <c r="G35" s="250"/>
      <c r="H35" s="250"/>
      <c r="I35" s="250"/>
      <c r="J35" s="250"/>
      <c r="K35" s="250"/>
      <c r="L35" s="250"/>
      <c r="M35" s="255"/>
      <c r="N35" s="257"/>
    </row>
    <row r="36" spans="1:14" ht="17.399999999999999">
      <c r="A36" s="247">
        <v>11</v>
      </c>
      <c r="B36" s="253"/>
      <c r="C36" s="252"/>
      <c r="D36" s="250"/>
      <c r="E36" s="250"/>
      <c r="F36" s="250"/>
      <c r="G36" s="250"/>
      <c r="H36" s="250"/>
      <c r="I36" s="250"/>
      <c r="J36" s="250"/>
      <c r="K36" s="250"/>
      <c r="L36" s="250"/>
      <c r="M36" s="255"/>
      <c r="N36" s="257"/>
    </row>
    <row r="37" spans="1:14" ht="17.399999999999999">
      <c r="A37" s="247">
        <v>12</v>
      </c>
      <c r="B37" s="253"/>
      <c r="C37" s="252"/>
      <c r="D37" s="250"/>
      <c r="E37" s="250"/>
      <c r="F37" s="250"/>
      <c r="G37" s="250"/>
      <c r="H37" s="250"/>
      <c r="I37" s="250"/>
      <c r="J37" s="250"/>
      <c r="K37" s="250"/>
      <c r="L37" s="250"/>
      <c r="M37" s="255"/>
      <c r="N37" s="257"/>
    </row>
    <row r="38" spans="1:14" ht="17.399999999999999">
      <c r="A38" s="247">
        <v>13</v>
      </c>
      <c r="B38" s="253"/>
      <c r="C38" s="252"/>
      <c r="D38" s="250"/>
      <c r="E38" s="250"/>
      <c r="F38" s="250"/>
      <c r="G38" s="250"/>
      <c r="H38" s="250"/>
      <c r="I38" s="250"/>
      <c r="J38" s="250"/>
      <c r="K38" s="250"/>
      <c r="L38" s="250"/>
      <c r="M38" s="255"/>
      <c r="N38" s="257"/>
    </row>
  </sheetData>
  <protectedRanges>
    <protectedRange sqref="K9:L9 H10:M11 E2:M6 J12:M12 B2:D8 B12:H12 K7:L7 H9:I9 E7:I7 B9:G11 E8:M8 B20:B22 B13:B17 C13:J18 K13:M18 K24:M24 L19:M23" name="区域1"/>
    <protectedRange sqref="C21:C23 D19:K23" name="区域1_1"/>
  </protectedRanges>
  <mergeCells count="22">
    <mergeCell ref="M5:N5"/>
    <mergeCell ref="C7:D7"/>
    <mergeCell ref="F7:G7"/>
    <mergeCell ref="I7:J7"/>
    <mergeCell ref="L7:M7"/>
    <mergeCell ref="C8:D8"/>
    <mergeCell ref="F8:G8"/>
    <mergeCell ref="I8:J8"/>
    <mergeCell ref="L8:M8"/>
    <mergeCell ref="C9:D9"/>
    <mergeCell ref="F9:G9"/>
    <mergeCell ref="I9:J9"/>
    <mergeCell ref="L9:M9"/>
    <mergeCell ref="C19:K23"/>
    <mergeCell ref="C10:D10"/>
    <mergeCell ref="F10:G10"/>
    <mergeCell ref="I10:J10"/>
    <mergeCell ref="L10:M10"/>
    <mergeCell ref="C11:D11"/>
    <mergeCell ref="F11:G11"/>
    <mergeCell ref="I11:J11"/>
    <mergeCell ref="L11:M11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2049" r:id="rId3">
          <objectPr defaultSize="0" altText="" r:id="rId4">
            <anchor moveWithCells="1" sizeWithCells="1">
              <from>
                <xdr:col>9</xdr:col>
                <xdr:colOff>541020</xdr:colOff>
                <xdr:row>0</xdr:row>
                <xdr:rowOff>76200</xdr:rowOff>
              </from>
              <to>
                <xdr:col>14</xdr:col>
                <xdr:colOff>38100</xdr:colOff>
                <xdr:row>3</xdr:row>
                <xdr:rowOff>76200</xdr:rowOff>
              </to>
            </anchor>
          </objectPr>
        </oleObject>
      </mc:Choice>
      <mc:Fallback>
        <oleObject progId="Visio.Drawing.11" shapeId="204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R198"/>
  <sheetViews>
    <sheetView workbookViewId="0">
      <selection activeCell="E18" sqref="E18"/>
    </sheetView>
  </sheetViews>
  <sheetFormatPr defaultColWidth="9" defaultRowHeight="13.8"/>
  <cols>
    <col min="4" max="4" width="14.5" customWidth="1"/>
    <col min="5" max="5" width="14.59765625" customWidth="1"/>
    <col min="6" max="6" width="14.09765625" customWidth="1"/>
    <col min="7" max="7" width="17.5" customWidth="1"/>
    <col min="8" max="8" width="35.296875" customWidth="1"/>
    <col min="9" max="9" width="11.09765625" customWidth="1"/>
    <col min="10" max="10" width="59.296875" customWidth="1"/>
    <col min="15" max="15" width="21.5" customWidth="1"/>
    <col min="18" max="18" width="31.796875" customWidth="1"/>
  </cols>
  <sheetData>
    <row r="1" spans="2:17">
      <c r="B1" s="82" t="s">
        <v>19</v>
      </c>
      <c r="C1" s="82" t="s">
        <v>20</v>
      </c>
      <c r="D1" s="82" t="s">
        <v>21</v>
      </c>
      <c r="E1" s="82" t="s">
        <v>22</v>
      </c>
      <c r="F1" s="83" t="s">
        <v>23</v>
      </c>
      <c r="G1" s="83" t="s">
        <v>24</v>
      </c>
      <c r="H1" s="83" t="s">
        <v>25</v>
      </c>
    </row>
    <row r="2" spans="2:17" ht="14.4">
      <c r="B2" s="84">
        <v>1</v>
      </c>
      <c r="C2" s="97" t="s">
        <v>26</v>
      </c>
      <c r="D2" s="258" t="s">
        <v>27</v>
      </c>
      <c r="E2" s="98" t="s">
        <v>28</v>
      </c>
      <c r="F2" s="99" t="s">
        <v>29</v>
      </c>
      <c r="G2" s="100" t="s">
        <v>30</v>
      </c>
      <c r="H2" s="97" t="s">
        <v>31</v>
      </c>
      <c r="O2" s="120"/>
      <c r="P2" s="116"/>
      <c r="Q2" s="40"/>
    </row>
    <row r="3" spans="2:17" ht="14.4">
      <c r="B3" s="84">
        <v>2</v>
      </c>
      <c r="C3" s="97" t="s">
        <v>32</v>
      </c>
      <c r="D3" s="258" t="s">
        <v>27</v>
      </c>
      <c r="E3" s="98" t="s">
        <v>33</v>
      </c>
      <c r="F3" s="99" t="s">
        <v>29</v>
      </c>
      <c r="G3" s="100" t="s">
        <v>30</v>
      </c>
      <c r="H3" s="100" t="s">
        <v>31</v>
      </c>
      <c r="O3" s="120"/>
      <c r="P3" s="116"/>
      <c r="Q3" s="40"/>
    </row>
    <row r="4" spans="2:17" ht="14.4">
      <c r="B4" s="84">
        <v>3</v>
      </c>
      <c r="C4" s="97" t="s">
        <v>34</v>
      </c>
      <c r="D4" s="258" t="s">
        <v>27</v>
      </c>
      <c r="E4" s="98" t="s">
        <v>35</v>
      </c>
      <c r="F4" s="99" t="s">
        <v>36</v>
      </c>
      <c r="G4" s="100" t="s">
        <v>30</v>
      </c>
      <c r="H4" s="100" t="s">
        <v>31</v>
      </c>
      <c r="O4" s="120"/>
      <c r="P4" s="116"/>
      <c r="Q4" s="40"/>
    </row>
    <row r="5" spans="2:17" ht="14.4">
      <c r="B5" s="84">
        <v>4</v>
      </c>
      <c r="C5" s="97" t="s">
        <v>37</v>
      </c>
      <c r="D5" s="258" t="s">
        <v>27</v>
      </c>
      <c r="E5" s="216" t="s">
        <v>38</v>
      </c>
      <c r="F5" s="111" t="s">
        <v>39</v>
      </c>
      <c r="G5" s="100" t="s">
        <v>30</v>
      </c>
      <c r="H5" s="100" t="s">
        <v>31</v>
      </c>
      <c r="O5" s="93"/>
      <c r="P5" s="94"/>
      <c r="Q5" s="92"/>
    </row>
    <row r="6" spans="2:17" ht="14.4">
      <c r="B6" s="84">
        <v>1</v>
      </c>
      <c r="C6" s="86" t="s">
        <v>40</v>
      </c>
      <c r="D6" s="259" t="s">
        <v>41</v>
      </c>
      <c r="E6" s="87" t="s">
        <v>42</v>
      </c>
      <c r="F6" s="88" t="s">
        <v>43</v>
      </c>
      <c r="G6" s="86" t="s">
        <v>44</v>
      </c>
      <c r="H6" s="86" t="s">
        <v>31</v>
      </c>
      <c r="O6" s="93"/>
      <c r="P6" s="94"/>
      <c r="Q6" s="92"/>
    </row>
    <row r="7" spans="2:17" ht="14.4">
      <c r="B7" s="84">
        <v>2</v>
      </c>
      <c r="C7" s="86" t="s">
        <v>45</v>
      </c>
      <c r="D7" s="259" t="s">
        <v>41</v>
      </c>
      <c r="E7" s="87" t="s">
        <v>46</v>
      </c>
      <c r="F7" s="88" t="s">
        <v>36</v>
      </c>
      <c r="G7" s="86" t="s">
        <v>47</v>
      </c>
      <c r="H7" s="89" t="s">
        <v>31</v>
      </c>
      <c r="O7" s="93"/>
      <c r="P7" s="94"/>
      <c r="Q7" s="92"/>
    </row>
    <row r="8" spans="2:17" ht="14.4">
      <c r="B8" s="84">
        <v>3</v>
      </c>
      <c r="C8" s="86" t="s">
        <v>48</v>
      </c>
      <c r="D8" s="259" t="s">
        <v>41</v>
      </c>
      <c r="E8" s="87" t="s">
        <v>49</v>
      </c>
      <c r="F8" s="88" t="s">
        <v>36</v>
      </c>
      <c r="G8" s="86" t="s">
        <v>50</v>
      </c>
      <c r="H8" s="89" t="s">
        <v>31</v>
      </c>
      <c r="O8" s="93"/>
      <c r="P8" s="94"/>
      <c r="Q8" s="92"/>
    </row>
    <row r="9" spans="2:17" ht="14.4">
      <c r="B9" s="84">
        <v>4</v>
      </c>
      <c r="C9" s="86" t="s">
        <v>51</v>
      </c>
      <c r="D9" s="259" t="s">
        <v>41</v>
      </c>
      <c r="E9" s="87" t="s">
        <v>52</v>
      </c>
      <c r="F9" s="88" t="s">
        <v>36</v>
      </c>
      <c r="G9" s="86" t="s">
        <v>53</v>
      </c>
      <c r="H9" s="89" t="s">
        <v>31</v>
      </c>
      <c r="O9" s="120"/>
      <c r="P9" s="116"/>
      <c r="Q9" s="40"/>
    </row>
    <row r="10" spans="2:17" ht="14.4">
      <c r="B10" s="84">
        <v>1</v>
      </c>
      <c r="C10" s="92" t="s">
        <v>54</v>
      </c>
      <c r="D10" s="260" t="s">
        <v>55</v>
      </c>
      <c r="E10" s="93"/>
      <c r="F10" s="95" t="s">
        <v>56</v>
      </c>
      <c r="G10" s="92"/>
      <c r="H10" s="40" t="s">
        <v>31</v>
      </c>
      <c r="O10" s="120"/>
      <c r="P10" s="116"/>
      <c r="Q10" s="40"/>
    </row>
    <row r="11" spans="2:17" ht="14.4">
      <c r="B11" s="84">
        <v>2</v>
      </c>
      <c r="C11" s="92" t="s">
        <v>57</v>
      </c>
      <c r="D11" s="260" t="s">
        <v>55</v>
      </c>
      <c r="E11" s="93"/>
      <c r="F11" s="95" t="s">
        <v>56</v>
      </c>
      <c r="G11" s="92"/>
      <c r="H11" s="40" t="s">
        <v>31</v>
      </c>
      <c r="O11" s="120"/>
      <c r="P11" s="116"/>
      <c r="Q11" s="40"/>
    </row>
    <row r="12" spans="2:17" ht="14.4">
      <c r="B12" s="84">
        <v>3</v>
      </c>
      <c r="C12" s="92" t="s">
        <v>58</v>
      </c>
      <c r="D12" s="260" t="s">
        <v>55</v>
      </c>
      <c r="E12" s="93"/>
      <c r="F12" s="95" t="s">
        <v>56</v>
      </c>
      <c r="G12" s="92"/>
      <c r="H12" s="40" t="s">
        <v>31</v>
      </c>
      <c r="O12" s="120"/>
      <c r="P12" s="116"/>
      <c r="Q12" s="40"/>
    </row>
    <row r="13" spans="2:17" ht="14.4">
      <c r="B13" s="84">
        <v>4</v>
      </c>
      <c r="C13" s="92" t="s">
        <v>59</v>
      </c>
      <c r="D13" s="260" t="s">
        <v>55</v>
      </c>
      <c r="E13" s="93"/>
      <c r="F13" s="95" t="s">
        <v>56</v>
      </c>
      <c r="G13" s="92"/>
      <c r="H13" s="40" t="s">
        <v>31</v>
      </c>
      <c r="O13" s="120"/>
      <c r="P13" s="116"/>
      <c r="Q13" s="40"/>
    </row>
    <row r="14" spans="2:17" ht="14.4">
      <c r="E14" s="55"/>
      <c r="F14" s="114"/>
    </row>
    <row r="15" spans="2:17">
      <c r="E15" s="55"/>
      <c r="F15" s="55"/>
    </row>
    <row r="17" spans="1:18">
      <c r="A17" s="115"/>
      <c r="B17" s="82" t="s">
        <v>60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</row>
    <row r="18" spans="1:18">
      <c r="A18" s="115"/>
      <c r="B18" s="82" t="s">
        <v>19</v>
      </c>
      <c r="C18" s="82" t="s">
        <v>20</v>
      </c>
      <c r="D18" s="82" t="s">
        <v>21</v>
      </c>
      <c r="E18" s="82" t="s">
        <v>22</v>
      </c>
      <c r="F18" s="217" t="s">
        <v>23</v>
      </c>
      <c r="G18" s="217" t="s">
        <v>24</v>
      </c>
      <c r="H18" s="217" t="s">
        <v>61</v>
      </c>
      <c r="I18" s="217" t="s">
        <v>62</v>
      </c>
      <c r="J18" s="82" t="s">
        <v>63</v>
      </c>
      <c r="K18" s="82" t="s">
        <v>25</v>
      </c>
      <c r="L18" s="82" t="s">
        <v>64</v>
      </c>
      <c r="M18" s="115"/>
      <c r="N18" s="115"/>
      <c r="O18" s="115"/>
    </row>
    <row r="19" spans="1:18" ht="14.4">
      <c r="A19" s="131">
        <v>1</v>
      </c>
      <c r="B19" s="126">
        <v>1</v>
      </c>
      <c r="C19" s="127" t="s">
        <v>65</v>
      </c>
      <c r="D19" s="126" t="s">
        <v>66</v>
      </c>
      <c r="E19" s="126" t="str">
        <f>TRIM(MID(SUBSTITUTE($J19,":",REPT(" ",40)),1,40))</f>
        <v>R0101</v>
      </c>
      <c r="F19" s="126" t="str">
        <f>TRIM(MID(SUBSTITUTE($J19,":",REPT(" ",40)),40,40))</f>
        <v>提升机</v>
      </c>
      <c r="G19" s="126" t="str">
        <f>TRIM(MID(SUBSTITUTE($J19,":",REPT(" ",40)),80,40))</f>
        <v>运行</v>
      </c>
      <c r="H19" s="126" t="str">
        <f>TRIM(MID(SUBSTITUTE($J19,":",REPT(" ",40)),120,40))</f>
        <v>Elevator</v>
      </c>
      <c r="I19" s="126" t="str">
        <f>TRIM(MID(SUBSTITUTE($J19,":",REPT(" ",40)),160,40))</f>
        <v>Running</v>
      </c>
      <c r="J19" s="133" t="s">
        <v>67</v>
      </c>
      <c r="K19" s="126"/>
      <c r="L19" s="83"/>
      <c r="M19" s="115" t="s">
        <v>68</v>
      </c>
      <c r="N19" s="115" t="s">
        <v>69</v>
      </c>
      <c r="O19" s="120" t="str">
        <f>D19</f>
        <v>=RI1-DI01</v>
      </c>
      <c r="P19" s="116">
        <f>A19</f>
        <v>1</v>
      </c>
      <c r="Q19" s="40" t="str">
        <f>C19</f>
        <v>I200.0</v>
      </c>
      <c r="R19" s="40" t="str">
        <f>E19&amp;M19&amp;F19&amp;G19&amp;M19&amp;H19&amp;I19</f>
        <v>R0101¶提升机运行¶ElevatorRunning</v>
      </c>
    </row>
    <row r="20" spans="1:18" ht="14.4">
      <c r="A20" s="131">
        <v>2</v>
      </c>
      <c r="B20" s="126">
        <v>2</v>
      </c>
      <c r="C20" s="125" t="s">
        <v>70</v>
      </c>
      <c r="D20" s="126" t="s">
        <v>66</v>
      </c>
      <c r="E20" s="126" t="str">
        <f t="shared" ref="E20:E83" si="0">TRIM(MID(SUBSTITUTE($J20,":",REPT(" ",40)),1,40))</f>
        <v>R0101</v>
      </c>
      <c r="F20" s="126" t="str">
        <f t="shared" ref="F20:F83" si="1">TRIM(MID(SUBSTITUTE($J20,":",REPT(" ",40)),40,40))</f>
        <v>提升机</v>
      </c>
      <c r="G20" s="126" t="str">
        <f t="shared" ref="G20:G83" si="2">TRIM(MID(SUBSTITUTE($J20,":",REPT(" ",40)),80,40))</f>
        <v>急停</v>
      </c>
      <c r="H20" s="126" t="str">
        <f t="shared" ref="H20:H83" si="3">TRIM(MID(SUBSTITUTE($J20,":",REPT(" ",40)),120,40))</f>
        <v>Elevator</v>
      </c>
      <c r="I20" s="126" t="str">
        <f t="shared" ref="I20:I83" si="4">TRIM(MID(SUBSTITUTE($J20,":",REPT(" ",40)),160,40))</f>
        <v>Estop</v>
      </c>
      <c r="J20" s="128" t="s">
        <v>71</v>
      </c>
      <c r="K20" s="126"/>
      <c r="L20" s="83"/>
      <c r="M20" s="115" t="s">
        <v>68</v>
      </c>
      <c r="N20" s="115" t="s">
        <v>69</v>
      </c>
      <c r="O20" s="120" t="str">
        <f t="shared" ref="O20:O66" si="5">D20</f>
        <v>=RI1-DI01</v>
      </c>
      <c r="P20" s="116">
        <f t="shared" ref="P20:P66" si="6">A20</f>
        <v>2</v>
      </c>
      <c r="Q20" s="40" t="str">
        <f t="shared" ref="Q20:Q66" si="7">C20</f>
        <v>I200.1</v>
      </c>
      <c r="R20" s="40" t="str">
        <f t="shared" ref="R20:R83" si="8">E20&amp;M20&amp;F20&amp;G20&amp;M20&amp;H20&amp;I20</f>
        <v>R0101¶提升机急停¶ElevatorEstop</v>
      </c>
    </row>
    <row r="21" spans="1:18" ht="14.4">
      <c r="A21" s="131">
        <v>3</v>
      </c>
      <c r="B21" s="126">
        <v>3</v>
      </c>
      <c r="C21" s="125" t="s">
        <v>72</v>
      </c>
      <c r="D21" s="126" t="s">
        <v>66</v>
      </c>
      <c r="E21" s="126" t="str">
        <f t="shared" si="0"/>
        <v>R0102</v>
      </c>
      <c r="F21" s="126" t="str">
        <f t="shared" si="1"/>
        <v>刮板机</v>
      </c>
      <c r="G21" s="126" t="str">
        <f t="shared" si="2"/>
        <v>运行</v>
      </c>
      <c r="H21" s="126" t="str">
        <f t="shared" si="3"/>
        <v>Conveyor</v>
      </c>
      <c r="I21" s="126" t="str">
        <f t="shared" si="4"/>
        <v>Running</v>
      </c>
      <c r="J21" s="133" t="s">
        <v>73</v>
      </c>
      <c r="K21" s="126"/>
      <c r="L21" s="83"/>
      <c r="M21" s="115" t="s">
        <v>68</v>
      </c>
      <c r="N21" s="115" t="s">
        <v>69</v>
      </c>
      <c r="O21" s="120" t="str">
        <f t="shared" si="5"/>
        <v>=RI1-DI01</v>
      </c>
      <c r="P21" s="116">
        <f t="shared" si="6"/>
        <v>3</v>
      </c>
      <c r="Q21" s="40" t="str">
        <f t="shared" si="7"/>
        <v>I200.2</v>
      </c>
      <c r="R21" s="40" t="str">
        <f t="shared" si="8"/>
        <v>R0102¶刮板机运行¶ConveyorRunning</v>
      </c>
    </row>
    <row r="22" spans="1:18" ht="14.4">
      <c r="A22" s="131">
        <v>4</v>
      </c>
      <c r="B22" s="126">
        <v>4</v>
      </c>
      <c r="C22" s="125" t="s">
        <v>74</v>
      </c>
      <c r="D22" s="126" t="s">
        <v>66</v>
      </c>
      <c r="E22" s="126" t="str">
        <f t="shared" si="0"/>
        <v>R0102</v>
      </c>
      <c r="F22" s="126" t="str">
        <f t="shared" si="1"/>
        <v>刮板机</v>
      </c>
      <c r="G22" s="126" t="str">
        <f t="shared" si="2"/>
        <v>急停</v>
      </c>
      <c r="H22" s="126" t="str">
        <f t="shared" si="3"/>
        <v>Conveyor</v>
      </c>
      <c r="I22" s="126" t="str">
        <f t="shared" si="4"/>
        <v>Estop</v>
      </c>
      <c r="J22" s="133" t="s">
        <v>75</v>
      </c>
      <c r="K22" s="126"/>
      <c r="L22" s="83"/>
      <c r="M22" s="115" t="s">
        <v>68</v>
      </c>
      <c r="N22" s="115" t="s">
        <v>69</v>
      </c>
      <c r="O22" s="120" t="str">
        <f t="shared" si="5"/>
        <v>=RI1-DI01</v>
      </c>
      <c r="P22" s="116">
        <f t="shared" si="6"/>
        <v>4</v>
      </c>
      <c r="Q22" s="40" t="str">
        <f t="shared" si="7"/>
        <v>I200.3</v>
      </c>
      <c r="R22" s="40" t="str">
        <f t="shared" si="8"/>
        <v>R0102¶刮板机急停¶ConveyorEstop</v>
      </c>
    </row>
    <row r="23" spans="1:18" ht="14.4">
      <c r="A23" s="131">
        <v>5</v>
      </c>
      <c r="B23" s="126">
        <v>5</v>
      </c>
      <c r="C23" s="125" t="s">
        <v>76</v>
      </c>
      <c r="D23" s="126" t="s">
        <v>66</v>
      </c>
      <c r="E23" s="126" t="str">
        <f t="shared" si="0"/>
        <v>R0105</v>
      </c>
      <c r="F23" s="126" t="str">
        <f t="shared" si="1"/>
        <v>旋转分配器</v>
      </c>
      <c r="G23" s="126" t="str">
        <f t="shared" si="2"/>
        <v>运行</v>
      </c>
      <c r="H23" s="126" t="str">
        <f t="shared" si="3"/>
        <v>Rotary Distributor</v>
      </c>
      <c r="I23" s="126" t="str">
        <f t="shared" si="4"/>
        <v>Running</v>
      </c>
      <c r="J23" s="133" t="s">
        <v>77</v>
      </c>
      <c r="K23" s="126"/>
      <c r="L23" s="83"/>
      <c r="M23" s="115" t="s">
        <v>68</v>
      </c>
      <c r="N23" s="115" t="s">
        <v>69</v>
      </c>
      <c r="O23" s="120" t="str">
        <f t="shared" si="5"/>
        <v>=RI1-DI01</v>
      </c>
      <c r="P23" s="116">
        <f t="shared" si="6"/>
        <v>5</v>
      </c>
      <c r="Q23" s="40" t="str">
        <f t="shared" si="7"/>
        <v>I200.4</v>
      </c>
      <c r="R23" s="40" t="str">
        <f t="shared" si="8"/>
        <v>R0105¶旋转分配器运行¶Rotary DistributorRunning</v>
      </c>
    </row>
    <row r="24" spans="1:18" ht="14.4">
      <c r="A24" s="218">
        <v>6</v>
      </c>
      <c r="B24" s="142">
        <v>6</v>
      </c>
      <c r="C24" s="219" t="s">
        <v>78</v>
      </c>
      <c r="D24" s="142" t="s">
        <v>66</v>
      </c>
      <c r="E24" s="142" t="str">
        <f t="shared" si="0"/>
        <v>R0203</v>
      </c>
      <c r="F24" s="142" t="str">
        <f t="shared" si="1"/>
        <v>风机</v>
      </c>
      <c r="G24" s="142" t="str">
        <f t="shared" si="2"/>
        <v>运行</v>
      </c>
      <c r="H24" s="142" t="str">
        <f t="shared" si="3"/>
        <v>Fan</v>
      </c>
      <c r="I24" s="142" t="str">
        <f t="shared" si="4"/>
        <v>Running</v>
      </c>
      <c r="J24" s="179" t="s">
        <v>79</v>
      </c>
      <c r="K24" s="142"/>
      <c r="L24" s="223"/>
      <c r="M24" s="115" t="s">
        <v>68</v>
      </c>
      <c r="N24" s="115" t="s">
        <v>69</v>
      </c>
      <c r="O24" s="120" t="str">
        <f t="shared" si="5"/>
        <v>=RI1-DI01</v>
      </c>
      <c r="P24" s="116">
        <f t="shared" si="6"/>
        <v>6</v>
      </c>
      <c r="Q24" s="40" t="str">
        <f t="shared" si="7"/>
        <v>I200.5</v>
      </c>
      <c r="R24" s="40" t="str">
        <f t="shared" si="8"/>
        <v>R0203¶风机运行¶FanRunning</v>
      </c>
    </row>
    <row r="25" spans="1:18" ht="14.4">
      <c r="A25" s="218">
        <v>7</v>
      </c>
      <c r="B25" s="142">
        <v>7</v>
      </c>
      <c r="C25" s="219" t="s">
        <v>80</v>
      </c>
      <c r="D25" s="142" t="s">
        <v>66</v>
      </c>
      <c r="E25" s="142" t="str">
        <f t="shared" si="0"/>
        <v>R0205</v>
      </c>
      <c r="F25" s="142" t="str">
        <f t="shared" si="1"/>
        <v>刮板机</v>
      </c>
      <c r="G25" s="142" t="str">
        <f t="shared" si="2"/>
        <v>运行</v>
      </c>
      <c r="H25" s="142" t="str">
        <f t="shared" si="3"/>
        <v>Conveyor</v>
      </c>
      <c r="I25" s="142" t="str">
        <f t="shared" si="4"/>
        <v>Running</v>
      </c>
      <c r="J25" s="179" t="s">
        <v>81</v>
      </c>
      <c r="K25" s="142"/>
      <c r="L25" s="223"/>
      <c r="M25" s="115" t="s">
        <v>68</v>
      </c>
      <c r="N25" s="115" t="s">
        <v>69</v>
      </c>
      <c r="O25" s="120" t="str">
        <f t="shared" si="5"/>
        <v>=RI1-DI01</v>
      </c>
      <c r="P25" s="116">
        <f t="shared" si="6"/>
        <v>7</v>
      </c>
      <c r="Q25" s="40" t="str">
        <f t="shared" si="7"/>
        <v>I200.6</v>
      </c>
      <c r="R25" s="40" t="str">
        <f t="shared" si="8"/>
        <v>R0205¶刮板机运行¶ConveyorRunning</v>
      </c>
    </row>
    <row r="26" spans="1:18" ht="14.4">
      <c r="A26" s="218">
        <v>8</v>
      </c>
      <c r="B26" s="142">
        <v>8</v>
      </c>
      <c r="C26" s="219" t="s">
        <v>82</v>
      </c>
      <c r="D26" s="142" t="s">
        <v>66</v>
      </c>
      <c r="E26" s="142" t="str">
        <f t="shared" si="0"/>
        <v>R0205</v>
      </c>
      <c r="F26" s="142" t="str">
        <f t="shared" si="1"/>
        <v>刮板机</v>
      </c>
      <c r="G26" s="142" t="str">
        <f t="shared" si="2"/>
        <v>急停</v>
      </c>
      <c r="H26" s="142" t="str">
        <f t="shared" si="3"/>
        <v>Conveyor</v>
      </c>
      <c r="I26" s="142" t="str">
        <f t="shared" si="4"/>
        <v>Estop</v>
      </c>
      <c r="J26" s="224" t="s">
        <v>83</v>
      </c>
      <c r="K26" s="142"/>
      <c r="L26" s="223"/>
      <c r="M26" s="115" t="s">
        <v>68</v>
      </c>
      <c r="N26" s="115" t="s">
        <v>69</v>
      </c>
      <c r="O26" s="120" t="str">
        <f t="shared" si="5"/>
        <v>=RI1-DI01</v>
      </c>
      <c r="P26" s="116">
        <f t="shared" si="6"/>
        <v>8</v>
      </c>
      <c r="Q26" s="40" t="str">
        <f t="shared" si="7"/>
        <v>I200.7</v>
      </c>
      <c r="R26" s="40" t="str">
        <f t="shared" si="8"/>
        <v>R0205¶刮板机急停¶ConveyorEstop</v>
      </c>
    </row>
    <row r="27" spans="1:18" ht="14.4">
      <c r="A27" s="218">
        <v>9</v>
      </c>
      <c r="B27" s="142">
        <v>9</v>
      </c>
      <c r="C27" s="219" t="s">
        <v>84</v>
      </c>
      <c r="D27" s="142" t="s">
        <v>66</v>
      </c>
      <c r="E27" s="142" t="str">
        <f t="shared" si="0"/>
        <v>R0206</v>
      </c>
      <c r="F27" s="142" t="str">
        <f t="shared" si="1"/>
        <v>提升机</v>
      </c>
      <c r="G27" s="142" t="str">
        <f t="shared" si="2"/>
        <v>运行</v>
      </c>
      <c r="H27" s="142" t="str">
        <f t="shared" si="3"/>
        <v>Elevator</v>
      </c>
      <c r="I27" s="142" t="str">
        <f t="shared" si="4"/>
        <v>Running</v>
      </c>
      <c r="J27" s="179" t="s">
        <v>85</v>
      </c>
      <c r="K27" s="142"/>
      <c r="L27" s="223"/>
      <c r="M27" s="115" t="s">
        <v>68</v>
      </c>
      <c r="N27" s="115" t="s">
        <v>69</v>
      </c>
      <c r="O27" s="120" t="str">
        <f t="shared" si="5"/>
        <v>=RI1-DI01</v>
      </c>
      <c r="P27" s="116">
        <f t="shared" si="6"/>
        <v>9</v>
      </c>
      <c r="Q27" s="40" t="str">
        <f t="shared" si="7"/>
        <v>I201.0</v>
      </c>
      <c r="R27" s="40" t="str">
        <f t="shared" si="8"/>
        <v>R0206¶提升机运行¶ElevatorRunning</v>
      </c>
    </row>
    <row r="28" spans="1:18" ht="14.4">
      <c r="A28" s="218">
        <v>10</v>
      </c>
      <c r="B28" s="142">
        <v>10</v>
      </c>
      <c r="C28" s="219" t="s">
        <v>86</v>
      </c>
      <c r="D28" s="142" t="s">
        <v>66</v>
      </c>
      <c r="E28" s="142" t="str">
        <f t="shared" si="0"/>
        <v>R0206</v>
      </c>
      <c r="F28" s="142" t="str">
        <f t="shared" si="1"/>
        <v>提升机</v>
      </c>
      <c r="G28" s="142" t="str">
        <f t="shared" si="2"/>
        <v>急停</v>
      </c>
      <c r="H28" s="142" t="str">
        <f t="shared" si="3"/>
        <v>Elevator</v>
      </c>
      <c r="I28" s="142" t="str">
        <f t="shared" si="4"/>
        <v>Estop</v>
      </c>
      <c r="J28" s="179" t="s">
        <v>87</v>
      </c>
      <c r="K28" s="142"/>
      <c r="L28" s="223"/>
      <c r="M28" s="115" t="s">
        <v>68</v>
      </c>
      <c r="N28" s="115" t="s">
        <v>69</v>
      </c>
      <c r="O28" s="120" t="str">
        <f t="shared" si="5"/>
        <v>=RI1-DI01</v>
      </c>
      <c r="P28" s="116">
        <f t="shared" si="6"/>
        <v>10</v>
      </c>
      <c r="Q28" s="40" t="str">
        <f t="shared" si="7"/>
        <v>I201.1</v>
      </c>
      <c r="R28" s="40" t="str">
        <f t="shared" si="8"/>
        <v>R0206¶提升机急停¶ElevatorEstop</v>
      </c>
    </row>
    <row r="29" spans="1:18" ht="14.4">
      <c r="A29" s="218">
        <v>11</v>
      </c>
      <c r="B29" s="142">
        <v>11</v>
      </c>
      <c r="C29" s="219" t="s">
        <v>88</v>
      </c>
      <c r="D29" s="142" t="s">
        <v>66</v>
      </c>
      <c r="E29" s="142" t="str">
        <f t="shared" si="0"/>
        <v>R0207</v>
      </c>
      <c r="F29" s="142" t="str">
        <f t="shared" si="1"/>
        <v>初清筛</v>
      </c>
      <c r="G29" s="142" t="str">
        <f t="shared" si="2"/>
        <v>运行</v>
      </c>
      <c r="H29" s="142" t="str">
        <f t="shared" si="3"/>
        <v>Precleaner</v>
      </c>
      <c r="I29" s="142" t="str">
        <f t="shared" si="4"/>
        <v>Running</v>
      </c>
      <c r="J29" s="179" t="s">
        <v>89</v>
      </c>
      <c r="K29" s="142"/>
      <c r="L29" s="223"/>
      <c r="M29" s="115" t="s">
        <v>68</v>
      </c>
      <c r="N29" s="115" t="s">
        <v>69</v>
      </c>
      <c r="O29" s="120" t="str">
        <f t="shared" si="5"/>
        <v>=RI1-DI01</v>
      </c>
      <c r="P29" s="116">
        <f t="shared" si="6"/>
        <v>11</v>
      </c>
      <c r="Q29" s="40" t="str">
        <f t="shared" si="7"/>
        <v>I201.2</v>
      </c>
      <c r="R29" s="40" t="str">
        <f t="shared" si="8"/>
        <v>R0207¶初清筛运行¶PrecleanerRunning</v>
      </c>
    </row>
    <row r="30" spans="1:18" ht="14.4">
      <c r="A30" s="218">
        <v>12</v>
      </c>
      <c r="B30" s="142">
        <v>12</v>
      </c>
      <c r="C30" s="219" t="s">
        <v>90</v>
      </c>
      <c r="D30" s="142" t="s">
        <v>66</v>
      </c>
      <c r="E30" s="142" t="str">
        <f t="shared" si="0"/>
        <v>R0207</v>
      </c>
      <c r="F30" s="142" t="str">
        <f t="shared" si="1"/>
        <v>初清筛</v>
      </c>
      <c r="G30" s="142" t="str">
        <f t="shared" si="2"/>
        <v>急停</v>
      </c>
      <c r="H30" s="142" t="str">
        <f t="shared" si="3"/>
        <v>Precleaner</v>
      </c>
      <c r="I30" s="142" t="str">
        <f t="shared" si="4"/>
        <v>Estop</v>
      </c>
      <c r="J30" s="224" t="s">
        <v>91</v>
      </c>
      <c r="K30" s="142"/>
      <c r="L30" s="223"/>
      <c r="M30" s="115" t="s">
        <v>68</v>
      </c>
      <c r="N30" s="115" t="s">
        <v>69</v>
      </c>
      <c r="O30" s="120" t="str">
        <f t="shared" si="5"/>
        <v>=RI1-DI01</v>
      </c>
      <c r="P30" s="116">
        <f t="shared" si="6"/>
        <v>12</v>
      </c>
      <c r="Q30" s="40" t="str">
        <f t="shared" si="7"/>
        <v>I201.3</v>
      </c>
      <c r="R30" s="40" t="str">
        <f t="shared" si="8"/>
        <v>R0207¶初清筛急停¶PrecleanerEstop</v>
      </c>
    </row>
    <row r="31" spans="1:18" ht="14.4">
      <c r="A31" s="218">
        <v>13</v>
      </c>
      <c r="B31" s="142">
        <v>13</v>
      </c>
      <c r="C31" s="219" t="s">
        <v>92</v>
      </c>
      <c r="D31" s="142" t="s">
        <v>66</v>
      </c>
      <c r="E31" s="142" t="str">
        <f t="shared" si="0"/>
        <v>R0209</v>
      </c>
      <c r="F31" s="142" t="str">
        <f t="shared" si="1"/>
        <v>风机</v>
      </c>
      <c r="G31" s="142" t="str">
        <f t="shared" si="2"/>
        <v>运行</v>
      </c>
      <c r="H31" s="142" t="str">
        <f t="shared" si="3"/>
        <v>Fan</v>
      </c>
      <c r="I31" s="142" t="str">
        <f t="shared" si="4"/>
        <v>Running</v>
      </c>
      <c r="J31" s="179" t="s">
        <v>93</v>
      </c>
      <c r="K31" s="142"/>
      <c r="L31" s="223"/>
      <c r="M31" s="115" t="s">
        <v>68</v>
      </c>
      <c r="N31" s="115" t="s">
        <v>69</v>
      </c>
      <c r="O31" s="120" t="str">
        <f t="shared" si="5"/>
        <v>=RI1-DI01</v>
      </c>
      <c r="P31" s="116">
        <f t="shared" si="6"/>
        <v>13</v>
      </c>
      <c r="Q31" s="40" t="str">
        <f t="shared" si="7"/>
        <v>I201.4</v>
      </c>
      <c r="R31" s="40" t="str">
        <f t="shared" si="8"/>
        <v>R0209¶风机运行¶FanRunning</v>
      </c>
    </row>
    <row r="32" spans="1:18" ht="14.4">
      <c r="A32" s="218">
        <v>14</v>
      </c>
      <c r="B32" s="142">
        <v>14</v>
      </c>
      <c r="C32" s="219" t="s">
        <v>94</v>
      </c>
      <c r="D32" s="142" t="s">
        <v>66</v>
      </c>
      <c r="E32" s="142" t="str">
        <f t="shared" si="0"/>
        <v>R0212</v>
      </c>
      <c r="F32" s="142" t="str">
        <f t="shared" si="1"/>
        <v>旋转分配器</v>
      </c>
      <c r="G32" s="142" t="str">
        <f t="shared" si="2"/>
        <v>运行</v>
      </c>
      <c r="H32" s="142" t="str">
        <f t="shared" si="3"/>
        <v>Rotary Distributor</v>
      </c>
      <c r="I32" s="142" t="str">
        <f t="shared" si="4"/>
        <v>Running</v>
      </c>
      <c r="J32" s="179" t="s">
        <v>95</v>
      </c>
      <c r="K32" s="142"/>
      <c r="L32" s="223"/>
      <c r="M32" s="115" t="s">
        <v>68</v>
      </c>
      <c r="N32" s="115" t="s">
        <v>69</v>
      </c>
      <c r="O32" s="120" t="str">
        <f t="shared" si="5"/>
        <v>=RI1-DI01</v>
      </c>
      <c r="P32" s="116">
        <f t="shared" si="6"/>
        <v>14</v>
      </c>
      <c r="Q32" s="40" t="str">
        <f t="shared" si="7"/>
        <v>I201.5</v>
      </c>
      <c r="R32" s="40" t="str">
        <f t="shared" si="8"/>
        <v>R0212¶旋转分配器运行¶Rotary DistributorRunning</v>
      </c>
    </row>
    <row r="33" spans="1:18" ht="14.4">
      <c r="A33" s="218">
        <v>15</v>
      </c>
      <c r="B33" s="142">
        <v>15</v>
      </c>
      <c r="C33" s="219" t="s">
        <v>96</v>
      </c>
      <c r="D33" s="142" t="s">
        <v>66</v>
      </c>
      <c r="E33" s="142" t="str">
        <f t="shared" si="0"/>
        <v>R0213</v>
      </c>
      <c r="F33" s="142" t="str">
        <f t="shared" si="1"/>
        <v>刮板机</v>
      </c>
      <c r="G33" s="142" t="str">
        <f t="shared" si="2"/>
        <v>运行</v>
      </c>
      <c r="H33" s="142" t="str">
        <f t="shared" si="3"/>
        <v>Conveyor</v>
      </c>
      <c r="I33" s="142" t="str">
        <f t="shared" si="4"/>
        <v>Running</v>
      </c>
      <c r="J33" s="179" t="s">
        <v>97</v>
      </c>
      <c r="K33" s="142"/>
      <c r="L33" s="223"/>
      <c r="M33" s="115" t="s">
        <v>68</v>
      </c>
      <c r="N33" s="115" t="s">
        <v>69</v>
      </c>
      <c r="O33" s="120" t="str">
        <f t="shared" si="5"/>
        <v>=RI1-DI01</v>
      </c>
      <c r="P33" s="116">
        <f t="shared" si="6"/>
        <v>15</v>
      </c>
      <c r="Q33" s="40" t="str">
        <f t="shared" si="7"/>
        <v>I201.6</v>
      </c>
      <c r="R33" s="40" t="str">
        <f t="shared" si="8"/>
        <v>R0213¶刮板机运行¶ConveyorRunning</v>
      </c>
    </row>
    <row r="34" spans="1:18" ht="14.4">
      <c r="A34" s="218">
        <v>16</v>
      </c>
      <c r="B34" s="142">
        <v>16</v>
      </c>
      <c r="C34" s="219" t="s">
        <v>98</v>
      </c>
      <c r="D34" s="142" t="s">
        <v>66</v>
      </c>
      <c r="E34" s="142" t="str">
        <f t="shared" si="0"/>
        <v>R0213</v>
      </c>
      <c r="F34" s="142" t="str">
        <f t="shared" si="1"/>
        <v>刮板机</v>
      </c>
      <c r="G34" s="142" t="str">
        <f t="shared" si="2"/>
        <v>急停</v>
      </c>
      <c r="H34" s="142" t="str">
        <f t="shared" si="3"/>
        <v>Conveyor</v>
      </c>
      <c r="I34" s="142" t="str">
        <f t="shared" si="4"/>
        <v>Estop</v>
      </c>
      <c r="J34" s="179" t="s">
        <v>99</v>
      </c>
      <c r="K34" s="142"/>
      <c r="L34" s="223"/>
      <c r="M34" s="115" t="s">
        <v>68</v>
      </c>
      <c r="N34" s="115" t="s">
        <v>69</v>
      </c>
      <c r="O34" s="120" t="str">
        <f t="shared" si="5"/>
        <v>=RI1-DI01</v>
      </c>
      <c r="P34" s="116">
        <f t="shared" si="6"/>
        <v>16</v>
      </c>
      <c r="Q34" s="40" t="str">
        <f t="shared" si="7"/>
        <v>I201.7</v>
      </c>
      <c r="R34" s="40" t="str">
        <f t="shared" si="8"/>
        <v>R0213¶刮板机急停¶ConveyorEstop</v>
      </c>
    </row>
    <row r="35" spans="1:18" ht="14.4">
      <c r="A35" s="220">
        <v>1</v>
      </c>
      <c r="B35" s="221">
        <v>17</v>
      </c>
      <c r="C35" s="222" t="s">
        <v>100</v>
      </c>
      <c r="D35" s="221" t="s">
        <v>101</v>
      </c>
      <c r="E35" s="221" t="str">
        <f t="shared" si="0"/>
        <v>S1</v>
      </c>
      <c r="F35" s="221" t="str">
        <f t="shared" si="1"/>
        <v>1#配料变频器</v>
      </c>
      <c r="G35" s="221" t="str">
        <f t="shared" si="2"/>
        <v>急停</v>
      </c>
      <c r="H35" s="221" t="str">
        <f t="shared" si="3"/>
        <v>1#Batch inverter</v>
      </c>
      <c r="I35" s="221" t="str">
        <f t="shared" si="4"/>
        <v>Estop</v>
      </c>
      <c r="J35" s="225" t="s">
        <v>102</v>
      </c>
      <c r="K35" s="117"/>
      <c r="L35" s="82"/>
      <c r="M35" s="115" t="s">
        <v>68</v>
      </c>
      <c r="N35" s="115" t="s">
        <v>69</v>
      </c>
      <c r="O35" s="120" t="str">
        <f t="shared" si="5"/>
        <v>=RI1-DI02</v>
      </c>
      <c r="P35" s="116">
        <f t="shared" si="6"/>
        <v>1</v>
      </c>
      <c r="Q35" s="40" t="str">
        <f t="shared" si="7"/>
        <v>I202.0</v>
      </c>
      <c r="R35" s="40" t="str">
        <f t="shared" si="8"/>
        <v>S1¶1#配料变频器急停¶1#Batch inverterEstop</v>
      </c>
    </row>
    <row r="36" spans="1:18" ht="14.4">
      <c r="A36" s="220">
        <v>2</v>
      </c>
      <c r="B36" s="221">
        <v>18</v>
      </c>
      <c r="C36" s="222" t="s">
        <v>103</v>
      </c>
      <c r="D36" s="221" t="s">
        <v>101</v>
      </c>
      <c r="E36" s="221" t="str">
        <f t="shared" si="0"/>
        <v>D01</v>
      </c>
      <c r="F36" s="221" t="str">
        <f t="shared" si="1"/>
        <v>配料绞龙</v>
      </c>
      <c r="G36" s="221" t="str">
        <f t="shared" si="2"/>
        <v>运行</v>
      </c>
      <c r="H36" s="221" t="str">
        <f t="shared" si="3"/>
        <v>Dosing screw</v>
      </c>
      <c r="I36" s="221" t="str">
        <f t="shared" si="4"/>
        <v>Running</v>
      </c>
      <c r="J36" s="225" t="s">
        <v>104</v>
      </c>
      <c r="K36" s="117"/>
      <c r="L36" s="82"/>
      <c r="M36" s="115" t="s">
        <v>68</v>
      </c>
      <c r="N36" s="115" t="s">
        <v>69</v>
      </c>
      <c r="O36" s="120" t="str">
        <f t="shared" si="5"/>
        <v>=RI1-DI02</v>
      </c>
      <c r="P36" s="116">
        <f t="shared" si="6"/>
        <v>2</v>
      </c>
      <c r="Q36" s="40" t="str">
        <f t="shared" si="7"/>
        <v>I202.1</v>
      </c>
      <c r="R36" s="40" t="str">
        <f t="shared" si="8"/>
        <v>D01¶配料绞龙运行¶Dosing screwRunning</v>
      </c>
    </row>
    <row r="37" spans="1:18" ht="14.4">
      <c r="A37" s="220">
        <v>3</v>
      </c>
      <c r="B37" s="221">
        <v>19</v>
      </c>
      <c r="C37" s="222" t="s">
        <v>105</v>
      </c>
      <c r="D37" s="221" t="s">
        <v>101</v>
      </c>
      <c r="E37" s="221" t="str">
        <f t="shared" si="0"/>
        <v>D02</v>
      </c>
      <c r="F37" s="221" t="str">
        <f t="shared" si="1"/>
        <v>配料绞龙</v>
      </c>
      <c r="G37" s="221" t="str">
        <f t="shared" si="2"/>
        <v>运行</v>
      </c>
      <c r="H37" s="221" t="str">
        <f t="shared" si="3"/>
        <v>Dosing screw</v>
      </c>
      <c r="I37" s="221" t="str">
        <f t="shared" si="4"/>
        <v>Running</v>
      </c>
      <c r="J37" s="225" t="s">
        <v>106</v>
      </c>
      <c r="K37" s="117"/>
      <c r="L37" s="82"/>
      <c r="M37" s="115" t="s">
        <v>68</v>
      </c>
      <c r="N37" s="115" t="s">
        <v>69</v>
      </c>
      <c r="O37" s="120" t="str">
        <f t="shared" si="5"/>
        <v>=RI1-DI02</v>
      </c>
      <c r="P37" s="116">
        <f t="shared" si="6"/>
        <v>3</v>
      </c>
      <c r="Q37" s="40" t="str">
        <f t="shared" si="7"/>
        <v>I202.2</v>
      </c>
      <c r="R37" s="40" t="str">
        <f t="shared" si="8"/>
        <v>D02¶配料绞龙运行¶Dosing screwRunning</v>
      </c>
    </row>
    <row r="38" spans="1:18" ht="14.4">
      <c r="A38" s="220">
        <v>4</v>
      </c>
      <c r="B38" s="221">
        <v>20</v>
      </c>
      <c r="C38" s="222" t="s">
        <v>107</v>
      </c>
      <c r="D38" s="221" t="s">
        <v>101</v>
      </c>
      <c r="E38" s="221" t="str">
        <f t="shared" si="0"/>
        <v>D03</v>
      </c>
      <c r="F38" s="221" t="str">
        <f t="shared" si="1"/>
        <v>配料绞龙</v>
      </c>
      <c r="G38" s="221" t="str">
        <f t="shared" si="2"/>
        <v>运行</v>
      </c>
      <c r="H38" s="221" t="str">
        <f t="shared" si="3"/>
        <v>Dosing screw</v>
      </c>
      <c r="I38" s="221" t="str">
        <f t="shared" si="4"/>
        <v>Running</v>
      </c>
      <c r="J38" s="225" t="s">
        <v>108</v>
      </c>
      <c r="K38" s="117"/>
      <c r="L38" s="82"/>
      <c r="M38" s="115" t="s">
        <v>68</v>
      </c>
      <c r="N38" s="115" t="s">
        <v>69</v>
      </c>
      <c r="O38" s="120" t="str">
        <f t="shared" si="5"/>
        <v>=RI1-DI02</v>
      </c>
      <c r="P38" s="116">
        <f t="shared" si="6"/>
        <v>4</v>
      </c>
      <c r="Q38" s="40" t="str">
        <f t="shared" si="7"/>
        <v>I202.3</v>
      </c>
      <c r="R38" s="40" t="str">
        <f t="shared" si="8"/>
        <v>D03¶配料绞龙运行¶Dosing screwRunning</v>
      </c>
    </row>
    <row r="39" spans="1:18" ht="14.4">
      <c r="A39" s="220">
        <v>5</v>
      </c>
      <c r="B39" s="221">
        <v>21</v>
      </c>
      <c r="C39" s="222" t="s">
        <v>109</v>
      </c>
      <c r="D39" s="221" t="s">
        <v>101</v>
      </c>
      <c r="E39" s="221" t="str">
        <f t="shared" si="0"/>
        <v>D04</v>
      </c>
      <c r="F39" s="221" t="str">
        <f t="shared" si="1"/>
        <v>配料绞龙</v>
      </c>
      <c r="G39" s="221" t="str">
        <f t="shared" si="2"/>
        <v>运行</v>
      </c>
      <c r="H39" s="221" t="str">
        <f t="shared" si="3"/>
        <v>Dosing screw</v>
      </c>
      <c r="I39" s="221" t="str">
        <f t="shared" si="4"/>
        <v>Running</v>
      </c>
      <c r="J39" s="225" t="s">
        <v>110</v>
      </c>
      <c r="K39" s="117"/>
      <c r="L39" s="82"/>
      <c r="M39" s="115" t="s">
        <v>68</v>
      </c>
      <c r="N39" s="115" t="s">
        <v>69</v>
      </c>
      <c r="O39" s="120" t="str">
        <f t="shared" si="5"/>
        <v>=RI1-DI02</v>
      </c>
      <c r="P39" s="116">
        <f t="shared" si="6"/>
        <v>5</v>
      </c>
      <c r="Q39" s="40" t="str">
        <f t="shared" si="7"/>
        <v>I202.4</v>
      </c>
      <c r="R39" s="40" t="str">
        <f t="shared" si="8"/>
        <v>D04¶配料绞龙运行¶Dosing screwRunning</v>
      </c>
    </row>
    <row r="40" spans="1:18" ht="14.4">
      <c r="A40" s="220">
        <v>6</v>
      </c>
      <c r="B40" s="221">
        <v>22</v>
      </c>
      <c r="C40" s="222" t="s">
        <v>111</v>
      </c>
      <c r="D40" s="221" t="s">
        <v>101</v>
      </c>
      <c r="E40" s="221" t="str">
        <f t="shared" si="0"/>
        <v>D05</v>
      </c>
      <c r="F40" s="221" t="str">
        <f t="shared" si="1"/>
        <v>配料绞龙</v>
      </c>
      <c r="G40" s="221" t="str">
        <f t="shared" si="2"/>
        <v>运行</v>
      </c>
      <c r="H40" s="221" t="str">
        <f t="shared" si="3"/>
        <v>Dosing screw</v>
      </c>
      <c r="I40" s="221" t="str">
        <f t="shared" si="4"/>
        <v>Running</v>
      </c>
      <c r="J40" s="225" t="s">
        <v>112</v>
      </c>
      <c r="K40" s="117"/>
      <c r="L40" s="82"/>
      <c r="M40" s="115" t="s">
        <v>68</v>
      </c>
      <c r="N40" s="115" t="s">
        <v>69</v>
      </c>
      <c r="O40" s="120" t="str">
        <f t="shared" si="5"/>
        <v>=RI1-DI02</v>
      </c>
      <c r="P40" s="116">
        <f t="shared" si="6"/>
        <v>6</v>
      </c>
      <c r="Q40" s="40" t="str">
        <f t="shared" si="7"/>
        <v>I202.5</v>
      </c>
      <c r="R40" s="40" t="str">
        <f t="shared" si="8"/>
        <v>D05¶配料绞龙运行¶Dosing screwRunning</v>
      </c>
    </row>
    <row r="41" spans="1:18" ht="14.4">
      <c r="A41" s="220">
        <v>7</v>
      </c>
      <c r="B41" s="221">
        <v>23</v>
      </c>
      <c r="C41" s="222" t="s">
        <v>113</v>
      </c>
      <c r="D41" s="221" t="s">
        <v>101</v>
      </c>
      <c r="E41" s="221" t="str">
        <f t="shared" si="0"/>
        <v>D06</v>
      </c>
      <c r="F41" s="221" t="str">
        <f t="shared" si="1"/>
        <v>配料绞龙</v>
      </c>
      <c r="G41" s="221" t="str">
        <f t="shared" si="2"/>
        <v>运行</v>
      </c>
      <c r="H41" s="221" t="str">
        <f t="shared" si="3"/>
        <v>Dosing screw</v>
      </c>
      <c r="I41" s="221" t="str">
        <f t="shared" si="4"/>
        <v>Running</v>
      </c>
      <c r="J41" s="225" t="s">
        <v>114</v>
      </c>
      <c r="K41" s="117"/>
      <c r="L41" s="82"/>
      <c r="M41" s="115" t="s">
        <v>68</v>
      </c>
      <c r="N41" s="115" t="s">
        <v>69</v>
      </c>
      <c r="O41" s="120" t="str">
        <f t="shared" si="5"/>
        <v>=RI1-DI02</v>
      </c>
      <c r="P41" s="116">
        <f t="shared" si="6"/>
        <v>7</v>
      </c>
      <c r="Q41" s="40" t="str">
        <f t="shared" si="7"/>
        <v>I202.6</v>
      </c>
      <c r="R41" s="40" t="str">
        <f t="shared" si="8"/>
        <v>D06¶配料绞龙运行¶Dosing screwRunning</v>
      </c>
    </row>
    <row r="42" spans="1:18" ht="14.4">
      <c r="A42" s="220">
        <v>8</v>
      </c>
      <c r="B42" s="221">
        <v>24</v>
      </c>
      <c r="C42" s="222" t="s">
        <v>115</v>
      </c>
      <c r="D42" s="221" t="s">
        <v>101</v>
      </c>
      <c r="E42" s="221" t="str">
        <f t="shared" si="0"/>
        <v>D07</v>
      </c>
      <c r="F42" s="221" t="str">
        <f t="shared" si="1"/>
        <v>配料绞龙</v>
      </c>
      <c r="G42" s="221" t="str">
        <f t="shared" si="2"/>
        <v>运行</v>
      </c>
      <c r="H42" s="221" t="str">
        <f t="shared" si="3"/>
        <v>Dosing screw</v>
      </c>
      <c r="I42" s="221" t="str">
        <f t="shared" si="4"/>
        <v>Running</v>
      </c>
      <c r="J42" s="225" t="s">
        <v>116</v>
      </c>
      <c r="K42" s="117"/>
      <c r="L42" s="82"/>
      <c r="M42" s="115" t="s">
        <v>68</v>
      </c>
      <c r="N42" s="115" t="s">
        <v>69</v>
      </c>
      <c r="O42" s="120" t="str">
        <f t="shared" si="5"/>
        <v>=RI1-DI02</v>
      </c>
      <c r="P42" s="116">
        <f t="shared" si="6"/>
        <v>8</v>
      </c>
      <c r="Q42" s="40" t="str">
        <f t="shared" si="7"/>
        <v>I202.7</v>
      </c>
      <c r="R42" s="40" t="str">
        <f t="shared" si="8"/>
        <v>D07¶配料绞龙运行¶Dosing screwRunning</v>
      </c>
    </row>
    <row r="43" spans="1:18" ht="14.4">
      <c r="A43" s="220">
        <v>9</v>
      </c>
      <c r="B43" s="221">
        <v>25</v>
      </c>
      <c r="C43" s="222" t="s">
        <v>117</v>
      </c>
      <c r="D43" s="221" t="s">
        <v>101</v>
      </c>
      <c r="E43" s="221" t="str">
        <f t="shared" si="0"/>
        <v>D08</v>
      </c>
      <c r="F43" s="221" t="str">
        <f t="shared" si="1"/>
        <v>配料绞龙</v>
      </c>
      <c r="G43" s="221" t="str">
        <f t="shared" si="2"/>
        <v>运行</v>
      </c>
      <c r="H43" s="221" t="str">
        <f t="shared" si="3"/>
        <v>Dosing screw</v>
      </c>
      <c r="I43" s="221" t="str">
        <f t="shared" si="4"/>
        <v>Running</v>
      </c>
      <c r="J43" s="226" t="s">
        <v>118</v>
      </c>
      <c r="K43" s="117"/>
      <c r="L43" s="82"/>
      <c r="M43" s="115" t="s">
        <v>68</v>
      </c>
      <c r="N43" s="115" t="s">
        <v>69</v>
      </c>
      <c r="O43" s="120" t="str">
        <f t="shared" si="5"/>
        <v>=RI1-DI02</v>
      </c>
      <c r="P43" s="116">
        <f t="shared" si="6"/>
        <v>9</v>
      </c>
      <c r="Q43" s="40" t="str">
        <f t="shared" si="7"/>
        <v>I203.0</v>
      </c>
      <c r="R43" s="40" t="str">
        <f t="shared" si="8"/>
        <v>D08¶配料绞龙运行¶Dosing screwRunning</v>
      </c>
    </row>
    <row r="44" spans="1:18" ht="14.4">
      <c r="A44" s="220">
        <v>10</v>
      </c>
      <c r="B44" s="221">
        <v>26</v>
      </c>
      <c r="C44" s="222" t="s">
        <v>119</v>
      </c>
      <c r="D44" s="221" t="s">
        <v>101</v>
      </c>
      <c r="E44" s="221" t="str">
        <f t="shared" si="0"/>
        <v>D09</v>
      </c>
      <c r="F44" s="221" t="str">
        <f t="shared" si="1"/>
        <v>配料绞龙</v>
      </c>
      <c r="G44" s="221" t="str">
        <f t="shared" si="2"/>
        <v>运行</v>
      </c>
      <c r="H44" s="221" t="str">
        <f t="shared" si="3"/>
        <v>Dosing screw</v>
      </c>
      <c r="I44" s="221" t="str">
        <f t="shared" si="4"/>
        <v>Running</v>
      </c>
      <c r="J44" s="226" t="s">
        <v>120</v>
      </c>
      <c r="K44" s="117"/>
      <c r="L44" s="82"/>
      <c r="M44" s="115" t="s">
        <v>68</v>
      </c>
      <c r="N44" s="115" t="s">
        <v>69</v>
      </c>
      <c r="O44" s="120" t="str">
        <f t="shared" si="5"/>
        <v>=RI1-DI02</v>
      </c>
      <c r="P44" s="116">
        <f t="shared" si="6"/>
        <v>10</v>
      </c>
      <c r="Q44" s="40" t="str">
        <f t="shared" si="7"/>
        <v>I203.1</v>
      </c>
      <c r="R44" s="40" t="str">
        <f t="shared" si="8"/>
        <v>D09¶配料绞龙运行¶Dosing screwRunning</v>
      </c>
    </row>
    <row r="45" spans="1:18" ht="14.4">
      <c r="A45" s="220">
        <v>11</v>
      </c>
      <c r="B45" s="221">
        <v>27</v>
      </c>
      <c r="C45" s="222" t="s">
        <v>121</v>
      </c>
      <c r="D45" s="221" t="s">
        <v>101</v>
      </c>
      <c r="E45" s="221" t="str">
        <f t="shared" si="0"/>
        <v>D10</v>
      </c>
      <c r="F45" s="221" t="str">
        <f t="shared" si="1"/>
        <v>配料绞龙</v>
      </c>
      <c r="G45" s="221" t="str">
        <f t="shared" si="2"/>
        <v>运行</v>
      </c>
      <c r="H45" s="221" t="str">
        <f t="shared" si="3"/>
        <v>Dosing screw</v>
      </c>
      <c r="I45" s="221" t="str">
        <f t="shared" si="4"/>
        <v>Running</v>
      </c>
      <c r="J45" s="226" t="s">
        <v>122</v>
      </c>
      <c r="K45" s="117"/>
      <c r="L45" s="82"/>
      <c r="M45" s="115" t="s">
        <v>68</v>
      </c>
      <c r="N45" s="115" t="s">
        <v>69</v>
      </c>
      <c r="O45" s="120" t="str">
        <f t="shared" si="5"/>
        <v>=RI1-DI02</v>
      </c>
      <c r="P45" s="116">
        <f t="shared" si="6"/>
        <v>11</v>
      </c>
      <c r="Q45" s="40" t="str">
        <f t="shared" si="7"/>
        <v>I203.2</v>
      </c>
      <c r="R45" s="40" t="str">
        <f t="shared" si="8"/>
        <v>D10¶配料绞龙运行¶Dosing screwRunning</v>
      </c>
    </row>
    <row r="46" spans="1:18" ht="14.4">
      <c r="A46" s="220">
        <v>12</v>
      </c>
      <c r="B46" s="221">
        <v>28</v>
      </c>
      <c r="C46" s="222" t="s">
        <v>123</v>
      </c>
      <c r="D46" s="221" t="s">
        <v>101</v>
      </c>
      <c r="E46" s="221" t="str">
        <f t="shared" si="0"/>
        <v>D23</v>
      </c>
      <c r="F46" s="221" t="str">
        <f t="shared" si="1"/>
        <v>配料绞龙</v>
      </c>
      <c r="G46" s="221" t="str">
        <f t="shared" si="2"/>
        <v>运行</v>
      </c>
      <c r="H46" s="221" t="str">
        <f t="shared" si="3"/>
        <v>Dosing screw</v>
      </c>
      <c r="I46" s="221" t="str">
        <f t="shared" si="4"/>
        <v>Running</v>
      </c>
      <c r="J46" s="226" t="s">
        <v>124</v>
      </c>
      <c r="K46" s="117"/>
      <c r="L46" s="82"/>
      <c r="M46" s="115" t="s">
        <v>68</v>
      </c>
      <c r="N46" s="115" t="s">
        <v>69</v>
      </c>
      <c r="O46" s="120" t="str">
        <f t="shared" si="5"/>
        <v>=RI1-DI02</v>
      </c>
      <c r="P46" s="116">
        <f t="shared" si="6"/>
        <v>12</v>
      </c>
      <c r="Q46" s="40" t="str">
        <f t="shared" si="7"/>
        <v>I203.3</v>
      </c>
      <c r="R46" s="40" t="str">
        <f t="shared" si="8"/>
        <v>D23¶配料绞龙运行¶Dosing screwRunning</v>
      </c>
    </row>
    <row r="47" spans="1:18" ht="14.4">
      <c r="A47" s="220">
        <v>13</v>
      </c>
      <c r="B47" s="221">
        <v>29</v>
      </c>
      <c r="C47" s="222" t="s">
        <v>125</v>
      </c>
      <c r="D47" s="221" t="s">
        <v>101</v>
      </c>
      <c r="E47" s="221" t="str">
        <f t="shared" si="0"/>
        <v>D24</v>
      </c>
      <c r="F47" s="221" t="str">
        <f t="shared" si="1"/>
        <v>配料绞龙</v>
      </c>
      <c r="G47" s="221" t="str">
        <f t="shared" si="2"/>
        <v>运行</v>
      </c>
      <c r="H47" s="221" t="str">
        <f t="shared" si="3"/>
        <v>Dosing screw</v>
      </c>
      <c r="I47" s="221" t="str">
        <f t="shared" si="4"/>
        <v>Running</v>
      </c>
      <c r="J47" s="225" t="s">
        <v>126</v>
      </c>
      <c r="K47" s="117"/>
      <c r="L47" s="82"/>
      <c r="M47" s="115" t="s">
        <v>68</v>
      </c>
      <c r="N47" s="115" t="s">
        <v>69</v>
      </c>
      <c r="O47" s="120" t="str">
        <f t="shared" si="5"/>
        <v>=RI1-DI02</v>
      </c>
      <c r="P47" s="116">
        <f t="shared" si="6"/>
        <v>13</v>
      </c>
      <c r="Q47" s="40" t="str">
        <f t="shared" si="7"/>
        <v>I203.4</v>
      </c>
      <c r="R47" s="40" t="str">
        <f t="shared" si="8"/>
        <v>D24¶配料绞龙运行¶Dosing screwRunning</v>
      </c>
    </row>
    <row r="48" spans="1:18" ht="14.4">
      <c r="A48" s="220">
        <v>14</v>
      </c>
      <c r="B48" s="221">
        <v>30</v>
      </c>
      <c r="C48" s="222" t="s">
        <v>127</v>
      </c>
      <c r="D48" s="221" t="s">
        <v>101</v>
      </c>
      <c r="E48" s="221" t="str">
        <f t="shared" si="0"/>
        <v>S2</v>
      </c>
      <c r="F48" s="221" t="str">
        <f t="shared" si="1"/>
        <v>2#配料变频器</v>
      </c>
      <c r="G48" s="221" t="str">
        <f t="shared" si="2"/>
        <v>急停</v>
      </c>
      <c r="H48" s="221" t="str">
        <f t="shared" si="3"/>
        <v>2#Batch inverter</v>
      </c>
      <c r="I48" s="221" t="str">
        <f t="shared" si="4"/>
        <v>Estop</v>
      </c>
      <c r="J48" s="225" t="s">
        <v>128</v>
      </c>
      <c r="K48" s="117"/>
      <c r="L48" s="82"/>
      <c r="M48" s="115" t="s">
        <v>68</v>
      </c>
      <c r="N48" s="115" t="s">
        <v>69</v>
      </c>
      <c r="O48" s="120" t="str">
        <f t="shared" si="5"/>
        <v>=RI1-DI02</v>
      </c>
      <c r="P48" s="116">
        <f t="shared" si="6"/>
        <v>14</v>
      </c>
      <c r="Q48" s="40" t="str">
        <f t="shared" si="7"/>
        <v>I203.5</v>
      </c>
      <c r="R48" s="40" t="str">
        <f t="shared" si="8"/>
        <v>S2¶2#配料变频器急停¶2#Batch inverterEstop</v>
      </c>
    </row>
    <row r="49" spans="1:18" ht="14.4">
      <c r="A49" s="220">
        <v>15</v>
      </c>
      <c r="B49" s="221">
        <v>31</v>
      </c>
      <c r="C49" s="222" t="s">
        <v>129</v>
      </c>
      <c r="D49" s="221" t="s">
        <v>101</v>
      </c>
      <c r="E49" s="221" t="str">
        <f t="shared" si="0"/>
        <v>D11</v>
      </c>
      <c r="F49" s="221" t="str">
        <f t="shared" si="1"/>
        <v>配料绞龙</v>
      </c>
      <c r="G49" s="221" t="str">
        <f t="shared" si="2"/>
        <v>运行</v>
      </c>
      <c r="H49" s="221" t="str">
        <f t="shared" si="3"/>
        <v>Dosing screw</v>
      </c>
      <c r="I49" s="221" t="str">
        <f t="shared" si="4"/>
        <v>Running</v>
      </c>
      <c r="J49" s="225" t="s">
        <v>130</v>
      </c>
      <c r="K49" s="117"/>
      <c r="L49" s="82"/>
      <c r="M49" s="115" t="s">
        <v>68</v>
      </c>
      <c r="N49" s="115" t="s">
        <v>69</v>
      </c>
      <c r="O49" s="120" t="str">
        <f t="shared" si="5"/>
        <v>=RI1-DI02</v>
      </c>
      <c r="P49" s="116">
        <f t="shared" si="6"/>
        <v>15</v>
      </c>
      <c r="Q49" s="40" t="str">
        <f t="shared" si="7"/>
        <v>I203.6</v>
      </c>
      <c r="R49" s="40" t="str">
        <f t="shared" si="8"/>
        <v>D11¶配料绞龙运行¶Dosing screwRunning</v>
      </c>
    </row>
    <row r="50" spans="1:18" ht="14.4">
      <c r="A50" s="220">
        <v>16</v>
      </c>
      <c r="B50" s="221">
        <v>32</v>
      </c>
      <c r="C50" s="222" t="s">
        <v>131</v>
      </c>
      <c r="D50" s="221" t="s">
        <v>101</v>
      </c>
      <c r="E50" s="221" t="str">
        <f t="shared" si="0"/>
        <v>D12</v>
      </c>
      <c r="F50" s="221" t="str">
        <f t="shared" si="1"/>
        <v>配料绞龙</v>
      </c>
      <c r="G50" s="221" t="str">
        <f t="shared" si="2"/>
        <v>运行</v>
      </c>
      <c r="H50" s="221" t="str">
        <f t="shared" si="3"/>
        <v>Dosing screw</v>
      </c>
      <c r="I50" s="221" t="str">
        <f t="shared" si="4"/>
        <v>Running</v>
      </c>
      <c r="J50" s="227" t="s">
        <v>132</v>
      </c>
      <c r="K50" s="117"/>
      <c r="L50" s="82"/>
      <c r="M50" s="115" t="s">
        <v>68</v>
      </c>
      <c r="N50" s="115" t="s">
        <v>69</v>
      </c>
      <c r="O50" s="120" t="str">
        <f t="shared" si="5"/>
        <v>=RI1-DI02</v>
      </c>
      <c r="P50" s="116">
        <f t="shared" si="6"/>
        <v>16</v>
      </c>
      <c r="Q50" s="40" t="str">
        <f t="shared" si="7"/>
        <v>I203.7</v>
      </c>
      <c r="R50" s="40" t="str">
        <f t="shared" si="8"/>
        <v>D12¶配料绞龙运行¶Dosing screwRunning</v>
      </c>
    </row>
    <row r="51" spans="1:18" ht="14.4">
      <c r="A51" s="220">
        <v>1</v>
      </c>
      <c r="B51" s="221">
        <v>33</v>
      </c>
      <c r="C51" s="222" t="s">
        <v>133</v>
      </c>
      <c r="D51" s="221" t="s">
        <v>134</v>
      </c>
      <c r="E51" s="221" t="str">
        <f t="shared" si="0"/>
        <v>D13</v>
      </c>
      <c r="F51" s="221" t="str">
        <f t="shared" si="1"/>
        <v>配料绞龙</v>
      </c>
      <c r="G51" s="221" t="str">
        <f t="shared" si="2"/>
        <v>运行</v>
      </c>
      <c r="H51" s="221" t="str">
        <f t="shared" si="3"/>
        <v>Dosing screw</v>
      </c>
      <c r="I51" s="221" t="str">
        <f t="shared" si="4"/>
        <v>Running</v>
      </c>
      <c r="J51" s="227" t="s">
        <v>135</v>
      </c>
      <c r="K51" s="117"/>
      <c r="L51" s="82"/>
      <c r="M51" s="115" t="s">
        <v>68</v>
      </c>
      <c r="N51" s="115" t="s">
        <v>69</v>
      </c>
      <c r="O51" s="120" t="str">
        <f t="shared" si="5"/>
        <v>=RI1-DI03</v>
      </c>
      <c r="P51" s="116">
        <f t="shared" si="6"/>
        <v>1</v>
      </c>
      <c r="Q51" s="40" t="str">
        <f t="shared" si="7"/>
        <v>I204.0</v>
      </c>
      <c r="R51" s="40" t="str">
        <f t="shared" si="8"/>
        <v>D13¶配料绞龙运行¶Dosing screwRunning</v>
      </c>
    </row>
    <row r="52" spans="1:18" ht="14.4">
      <c r="A52" s="220">
        <v>2</v>
      </c>
      <c r="B52" s="221">
        <v>34</v>
      </c>
      <c r="C52" s="222" t="s">
        <v>136</v>
      </c>
      <c r="D52" s="221" t="s">
        <v>134</v>
      </c>
      <c r="E52" s="221" t="str">
        <f t="shared" si="0"/>
        <v>D14</v>
      </c>
      <c r="F52" s="221" t="str">
        <f t="shared" si="1"/>
        <v>配料绞龙</v>
      </c>
      <c r="G52" s="221" t="str">
        <f t="shared" si="2"/>
        <v>运行</v>
      </c>
      <c r="H52" s="221" t="str">
        <f t="shared" si="3"/>
        <v>Dosing screw</v>
      </c>
      <c r="I52" s="221" t="str">
        <f t="shared" si="4"/>
        <v>Running</v>
      </c>
      <c r="J52" s="227" t="s">
        <v>137</v>
      </c>
      <c r="K52" s="117"/>
      <c r="L52" s="82"/>
      <c r="M52" s="115" t="s">
        <v>68</v>
      </c>
      <c r="N52" s="115" t="s">
        <v>69</v>
      </c>
      <c r="O52" s="120" t="str">
        <f t="shared" si="5"/>
        <v>=RI1-DI03</v>
      </c>
      <c r="P52" s="116">
        <f t="shared" si="6"/>
        <v>2</v>
      </c>
      <c r="Q52" s="40" t="str">
        <f t="shared" si="7"/>
        <v>I204.1</v>
      </c>
      <c r="R52" s="40" t="str">
        <f t="shared" si="8"/>
        <v>D14¶配料绞龙运行¶Dosing screwRunning</v>
      </c>
    </row>
    <row r="53" spans="1:18" ht="14.4">
      <c r="A53" s="220">
        <v>3</v>
      </c>
      <c r="B53" s="221">
        <v>35</v>
      </c>
      <c r="C53" s="222" t="s">
        <v>138</v>
      </c>
      <c r="D53" s="221" t="s">
        <v>134</v>
      </c>
      <c r="E53" s="221" t="str">
        <f t="shared" si="0"/>
        <v>D15</v>
      </c>
      <c r="F53" s="221" t="str">
        <f t="shared" si="1"/>
        <v>配料绞龙</v>
      </c>
      <c r="G53" s="221" t="str">
        <f t="shared" si="2"/>
        <v>运行</v>
      </c>
      <c r="H53" s="221" t="str">
        <f t="shared" si="3"/>
        <v>Dosing screw</v>
      </c>
      <c r="I53" s="221" t="str">
        <f t="shared" si="4"/>
        <v>Running</v>
      </c>
      <c r="J53" s="225" t="s">
        <v>139</v>
      </c>
      <c r="K53" s="117"/>
      <c r="L53" s="82"/>
      <c r="M53" s="115" t="s">
        <v>68</v>
      </c>
      <c r="N53" s="115" t="s">
        <v>69</v>
      </c>
      <c r="O53" s="120" t="str">
        <f t="shared" si="5"/>
        <v>=RI1-DI03</v>
      </c>
      <c r="P53" s="116">
        <f t="shared" si="6"/>
        <v>3</v>
      </c>
      <c r="Q53" s="40" t="str">
        <f t="shared" si="7"/>
        <v>I204.2</v>
      </c>
      <c r="R53" s="40" t="str">
        <f t="shared" si="8"/>
        <v>D15¶配料绞龙运行¶Dosing screwRunning</v>
      </c>
    </row>
    <row r="54" spans="1:18" ht="14.4">
      <c r="A54" s="220">
        <v>4</v>
      </c>
      <c r="B54" s="221">
        <v>36</v>
      </c>
      <c r="C54" s="222" t="s">
        <v>140</v>
      </c>
      <c r="D54" s="221" t="s">
        <v>134</v>
      </c>
      <c r="E54" s="221" t="str">
        <f t="shared" si="0"/>
        <v>D16</v>
      </c>
      <c r="F54" s="221" t="str">
        <f t="shared" si="1"/>
        <v>配料绞龙</v>
      </c>
      <c r="G54" s="221" t="str">
        <f t="shared" si="2"/>
        <v>运行</v>
      </c>
      <c r="H54" s="221" t="str">
        <f t="shared" si="3"/>
        <v>Dosing screw</v>
      </c>
      <c r="I54" s="221" t="str">
        <f t="shared" si="4"/>
        <v>Running</v>
      </c>
      <c r="J54" s="225" t="s">
        <v>141</v>
      </c>
      <c r="K54" s="117"/>
      <c r="L54" s="82"/>
      <c r="M54" s="115" t="s">
        <v>68</v>
      </c>
      <c r="N54" s="115" t="s">
        <v>69</v>
      </c>
      <c r="O54" s="120" t="str">
        <f t="shared" si="5"/>
        <v>=RI1-DI03</v>
      </c>
      <c r="P54" s="116">
        <f t="shared" si="6"/>
        <v>4</v>
      </c>
      <c r="Q54" s="40" t="str">
        <f t="shared" si="7"/>
        <v>I204.3</v>
      </c>
      <c r="R54" s="40" t="str">
        <f t="shared" si="8"/>
        <v>D16¶配料绞龙运行¶Dosing screwRunning</v>
      </c>
    </row>
    <row r="55" spans="1:18" ht="14.4">
      <c r="A55" s="220">
        <v>5</v>
      </c>
      <c r="B55" s="221">
        <v>37</v>
      </c>
      <c r="C55" s="222" t="s">
        <v>142</v>
      </c>
      <c r="D55" s="221" t="s">
        <v>134</v>
      </c>
      <c r="E55" s="221" t="str">
        <f t="shared" si="0"/>
        <v>S3</v>
      </c>
      <c r="F55" s="221" t="str">
        <f t="shared" si="1"/>
        <v>3#配料变频器</v>
      </c>
      <c r="G55" s="221" t="str">
        <f t="shared" si="2"/>
        <v>急停</v>
      </c>
      <c r="H55" s="221" t="str">
        <f t="shared" si="3"/>
        <v>3#Batch inverter</v>
      </c>
      <c r="I55" s="221" t="str">
        <f t="shared" si="4"/>
        <v>Estop</v>
      </c>
      <c r="J55" s="225" t="s">
        <v>143</v>
      </c>
      <c r="K55" s="117"/>
      <c r="L55" s="82"/>
      <c r="M55" s="115" t="s">
        <v>68</v>
      </c>
      <c r="N55" s="115" t="s">
        <v>69</v>
      </c>
      <c r="O55" s="120" t="str">
        <f t="shared" si="5"/>
        <v>=RI1-DI03</v>
      </c>
      <c r="P55" s="116">
        <f t="shared" si="6"/>
        <v>5</v>
      </c>
      <c r="Q55" s="40" t="str">
        <f t="shared" si="7"/>
        <v>I204.4</v>
      </c>
      <c r="R55" s="40" t="str">
        <f t="shared" si="8"/>
        <v>S3¶3#配料变频器急停¶3#Batch inverterEstop</v>
      </c>
    </row>
    <row r="56" spans="1:18" ht="14.4">
      <c r="A56" s="220">
        <v>6</v>
      </c>
      <c r="B56" s="221">
        <v>38</v>
      </c>
      <c r="C56" s="222" t="s">
        <v>144</v>
      </c>
      <c r="D56" s="221" t="s">
        <v>134</v>
      </c>
      <c r="E56" s="221" t="str">
        <f t="shared" si="0"/>
        <v>D17</v>
      </c>
      <c r="F56" s="221" t="str">
        <f t="shared" si="1"/>
        <v>配料绞龙</v>
      </c>
      <c r="G56" s="221" t="str">
        <f t="shared" si="2"/>
        <v>运行</v>
      </c>
      <c r="H56" s="221" t="str">
        <f t="shared" si="3"/>
        <v>Dosing screw</v>
      </c>
      <c r="I56" s="221" t="str">
        <f t="shared" si="4"/>
        <v>Running</v>
      </c>
      <c r="J56" s="225" t="s">
        <v>145</v>
      </c>
      <c r="K56" s="117"/>
      <c r="L56" s="82"/>
      <c r="M56" s="115" t="s">
        <v>68</v>
      </c>
      <c r="N56" s="115" t="s">
        <v>69</v>
      </c>
      <c r="O56" s="120" t="str">
        <f t="shared" si="5"/>
        <v>=RI1-DI03</v>
      </c>
      <c r="P56" s="116">
        <f t="shared" si="6"/>
        <v>6</v>
      </c>
      <c r="Q56" s="40" t="str">
        <f t="shared" si="7"/>
        <v>I204.5</v>
      </c>
      <c r="R56" s="40" t="str">
        <f t="shared" si="8"/>
        <v>D17¶配料绞龙运行¶Dosing screwRunning</v>
      </c>
    </row>
    <row r="57" spans="1:18" ht="14.4">
      <c r="A57" s="220">
        <v>7</v>
      </c>
      <c r="B57" s="221">
        <v>39</v>
      </c>
      <c r="C57" s="222" t="s">
        <v>146</v>
      </c>
      <c r="D57" s="221" t="s">
        <v>134</v>
      </c>
      <c r="E57" s="221" t="str">
        <f t="shared" si="0"/>
        <v>D18</v>
      </c>
      <c r="F57" s="221" t="str">
        <f t="shared" si="1"/>
        <v>配料绞龙</v>
      </c>
      <c r="G57" s="221" t="str">
        <f t="shared" si="2"/>
        <v>运行</v>
      </c>
      <c r="H57" s="221" t="str">
        <f t="shared" si="3"/>
        <v>Dosing screw</v>
      </c>
      <c r="I57" s="221" t="str">
        <f t="shared" si="4"/>
        <v>Running</v>
      </c>
      <c r="J57" s="225" t="s">
        <v>147</v>
      </c>
      <c r="K57" s="117"/>
      <c r="L57" s="82"/>
      <c r="M57" s="115" t="s">
        <v>68</v>
      </c>
      <c r="N57" s="115" t="s">
        <v>69</v>
      </c>
      <c r="O57" s="120" t="str">
        <f t="shared" si="5"/>
        <v>=RI1-DI03</v>
      </c>
      <c r="P57" s="116">
        <f t="shared" si="6"/>
        <v>7</v>
      </c>
      <c r="Q57" s="40" t="str">
        <f t="shared" si="7"/>
        <v>I204.6</v>
      </c>
      <c r="R57" s="40" t="str">
        <f t="shared" si="8"/>
        <v>D18¶配料绞龙运行¶Dosing screwRunning</v>
      </c>
    </row>
    <row r="58" spans="1:18" ht="14.4">
      <c r="A58" s="220">
        <v>8</v>
      </c>
      <c r="B58" s="221">
        <v>40</v>
      </c>
      <c r="C58" s="222" t="s">
        <v>148</v>
      </c>
      <c r="D58" s="221" t="s">
        <v>134</v>
      </c>
      <c r="E58" s="221" t="str">
        <f t="shared" si="0"/>
        <v>D19</v>
      </c>
      <c r="F58" s="221" t="str">
        <f t="shared" si="1"/>
        <v>配料绞龙</v>
      </c>
      <c r="G58" s="221" t="str">
        <f t="shared" si="2"/>
        <v>运行</v>
      </c>
      <c r="H58" s="221" t="str">
        <f t="shared" si="3"/>
        <v>Dosing screw</v>
      </c>
      <c r="I58" s="221" t="str">
        <f t="shared" si="4"/>
        <v>Running</v>
      </c>
      <c r="J58" s="225" t="s">
        <v>149</v>
      </c>
      <c r="K58" s="117"/>
      <c r="L58" s="82"/>
      <c r="M58" s="115" t="s">
        <v>68</v>
      </c>
      <c r="N58" s="115" t="s">
        <v>69</v>
      </c>
      <c r="O58" s="120" t="str">
        <f t="shared" si="5"/>
        <v>=RI1-DI03</v>
      </c>
      <c r="P58" s="116">
        <f t="shared" si="6"/>
        <v>8</v>
      </c>
      <c r="Q58" s="40" t="str">
        <f t="shared" si="7"/>
        <v>I204.7</v>
      </c>
      <c r="R58" s="40" t="str">
        <f t="shared" si="8"/>
        <v>D19¶配料绞龙运行¶Dosing screwRunning</v>
      </c>
    </row>
    <row r="59" spans="1:18" ht="14.4">
      <c r="A59" s="220">
        <v>9</v>
      </c>
      <c r="B59" s="221">
        <v>41</v>
      </c>
      <c r="C59" s="222" t="s">
        <v>150</v>
      </c>
      <c r="D59" s="221" t="s">
        <v>134</v>
      </c>
      <c r="E59" s="221" t="str">
        <f t="shared" si="0"/>
        <v>D20</v>
      </c>
      <c r="F59" s="221" t="str">
        <f t="shared" si="1"/>
        <v>配料绞龙</v>
      </c>
      <c r="G59" s="221" t="str">
        <f t="shared" si="2"/>
        <v>运行</v>
      </c>
      <c r="H59" s="221" t="str">
        <f t="shared" si="3"/>
        <v>Dosing screw</v>
      </c>
      <c r="I59" s="221" t="str">
        <f t="shared" si="4"/>
        <v>Running</v>
      </c>
      <c r="J59" s="225" t="s">
        <v>151</v>
      </c>
      <c r="K59" s="117"/>
      <c r="L59" s="82"/>
      <c r="M59" s="115" t="s">
        <v>68</v>
      </c>
      <c r="N59" s="115" t="s">
        <v>69</v>
      </c>
      <c r="O59" s="120" t="str">
        <f t="shared" si="5"/>
        <v>=RI1-DI03</v>
      </c>
      <c r="P59" s="116">
        <f t="shared" si="6"/>
        <v>9</v>
      </c>
      <c r="Q59" s="40" t="str">
        <f t="shared" si="7"/>
        <v>I205.0</v>
      </c>
      <c r="R59" s="40" t="str">
        <f t="shared" si="8"/>
        <v>D20¶配料绞龙运行¶Dosing screwRunning</v>
      </c>
    </row>
    <row r="60" spans="1:18" ht="14.4">
      <c r="A60" s="220">
        <v>10</v>
      </c>
      <c r="B60" s="221">
        <v>42</v>
      </c>
      <c r="C60" s="222" t="s">
        <v>152</v>
      </c>
      <c r="D60" s="221" t="s">
        <v>134</v>
      </c>
      <c r="E60" s="221" t="str">
        <f t="shared" si="0"/>
        <v>D21</v>
      </c>
      <c r="F60" s="221" t="str">
        <f t="shared" si="1"/>
        <v>配料绞龙</v>
      </c>
      <c r="G60" s="221" t="str">
        <f t="shared" si="2"/>
        <v>运行</v>
      </c>
      <c r="H60" s="221" t="str">
        <f t="shared" si="3"/>
        <v>Dosing screw</v>
      </c>
      <c r="I60" s="221" t="str">
        <f t="shared" si="4"/>
        <v>Running</v>
      </c>
      <c r="J60" s="225" t="s">
        <v>153</v>
      </c>
      <c r="K60" s="117"/>
      <c r="L60" s="82"/>
      <c r="M60" s="115" t="s">
        <v>68</v>
      </c>
      <c r="N60" s="115" t="s">
        <v>69</v>
      </c>
      <c r="O60" s="120" t="str">
        <f t="shared" si="5"/>
        <v>=RI1-DI03</v>
      </c>
      <c r="P60" s="116">
        <f t="shared" si="6"/>
        <v>10</v>
      </c>
      <c r="Q60" s="40" t="str">
        <f t="shared" si="7"/>
        <v>I205.1</v>
      </c>
      <c r="R60" s="40" t="str">
        <f t="shared" si="8"/>
        <v>D21¶配料绞龙运行¶Dosing screwRunning</v>
      </c>
    </row>
    <row r="61" spans="1:18" ht="14.4">
      <c r="A61" s="220">
        <v>11</v>
      </c>
      <c r="B61" s="221">
        <v>43</v>
      </c>
      <c r="C61" s="222" t="s">
        <v>154</v>
      </c>
      <c r="D61" s="221" t="s">
        <v>134</v>
      </c>
      <c r="E61" s="221" t="str">
        <f t="shared" si="0"/>
        <v>D22</v>
      </c>
      <c r="F61" s="221" t="str">
        <f t="shared" si="1"/>
        <v>配料绞龙</v>
      </c>
      <c r="G61" s="221" t="str">
        <f t="shared" si="2"/>
        <v>运行</v>
      </c>
      <c r="H61" s="221" t="str">
        <f t="shared" si="3"/>
        <v>Dosing screw</v>
      </c>
      <c r="I61" s="221" t="str">
        <f t="shared" si="4"/>
        <v>Running</v>
      </c>
      <c r="J61" s="225" t="s">
        <v>155</v>
      </c>
      <c r="K61" s="117"/>
      <c r="L61" s="82"/>
      <c r="M61" s="115" t="s">
        <v>68</v>
      </c>
      <c r="N61" s="115" t="s">
        <v>69</v>
      </c>
      <c r="O61" s="120" t="str">
        <f t="shared" si="5"/>
        <v>=RI1-DI03</v>
      </c>
      <c r="P61" s="116">
        <f t="shared" si="6"/>
        <v>11</v>
      </c>
      <c r="Q61" s="40" t="str">
        <f t="shared" si="7"/>
        <v>I205.2</v>
      </c>
      <c r="R61" s="40" t="str">
        <f t="shared" si="8"/>
        <v>D22¶配料绞龙运行¶Dosing screwRunning</v>
      </c>
    </row>
    <row r="62" spans="1:18" ht="14.4">
      <c r="A62" s="220">
        <v>12</v>
      </c>
      <c r="B62" s="221">
        <v>44</v>
      </c>
      <c r="C62" s="222" t="s">
        <v>156</v>
      </c>
      <c r="D62" s="221" t="s">
        <v>134</v>
      </c>
      <c r="E62" s="221" t="str">
        <f t="shared" si="0"/>
        <v>D04_P</v>
      </c>
      <c r="F62" s="221" t="str">
        <f t="shared" si="1"/>
        <v>破拱电机</v>
      </c>
      <c r="G62" s="221" t="str">
        <f t="shared" si="2"/>
        <v>运行</v>
      </c>
      <c r="H62" s="221" t="str">
        <f t="shared" si="3"/>
        <v>Anti motor</v>
      </c>
      <c r="I62" s="221" t="str">
        <f t="shared" si="4"/>
        <v>Running</v>
      </c>
      <c r="J62" s="225" t="s">
        <v>157</v>
      </c>
      <c r="K62" s="117"/>
      <c r="L62" s="82"/>
      <c r="M62" s="115" t="s">
        <v>68</v>
      </c>
      <c r="N62" s="115" t="s">
        <v>69</v>
      </c>
      <c r="O62" s="120" t="str">
        <f t="shared" si="5"/>
        <v>=RI1-DI03</v>
      </c>
      <c r="P62" s="116">
        <f t="shared" si="6"/>
        <v>12</v>
      </c>
      <c r="Q62" s="40" t="str">
        <f t="shared" si="7"/>
        <v>I205.3</v>
      </c>
      <c r="R62" s="40" t="str">
        <f t="shared" si="8"/>
        <v>D04_P¶破拱电机运行¶Anti motorRunning</v>
      </c>
    </row>
    <row r="63" spans="1:18" ht="14.4">
      <c r="A63" s="220">
        <v>13</v>
      </c>
      <c r="B63" s="221">
        <v>45</v>
      </c>
      <c r="C63" s="222" t="s">
        <v>158</v>
      </c>
      <c r="D63" s="221" t="s">
        <v>134</v>
      </c>
      <c r="E63" s="221" t="str">
        <f t="shared" si="0"/>
        <v>D08_P</v>
      </c>
      <c r="F63" s="221" t="str">
        <f t="shared" si="1"/>
        <v>破拱电机</v>
      </c>
      <c r="G63" s="221" t="str">
        <f t="shared" si="2"/>
        <v>运行</v>
      </c>
      <c r="H63" s="221" t="str">
        <f t="shared" si="3"/>
        <v>Anti motor</v>
      </c>
      <c r="I63" s="221" t="str">
        <f t="shared" si="4"/>
        <v>Running</v>
      </c>
      <c r="J63" s="225" t="s">
        <v>159</v>
      </c>
      <c r="K63" s="117"/>
      <c r="L63" s="82"/>
      <c r="M63" s="115" t="s">
        <v>68</v>
      </c>
      <c r="N63" s="115" t="s">
        <v>69</v>
      </c>
      <c r="O63" s="120" t="str">
        <f t="shared" si="5"/>
        <v>=RI1-DI03</v>
      </c>
      <c r="P63" s="116">
        <f t="shared" si="6"/>
        <v>13</v>
      </c>
      <c r="Q63" s="40" t="str">
        <f t="shared" si="7"/>
        <v>I205.4</v>
      </c>
      <c r="R63" s="40" t="str">
        <f t="shared" si="8"/>
        <v>D08_P¶破拱电机运行¶Anti motorRunning</v>
      </c>
    </row>
    <row r="64" spans="1:18" ht="14.4">
      <c r="A64" s="220">
        <v>14</v>
      </c>
      <c r="B64" s="221">
        <v>46</v>
      </c>
      <c r="C64" s="222" t="s">
        <v>160</v>
      </c>
      <c r="D64" s="221" t="s">
        <v>134</v>
      </c>
      <c r="E64" s="221" t="str">
        <f t="shared" si="0"/>
        <v>D09_P</v>
      </c>
      <c r="F64" s="221" t="str">
        <f t="shared" si="1"/>
        <v>破拱电机</v>
      </c>
      <c r="G64" s="221" t="str">
        <f t="shared" si="2"/>
        <v>运行</v>
      </c>
      <c r="H64" s="221" t="str">
        <f t="shared" si="3"/>
        <v>Anti motor</v>
      </c>
      <c r="I64" s="221" t="str">
        <f t="shared" si="4"/>
        <v>Running</v>
      </c>
      <c r="J64" s="225" t="s">
        <v>161</v>
      </c>
      <c r="K64" s="117"/>
      <c r="L64" s="82"/>
      <c r="M64" s="115" t="s">
        <v>68</v>
      </c>
      <c r="N64" s="115" t="s">
        <v>69</v>
      </c>
      <c r="O64" s="120" t="str">
        <f t="shared" si="5"/>
        <v>=RI1-DI03</v>
      </c>
      <c r="P64" s="116">
        <f t="shared" si="6"/>
        <v>14</v>
      </c>
      <c r="Q64" s="40" t="str">
        <f t="shared" si="7"/>
        <v>I205.5</v>
      </c>
      <c r="R64" s="40" t="str">
        <f t="shared" si="8"/>
        <v>D09_P¶破拱电机运行¶Anti motorRunning</v>
      </c>
    </row>
    <row r="65" spans="1:18" ht="14.4">
      <c r="A65" s="220">
        <v>15</v>
      </c>
      <c r="B65" s="221">
        <v>47</v>
      </c>
      <c r="C65" s="222" t="s">
        <v>162</v>
      </c>
      <c r="D65" s="221" t="s">
        <v>134</v>
      </c>
      <c r="E65" s="221" t="str">
        <f t="shared" si="0"/>
        <v>D10_P</v>
      </c>
      <c r="F65" s="221" t="str">
        <f t="shared" si="1"/>
        <v>破拱电机</v>
      </c>
      <c r="G65" s="221" t="str">
        <f t="shared" si="2"/>
        <v>运行</v>
      </c>
      <c r="H65" s="221" t="str">
        <f t="shared" si="3"/>
        <v>Anti motor</v>
      </c>
      <c r="I65" s="221" t="str">
        <f t="shared" si="4"/>
        <v>Running</v>
      </c>
      <c r="J65" s="225" t="s">
        <v>163</v>
      </c>
      <c r="K65" s="117"/>
      <c r="L65" s="132"/>
      <c r="M65" s="115" t="s">
        <v>68</v>
      </c>
      <c r="N65" s="115" t="s">
        <v>69</v>
      </c>
      <c r="O65" s="120" t="str">
        <f t="shared" si="5"/>
        <v>=RI1-DI03</v>
      </c>
      <c r="P65" s="116">
        <f t="shared" si="6"/>
        <v>15</v>
      </c>
      <c r="Q65" s="40" t="str">
        <f t="shared" si="7"/>
        <v>I205.6</v>
      </c>
      <c r="R65" s="40" t="str">
        <f t="shared" si="8"/>
        <v>D10_P¶破拱电机运行¶Anti motorRunning</v>
      </c>
    </row>
    <row r="66" spans="1:18" ht="14.4">
      <c r="A66" s="220">
        <v>16</v>
      </c>
      <c r="B66" s="221">
        <v>48</v>
      </c>
      <c r="C66" s="222" t="s">
        <v>164</v>
      </c>
      <c r="D66" s="221" t="s">
        <v>134</v>
      </c>
      <c r="E66" s="221" t="str">
        <f t="shared" si="0"/>
        <v>D12_P</v>
      </c>
      <c r="F66" s="221" t="str">
        <f t="shared" si="1"/>
        <v>破拱电机</v>
      </c>
      <c r="G66" s="221" t="str">
        <f t="shared" si="2"/>
        <v>运行</v>
      </c>
      <c r="H66" s="221" t="str">
        <f t="shared" si="3"/>
        <v>Anti motor</v>
      </c>
      <c r="I66" s="221" t="str">
        <f t="shared" si="4"/>
        <v>Running</v>
      </c>
      <c r="J66" s="227" t="s">
        <v>165</v>
      </c>
      <c r="K66" s="117"/>
      <c r="L66" s="132"/>
      <c r="M66" s="115" t="s">
        <v>68</v>
      </c>
      <c r="N66" s="115" t="s">
        <v>69</v>
      </c>
      <c r="O66" s="120" t="str">
        <f t="shared" si="5"/>
        <v>=RI1-DI03</v>
      </c>
      <c r="P66" s="116">
        <f t="shared" si="6"/>
        <v>16</v>
      </c>
      <c r="Q66" s="40" t="str">
        <f t="shared" si="7"/>
        <v>I205.7</v>
      </c>
      <c r="R66" s="40" t="str">
        <f t="shared" si="8"/>
        <v>D12_P¶破拱电机运行¶Anti motorRunning</v>
      </c>
    </row>
    <row r="67" spans="1:18" ht="14.4">
      <c r="A67" s="220">
        <v>1</v>
      </c>
      <c r="B67" s="221">
        <v>49</v>
      </c>
      <c r="C67" s="228" t="s">
        <v>166</v>
      </c>
      <c r="D67" s="221" t="s">
        <v>167</v>
      </c>
      <c r="E67" s="221" t="str">
        <f t="shared" si="0"/>
        <v>D16_P</v>
      </c>
      <c r="F67" s="221" t="str">
        <f t="shared" si="1"/>
        <v>破拱电机</v>
      </c>
      <c r="G67" s="221" t="str">
        <f t="shared" si="2"/>
        <v>运行</v>
      </c>
      <c r="H67" s="221" t="str">
        <f t="shared" si="3"/>
        <v>Anti motor</v>
      </c>
      <c r="I67" s="221" t="str">
        <f t="shared" si="4"/>
        <v>Running</v>
      </c>
      <c r="J67" s="227" t="s">
        <v>168</v>
      </c>
      <c r="K67" s="117"/>
      <c r="L67" s="132"/>
      <c r="M67" s="115" t="s">
        <v>68</v>
      </c>
      <c r="N67" s="115" t="s">
        <v>69</v>
      </c>
      <c r="O67" s="120" t="str">
        <f t="shared" ref="O67:O82" si="9">D67</f>
        <v>=RI1-DI04</v>
      </c>
      <c r="P67" s="116">
        <f t="shared" ref="P67:P82" si="10">A67</f>
        <v>1</v>
      </c>
      <c r="Q67" s="40" t="str">
        <f t="shared" ref="Q67:Q82" si="11">C67</f>
        <v>I206.0</v>
      </c>
      <c r="R67" s="40" t="str">
        <f t="shared" si="8"/>
        <v>D16_P¶破拱电机运行¶Anti motorRunning</v>
      </c>
    </row>
    <row r="68" spans="1:18" ht="14.4">
      <c r="A68" s="220">
        <v>2</v>
      </c>
      <c r="B68" s="221">
        <v>50</v>
      </c>
      <c r="C68" s="222" t="s">
        <v>169</v>
      </c>
      <c r="D68" s="221" t="s">
        <v>167</v>
      </c>
      <c r="E68" s="221" t="str">
        <f t="shared" si="0"/>
        <v>D20_P</v>
      </c>
      <c r="F68" s="221" t="str">
        <f t="shared" si="1"/>
        <v>破拱电机</v>
      </c>
      <c r="G68" s="221" t="str">
        <f t="shared" si="2"/>
        <v>运行</v>
      </c>
      <c r="H68" s="221" t="str">
        <f t="shared" si="3"/>
        <v>Anti motor</v>
      </c>
      <c r="I68" s="221" t="str">
        <f t="shared" si="4"/>
        <v>Running</v>
      </c>
      <c r="J68" s="227" t="s">
        <v>170</v>
      </c>
      <c r="K68" s="117"/>
      <c r="L68" s="132"/>
      <c r="M68" s="115" t="s">
        <v>68</v>
      </c>
      <c r="N68" s="115" t="s">
        <v>69</v>
      </c>
      <c r="O68" s="120" t="str">
        <f t="shared" si="9"/>
        <v>=RI1-DI04</v>
      </c>
      <c r="P68" s="116">
        <f t="shared" si="10"/>
        <v>2</v>
      </c>
      <c r="Q68" s="40" t="str">
        <f t="shared" si="11"/>
        <v>I206.1</v>
      </c>
      <c r="R68" s="40" t="str">
        <f t="shared" si="8"/>
        <v>D20_P¶破拱电机运行¶Anti motorRunning</v>
      </c>
    </row>
    <row r="69" spans="1:18" ht="14.4">
      <c r="A69" s="220">
        <v>3</v>
      </c>
      <c r="B69" s="221">
        <v>51</v>
      </c>
      <c r="C69" s="222" t="s">
        <v>171</v>
      </c>
      <c r="D69" s="221" t="s">
        <v>167</v>
      </c>
      <c r="E69" s="221" t="str">
        <f t="shared" si="0"/>
        <v>D21_P</v>
      </c>
      <c r="F69" s="221" t="str">
        <f t="shared" si="1"/>
        <v>破拱电机</v>
      </c>
      <c r="G69" s="221" t="str">
        <f t="shared" si="2"/>
        <v>运行</v>
      </c>
      <c r="H69" s="221" t="str">
        <f t="shared" si="3"/>
        <v>Anti motor</v>
      </c>
      <c r="I69" s="221" t="str">
        <f t="shared" si="4"/>
        <v>Running</v>
      </c>
      <c r="J69" s="227" t="s">
        <v>172</v>
      </c>
      <c r="K69" s="117"/>
      <c r="L69" s="132"/>
      <c r="M69" s="115" t="s">
        <v>68</v>
      </c>
      <c r="N69" s="115" t="s">
        <v>69</v>
      </c>
      <c r="O69" s="120" t="str">
        <f t="shared" si="9"/>
        <v>=RI1-DI04</v>
      </c>
      <c r="P69" s="116">
        <f t="shared" si="10"/>
        <v>3</v>
      </c>
      <c r="Q69" s="40" t="str">
        <f t="shared" si="11"/>
        <v>I206.2</v>
      </c>
      <c r="R69" s="40" t="str">
        <f t="shared" si="8"/>
        <v>D21_P¶破拱电机运行¶Anti motorRunning</v>
      </c>
    </row>
    <row r="70" spans="1:18" ht="14.4">
      <c r="A70" s="116">
        <v>4</v>
      </c>
      <c r="B70" s="117">
        <v>52</v>
      </c>
      <c r="C70" s="119" t="s">
        <v>173</v>
      </c>
      <c r="D70" s="117" t="s">
        <v>167</v>
      </c>
      <c r="E70" s="117" t="str">
        <f t="shared" si="0"/>
        <v>G0103</v>
      </c>
      <c r="F70" s="117" t="str">
        <f t="shared" si="1"/>
        <v>喂料器</v>
      </c>
      <c r="G70" s="117" t="str">
        <f t="shared" si="2"/>
        <v>运行</v>
      </c>
      <c r="H70" s="117" t="str">
        <f t="shared" si="3"/>
        <v>Feeder</v>
      </c>
      <c r="I70" s="117" t="str">
        <f t="shared" si="4"/>
        <v>Running</v>
      </c>
      <c r="J70" s="122" t="s">
        <v>174</v>
      </c>
      <c r="K70" s="117"/>
      <c r="L70" s="132"/>
      <c r="M70" s="115" t="s">
        <v>68</v>
      </c>
      <c r="N70" s="115" t="s">
        <v>69</v>
      </c>
      <c r="O70" s="120" t="str">
        <f t="shared" si="9"/>
        <v>=RI1-DI04</v>
      </c>
      <c r="P70" s="116">
        <f t="shared" si="10"/>
        <v>4</v>
      </c>
      <c r="Q70" s="40" t="str">
        <f t="shared" si="11"/>
        <v>I206.3</v>
      </c>
      <c r="R70" s="40" t="str">
        <f t="shared" si="8"/>
        <v>G0103¶喂料器运行¶FeederRunning</v>
      </c>
    </row>
    <row r="71" spans="1:18" ht="14.4">
      <c r="A71" s="116">
        <v>5</v>
      </c>
      <c r="B71" s="117">
        <v>53</v>
      </c>
      <c r="C71" s="125" t="s">
        <v>175</v>
      </c>
      <c r="D71" s="126" t="s">
        <v>167</v>
      </c>
      <c r="E71" s="126" t="str">
        <f t="shared" si="0"/>
        <v>G0104_1</v>
      </c>
      <c r="F71" s="126" t="str">
        <f t="shared" si="1"/>
        <v>绞龙</v>
      </c>
      <c r="G71" s="126" t="str">
        <f t="shared" si="2"/>
        <v>正转到位</v>
      </c>
      <c r="H71" s="117" t="str">
        <f t="shared" si="3"/>
        <v>Conveyor</v>
      </c>
      <c r="I71" s="117" t="str">
        <f t="shared" si="4"/>
        <v>FOR. Limit</v>
      </c>
      <c r="J71" s="122" t="s">
        <v>176</v>
      </c>
      <c r="K71" s="117"/>
      <c r="L71" s="132"/>
      <c r="M71" s="115" t="s">
        <v>68</v>
      </c>
      <c r="N71" s="115" t="s">
        <v>69</v>
      </c>
      <c r="O71" s="120" t="str">
        <f t="shared" si="9"/>
        <v>=RI1-DI04</v>
      </c>
      <c r="P71" s="116">
        <f t="shared" si="10"/>
        <v>5</v>
      </c>
      <c r="Q71" s="40" t="str">
        <f t="shared" si="11"/>
        <v>I206.4</v>
      </c>
      <c r="R71" s="40" t="str">
        <f t="shared" si="8"/>
        <v>G0104_1¶绞龙正转到位¶ConveyorFOR. Limit</v>
      </c>
    </row>
    <row r="72" spans="1:18" ht="14.4">
      <c r="A72" s="116">
        <v>6</v>
      </c>
      <c r="B72" s="117">
        <v>54</v>
      </c>
      <c r="C72" s="125" t="s">
        <v>177</v>
      </c>
      <c r="D72" s="126" t="s">
        <v>167</v>
      </c>
      <c r="E72" s="126" t="str">
        <f t="shared" si="0"/>
        <v>G0104_1</v>
      </c>
      <c r="F72" s="126" t="str">
        <f t="shared" si="1"/>
        <v>绞龙</v>
      </c>
      <c r="G72" s="126" t="str">
        <f t="shared" si="2"/>
        <v>反转到位</v>
      </c>
      <c r="H72" s="117" t="str">
        <f t="shared" si="3"/>
        <v>Conveyor</v>
      </c>
      <c r="I72" s="117" t="str">
        <f t="shared" si="4"/>
        <v>REV.Limit</v>
      </c>
      <c r="J72" s="122" t="s">
        <v>178</v>
      </c>
      <c r="K72" s="117"/>
      <c r="L72" s="132"/>
      <c r="M72" s="115" t="s">
        <v>68</v>
      </c>
      <c r="N72" s="115" t="s">
        <v>69</v>
      </c>
      <c r="O72" s="120" t="str">
        <f t="shared" si="9"/>
        <v>=RI1-DI04</v>
      </c>
      <c r="P72" s="116">
        <f t="shared" si="10"/>
        <v>6</v>
      </c>
      <c r="Q72" s="40" t="str">
        <f t="shared" si="11"/>
        <v>I206.5</v>
      </c>
      <c r="R72" s="40" t="str">
        <f t="shared" si="8"/>
        <v>G0104_1¶绞龙反转到位¶ConveyorREV.Limit</v>
      </c>
    </row>
    <row r="73" spans="1:18" ht="14.4">
      <c r="A73" s="116">
        <v>7</v>
      </c>
      <c r="B73" s="117">
        <v>55</v>
      </c>
      <c r="C73" s="125" t="s">
        <v>179</v>
      </c>
      <c r="D73" s="126" t="s">
        <v>167</v>
      </c>
      <c r="E73" s="126" t="s">
        <v>180</v>
      </c>
      <c r="F73" s="126" t="s">
        <v>181</v>
      </c>
      <c r="G73" s="126" t="s">
        <v>182</v>
      </c>
      <c r="H73" s="117" t="str">
        <f t="shared" si="3"/>
        <v>Conveyor</v>
      </c>
      <c r="I73" s="117" t="str">
        <f t="shared" si="4"/>
        <v>FOR. Limit</v>
      </c>
      <c r="J73" s="122" t="s">
        <v>183</v>
      </c>
      <c r="K73" s="117"/>
      <c r="L73" s="132"/>
      <c r="M73" s="115" t="s">
        <v>68</v>
      </c>
      <c r="N73" s="115" t="s">
        <v>69</v>
      </c>
      <c r="O73" s="120" t="str">
        <f t="shared" si="9"/>
        <v>=RI1-DI04</v>
      </c>
      <c r="P73" s="116">
        <f t="shared" si="10"/>
        <v>7</v>
      </c>
      <c r="Q73" s="40" t="str">
        <f t="shared" si="11"/>
        <v>I206.6</v>
      </c>
      <c r="R73" s="40" t="str">
        <f t="shared" si="8"/>
        <v>G0104_1¶绞龙进中到位信号新增20231123¶ConveyorFOR. Limit</v>
      </c>
    </row>
    <row r="74" spans="1:18" ht="14.4">
      <c r="A74" s="116">
        <v>8</v>
      </c>
      <c r="B74" s="117">
        <v>56</v>
      </c>
      <c r="C74" s="119" t="s">
        <v>184</v>
      </c>
      <c r="D74" s="117" t="s">
        <v>167</v>
      </c>
      <c r="E74" s="117" t="str">
        <f t="shared" si="0"/>
        <v>G0104_2</v>
      </c>
      <c r="F74" s="117" t="str">
        <f t="shared" si="1"/>
        <v>绞龙</v>
      </c>
      <c r="G74" s="117" t="s">
        <v>185</v>
      </c>
      <c r="H74" s="117" t="str">
        <f t="shared" si="3"/>
        <v>Conveyor</v>
      </c>
      <c r="I74" s="117" t="str">
        <f t="shared" si="4"/>
        <v>REV.Limit</v>
      </c>
      <c r="J74" s="122" t="s">
        <v>186</v>
      </c>
      <c r="K74" s="117"/>
      <c r="L74" s="132"/>
      <c r="M74" s="115" t="s">
        <v>68</v>
      </c>
      <c r="N74" s="115" t="s">
        <v>69</v>
      </c>
      <c r="O74" s="120" t="str">
        <f t="shared" si="9"/>
        <v>=RI1-DI04</v>
      </c>
      <c r="P74" s="116">
        <f t="shared" si="10"/>
        <v>8</v>
      </c>
      <c r="Q74" s="40" t="str">
        <f t="shared" si="11"/>
        <v>I206.7</v>
      </c>
      <c r="R74" s="40" t="str">
        <f t="shared" si="8"/>
        <v>G0104_2¶绞龙运行¶ConveyorREV.Limit</v>
      </c>
    </row>
    <row r="75" spans="1:18" ht="14.4">
      <c r="A75" s="116">
        <v>9</v>
      </c>
      <c r="B75" s="117">
        <v>57</v>
      </c>
      <c r="C75" s="119" t="s">
        <v>187</v>
      </c>
      <c r="D75" s="117" t="s">
        <v>167</v>
      </c>
      <c r="E75" s="117" t="str">
        <f t="shared" si="0"/>
        <v>G0104_3</v>
      </c>
      <c r="F75" s="117" t="str">
        <f t="shared" si="1"/>
        <v>粉碎机</v>
      </c>
      <c r="G75" s="117" t="str">
        <f t="shared" si="2"/>
        <v>合闸</v>
      </c>
      <c r="H75" s="117" t="str">
        <f t="shared" si="3"/>
        <v>Grinder</v>
      </c>
      <c r="I75" s="117" t="str">
        <f t="shared" si="4"/>
        <v>Breaker ON</v>
      </c>
      <c r="J75" s="122" t="s">
        <v>188</v>
      </c>
      <c r="K75" s="117"/>
      <c r="L75" s="132"/>
      <c r="M75" s="115" t="s">
        <v>68</v>
      </c>
      <c r="N75" s="115" t="s">
        <v>69</v>
      </c>
      <c r="O75" s="120" t="str">
        <f t="shared" si="9"/>
        <v>=RI1-DI04</v>
      </c>
      <c r="P75" s="116">
        <f t="shared" si="10"/>
        <v>9</v>
      </c>
      <c r="Q75" s="40" t="str">
        <f t="shared" si="11"/>
        <v>I207.0</v>
      </c>
      <c r="R75" s="40" t="str">
        <f t="shared" si="8"/>
        <v>G0104_3¶粉碎机合闸¶GrinderBreaker ON</v>
      </c>
    </row>
    <row r="76" spans="1:18" ht="14.4">
      <c r="A76" s="116">
        <v>10</v>
      </c>
      <c r="B76" s="117">
        <v>58</v>
      </c>
      <c r="C76" s="119" t="s">
        <v>189</v>
      </c>
      <c r="D76" s="117" t="s">
        <v>167</v>
      </c>
      <c r="E76" s="117" t="str">
        <f t="shared" si="0"/>
        <v>G0104_3</v>
      </c>
      <c r="F76" s="117" t="str">
        <f t="shared" si="1"/>
        <v>粉碎机</v>
      </c>
      <c r="G76" s="117" t="str">
        <f t="shared" si="2"/>
        <v>运行</v>
      </c>
      <c r="H76" s="117" t="str">
        <f t="shared" si="3"/>
        <v>Grinder</v>
      </c>
      <c r="I76" s="117" t="str">
        <f t="shared" si="4"/>
        <v>Running</v>
      </c>
      <c r="J76" s="122" t="s">
        <v>190</v>
      </c>
      <c r="K76" s="117"/>
      <c r="L76" s="132"/>
      <c r="M76" s="115" t="s">
        <v>68</v>
      </c>
      <c r="N76" s="115" t="s">
        <v>69</v>
      </c>
      <c r="O76" s="120" t="str">
        <f t="shared" si="9"/>
        <v>=RI1-DI04</v>
      </c>
      <c r="P76" s="116">
        <f t="shared" si="10"/>
        <v>10</v>
      </c>
      <c r="Q76" s="40" t="str">
        <f t="shared" si="11"/>
        <v>I207.1</v>
      </c>
      <c r="R76" s="40" t="str">
        <f t="shared" si="8"/>
        <v>G0104_3¶粉碎机运行¶GrinderRunning</v>
      </c>
    </row>
    <row r="77" spans="1:18" ht="14.4">
      <c r="A77" s="116">
        <v>11</v>
      </c>
      <c r="B77" s="117">
        <v>59</v>
      </c>
      <c r="C77" s="119" t="s">
        <v>191</v>
      </c>
      <c r="D77" s="117" t="s">
        <v>167</v>
      </c>
      <c r="E77" s="117" t="str">
        <f t="shared" si="0"/>
        <v>G0104_3</v>
      </c>
      <c r="F77" s="117" t="str">
        <f t="shared" si="1"/>
        <v>粉碎机</v>
      </c>
      <c r="G77" s="117" t="str">
        <f t="shared" si="2"/>
        <v>急停</v>
      </c>
      <c r="H77" s="117" t="str">
        <f t="shared" si="3"/>
        <v>Grinder</v>
      </c>
      <c r="I77" s="117" t="str">
        <f t="shared" si="4"/>
        <v>Estop</v>
      </c>
      <c r="J77" s="122" t="s">
        <v>192</v>
      </c>
      <c r="K77" s="117"/>
      <c r="L77" s="132"/>
      <c r="M77" s="115" t="s">
        <v>68</v>
      </c>
      <c r="N77" s="115" t="s">
        <v>69</v>
      </c>
      <c r="O77" s="120" t="str">
        <f t="shared" si="9"/>
        <v>=RI1-DI04</v>
      </c>
      <c r="P77" s="116">
        <f t="shared" si="10"/>
        <v>11</v>
      </c>
      <c r="Q77" s="40" t="str">
        <f t="shared" si="11"/>
        <v>I207.2</v>
      </c>
      <c r="R77" s="40" t="str">
        <f t="shared" si="8"/>
        <v>G0104_3¶粉碎机急停¶GrinderEstop</v>
      </c>
    </row>
    <row r="78" spans="1:18" ht="14.4">
      <c r="A78" s="116">
        <v>12</v>
      </c>
      <c r="B78" s="117">
        <v>60</v>
      </c>
      <c r="C78" s="119" t="s">
        <v>193</v>
      </c>
      <c r="D78" s="117" t="s">
        <v>167</v>
      </c>
      <c r="E78" s="117" t="str">
        <f t="shared" si="0"/>
        <v>G0104_3</v>
      </c>
      <c r="F78" s="117" t="str">
        <f t="shared" si="1"/>
        <v>粉碎机</v>
      </c>
      <c r="G78" s="117" t="str">
        <f t="shared" si="2"/>
        <v>门保</v>
      </c>
      <c r="H78" s="117" t="str">
        <f t="shared" si="3"/>
        <v>Grinder</v>
      </c>
      <c r="I78" s="117" t="str">
        <f t="shared" si="4"/>
        <v>Door Protect</v>
      </c>
      <c r="J78" s="122" t="s">
        <v>194</v>
      </c>
      <c r="K78" s="117"/>
      <c r="L78" s="132"/>
      <c r="M78" s="115" t="s">
        <v>68</v>
      </c>
      <c r="N78" s="115" t="s">
        <v>69</v>
      </c>
      <c r="O78" s="120" t="str">
        <f t="shared" si="9"/>
        <v>=RI1-DI04</v>
      </c>
      <c r="P78" s="116">
        <f t="shared" si="10"/>
        <v>12</v>
      </c>
      <c r="Q78" s="40" t="str">
        <f t="shared" si="11"/>
        <v>I207.3</v>
      </c>
      <c r="R78" s="40" t="str">
        <f t="shared" si="8"/>
        <v>G0104_3¶粉碎机门保¶GrinderDoor Protect</v>
      </c>
    </row>
    <row r="79" spans="1:18" ht="14.4">
      <c r="A79" s="116">
        <v>13</v>
      </c>
      <c r="B79" s="117">
        <v>61</v>
      </c>
      <c r="C79" s="119" t="s">
        <v>195</v>
      </c>
      <c r="D79" s="117" t="s">
        <v>167</v>
      </c>
      <c r="E79" s="117" t="str">
        <f t="shared" si="0"/>
        <v>G0104_3V</v>
      </c>
      <c r="F79" s="117" t="str">
        <f t="shared" si="1"/>
        <v>粉碎机导向阀</v>
      </c>
      <c r="G79" s="117" t="str">
        <f t="shared" si="2"/>
        <v>开门到位</v>
      </c>
      <c r="H79" s="117" t="str">
        <f t="shared" si="3"/>
        <v>Grinder Valve</v>
      </c>
      <c r="I79" s="117" t="str">
        <f t="shared" si="4"/>
        <v>Openning</v>
      </c>
      <c r="J79" s="122" t="s">
        <v>196</v>
      </c>
      <c r="K79" s="117"/>
      <c r="L79" s="132"/>
      <c r="M79" s="115" t="s">
        <v>68</v>
      </c>
      <c r="N79" s="115" t="s">
        <v>69</v>
      </c>
      <c r="O79" s="120" t="str">
        <f t="shared" si="9"/>
        <v>=RI1-DI04</v>
      </c>
      <c r="P79" s="116">
        <f t="shared" si="10"/>
        <v>13</v>
      </c>
      <c r="Q79" s="40" t="str">
        <f t="shared" si="11"/>
        <v>I207.4</v>
      </c>
      <c r="R79" s="40" t="str">
        <f t="shared" si="8"/>
        <v>G0104_3V¶粉碎机导向阀开门到位¶Grinder ValveOpenning</v>
      </c>
    </row>
    <row r="80" spans="1:18" ht="14.4">
      <c r="A80" s="116">
        <v>14</v>
      </c>
      <c r="B80" s="117">
        <v>62</v>
      </c>
      <c r="C80" s="119" t="s">
        <v>197</v>
      </c>
      <c r="D80" s="117" t="s">
        <v>167</v>
      </c>
      <c r="E80" s="117" t="str">
        <f t="shared" si="0"/>
        <v>G0104_3V</v>
      </c>
      <c r="F80" s="117" t="str">
        <f t="shared" si="1"/>
        <v>粉碎机导向阀</v>
      </c>
      <c r="G80" s="117" t="str">
        <f t="shared" si="2"/>
        <v>关门到位</v>
      </c>
      <c r="H80" s="117" t="str">
        <f t="shared" si="3"/>
        <v>Grinder Valve</v>
      </c>
      <c r="I80" s="117" t="str">
        <f t="shared" si="4"/>
        <v>Closing</v>
      </c>
      <c r="J80" s="122" t="s">
        <v>198</v>
      </c>
      <c r="K80" s="117"/>
      <c r="L80" s="132"/>
      <c r="M80" s="115" t="s">
        <v>68</v>
      </c>
      <c r="N80" s="115" t="s">
        <v>69</v>
      </c>
      <c r="O80" s="120" t="str">
        <f t="shared" si="9"/>
        <v>=RI1-DI04</v>
      </c>
      <c r="P80" s="116">
        <f t="shared" si="10"/>
        <v>14</v>
      </c>
      <c r="Q80" s="40" t="str">
        <f t="shared" si="11"/>
        <v>I207.5</v>
      </c>
      <c r="R80" s="40" t="str">
        <f t="shared" si="8"/>
        <v>G0104_3V¶粉碎机导向阀关门到位¶Grinder ValveClosing</v>
      </c>
    </row>
    <row r="81" spans="1:18" ht="14.4">
      <c r="A81" s="116">
        <v>15</v>
      </c>
      <c r="B81" s="117">
        <v>63</v>
      </c>
      <c r="C81" s="119" t="s">
        <v>199</v>
      </c>
      <c r="D81" s="117" t="s">
        <v>167</v>
      </c>
      <c r="E81" s="117" t="str">
        <f t="shared" si="0"/>
        <v>G0104_3</v>
      </c>
      <c r="F81" s="117" t="str">
        <f t="shared" si="1"/>
        <v>粉碎机</v>
      </c>
      <c r="G81" s="117" t="str">
        <f t="shared" si="2"/>
        <v>软起故障</v>
      </c>
      <c r="H81" s="117" t="str">
        <f t="shared" si="3"/>
        <v>Grinder</v>
      </c>
      <c r="I81" s="117" t="str">
        <f t="shared" si="4"/>
        <v>Softer Alarm</v>
      </c>
      <c r="J81" s="122" t="s">
        <v>200</v>
      </c>
      <c r="K81" s="117"/>
      <c r="L81" s="132"/>
      <c r="M81" s="115" t="s">
        <v>68</v>
      </c>
      <c r="N81" s="115" t="s">
        <v>69</v>
      </c>
      <c r="O81" s="120" t="str">
        <f t="shared" si="9"/>
        <v>=RI1-DI04</v>
      </c>
      <c r="P81" s="116">
        <f t="shared" si="10"/>
        <v>15</v>
      </c>
      <c r="Q81" s="40" t="str">
        <f t="shared" si="11"/>
        <v>I207.6</v>
      </c>
      <c r="R81" s="40" t="str">
        <f t="shared" si="8"/>
        <v>G0104_3¶粉碎机软起故障¶GrinderSofter Alarm</v>
      </c>
    </row>
    <row r="82" spans="1:18" ht="14.4">
      <c r="A82" s="116">
        <v>16</v>
      </c>
      <c r="B82" s="117">
        <v>64</v>
      </c>
      <c r="C82" s="119" t="s">
        <v>201</v>
      </c>
      <c r="D82" s="117" t="s">
        <v>167</v>
      </c>
      <c r="E82" s="117" t="str">
        <f t="shared" si="0"/>
        <v>G0106_1</v>
      </c>
      <c r="F82" s="117" t="str">
        <f t="shared" si="1"/>
        <v>除尘器</v>
      </c>
      <c r="G82" s="117" t="str">
        <f t="shared" si="2"/>
        <v>运行</v>
      </c>
      <c r="H82" s="117" t="str">
        <f t="shared" si="3"/>
        <v>FILTER</v>
      </c>
      <c r="I82" s="117" t="str">
        <f t="shared" si="4"/>
        <v>Running</v>
      </c>
      <c r="J82" s="122" t="s">
        <v>202</v>
      </c>
      <c r="K82" s="117"/>
      <c r="L82" s="132"/>
      <c r="M82" s="115" t="s">
        <v>68</v>
      </c>
      <c r="N82" s="115" t="s">
        <v>69</v>
      </c>
      <c r="O82" s="120" t="str">
        <f t="shared" si="9"/>
        <v>=RI1-DI04</v>
      </c>
      <c r="P82" s="116">
        <f t="shared" si="10"/>
        <v>16</v>
      </c>
      <c r="Q82" s="40" t="str">
        <f t="shared" si="11"/>
        <v>I207.7</v>
      </c>
      <c r="R82" s="40" t="str">
        <f t="shared" si="8"/>
        <v>G0106_1¶除尘器运行¶FILTERRunning</v>
      </c>
    </row>
    <row r="83" spans="1:18" ht="14.4">
      <c r="A83" s="116">
        <v>1</v>
      </c>
      <c r="B83" s="117">
        <v>65</v>
      </c>
      <c r="C83" s="118" t="s">
        <v>203</v>
      </c>
      <c r="D83" s="117" t="s">
        <v>204</v>
      </c>
      <c r="E83" s="117" t="str">
        <f t="shared" si="0"/>
        <v>G0106_2</v>
      </c>
      <c r="F83" s="117" t="str">
        <f t="shared" si="1"/>
        <v>关风器</v>
      </c>
      <c r="G83" s="117" t="str">
        <f t="shared" si="2"/>
        <v>运行</v>
      </c>
      <c r="H83" s="117" t="str">
        <f t="shared" si="3"/>
        <v>Airlock</v>
      </c>
      <c r="I83" s="117" t="str">
        <f t="shared" si="4"/>
        <v>Running</v>
      </c>
      <c r="J83" s="122" t="s">
        <v>205</v>
      </c>
      <c r="K83" s="117"/>
      <c r="L83" s="132"/>
      <c r="M83" s="115" t="s">
        <v>68</v>
      </c>
      <c r="N83" s="115" t="s">
        <v>69</v>
      </c>
      <c r="O83" s="120" t="str">
        <f t="shared" ref="O83:O114" si="12">D83</f>
        <v>=RI1-DI05</v>
      </c>
      <c r="P83" s="116">
        <f t="shared" ref="P83:P114" si="13">A83</f>
        <v>1</v>
      </c>
      <c r="Q83" s="40" t="str">
        <f t="shared" ref="Q83:Q114" si="14">C83</f>
        <v>I208.0</v>
      </c>
      <c r="R83" s="40" t="str">
        <f t="shared" si="8"/>
        <v>G0106_2¶关风器运行¶AirlockRunning</v>
      </c>
    </row>
    <row r="84" spans="1:18" ht="14.4">
      <c r="A84" s="116">
        <v>2</v>
      </c>
      <c r="B84" s="117">
        <v>66</v>
      </c>
      <c r="C84" s="118" t="s">
        <v>206</v>
      </c>
      <c r="D84" s="117" t="s">
        <v>204</v>
      </c>
      <c r="E84" s="117" t="str">
        <f t="shared" ref="E84:E96" si="15">TRIM(MID(SUBSTITUTE($J84,":",REPT(" ",40)),1,40))</f>
        <v>G0106_3</v>
      </c>
      <c r="F84" s="117" t="str">
        <f t="shared" ref="F84:F114" si="16">TRIM(MID(SUBSTITUTE($J84,":",REPT(" ",40)),40,40))</f>
        <v>扫灰电机</v>
      </c>
      <c r="G84" s="117" t="str">
        <f t="shared" ref="G84:G114" si="17">TRIM(MID(SUBSTITUTE($J84,":",REPT(" ",40)),80,40))</f>
        <v>运行</v>
      </c>
      <c r="H84" s="117" t="str">
        <f t="shared" ref="H84:H114" si="18">TRIM(MID(SUBSTITUTE($J84,":",REPT(" ",40)),120,40))</f>
        <v>Cleaning motor</v>
      </c>
      <c r="I84" s="117" t="str">
        <f t="shared" ref="I84:I114" si="19">TRIM(MID(SUBSTITUTE($J84,":",REPT(" ",40)),160,40))</f>
        <v>Running</v>
      </c>
      <c r="J84" s="122" t="s">
        <v>207</v>
      </c>
      <c r="K84" s="117"/>
      <c r="L84" s="132"/>
      <c r="M84" s="115" t="s">
        <v>68</v>
      </c>
      <c r="N84" s="115" t="s">
        <v>69</v>
      </c>
      <c r="O84" s="120" t="str">
        <f t="shared" si="12"/>
        <v>=RI1-DI05</v>
      </c>
      <c r="P84" s="116">
        <f t="shared" si="13"/>
        <v>2</v>
      </c>
      <c r="Q84" s="40" t="str">
        <f t="shared" si="14"/>
        <v>I208.1</v>
      </c>
      <c r="R84" s="40" t="str">
        <f t="shared" ref="R84:R100" si="20">E84&amp;M84&amp;F84&amp;G84&amp;M84&amp;H84&amp;I84</f>
        <v>G0106_3¶扫灰电机运行¶Cleaning motorRunning</v>
      </c>
    </row>
    <row r="85" spans="1:18" ht="14.4">
      <c r="A85" s="116">
        <v>3</v>
      </c>
      <c r="B85" s="117">
        <v>67</v>
      </c>
      <c r="C85" s="118" t="s">
        <v>208</v>
      </c>
      <c r="D85" s="117" t="s">
        <v>204</v>
      </c>
      <c r="E85" s="117" t="str">
        <f t="shared" si="15"/>
        <v>G0107</v>
      </c>
      <c r="F85" s="117" t="str">
        <f t="shared" si="16"/>
        <v>风门电机</v>
      </c>
      <c r="G85" s="117" t="str">
        <f t="shared" si="17"/>
        <v>正转到位</v>
      </c>
      <c r="H85" s="117" t="str">
        <f t="shared" si="18"/>
        <v>Airdoor</v>
      </c>
      <c r="I85" s="117" t="str">
        <f t="shared" si="19"/>
        <v>FOR. Limit</v>
      </c>
      <c r="J85" s="122" t="s">
        <v>209</v>
      </c>
      <c r="K85" s="117"/>
      <c r="L85" s="132"/>
      <c r="M85" s="115" t="s">
        <v>68</v>
      </c>
      <c r="N85" s="115" t="s">
        <v>69</v>
      </c>
      <c r="O85" s="120" t="str">
        <f t="shared" si="12"/>
        <v>=RI1-DI05</v>
      </c>
      <c r="P85" s="116">
        <f t="shared" si="13"/>
        <v>3</v>
      </c>
      <c r="Q85" s="40" t="str">
        <f t="shared" si="14"/>
        <v>I208.2</v>
      </c>
      <c r="R85" s="40" t="str">
        <f t="shared" si="20"/>
        <v>G0107¶风门电机正转到位¶AirdoorFOR. Limit</v>
      </c>
    </row>
    <row r="86" spans="1:18" ht="14.4">
      <c r="A86" s="116">
        <v>4</v>
      </c>
      <c r="B86" s="117">
        <v>68</v>
      </c>
      <c r="C86" s="118" t="s">
        <v>210</v>
      </c>
      <c r="D86" s="117" t="s">
        <v>204</v>
      </c>
      <c r="E86" s="117" t="str">
        <f t="shared" si="15"/>
        <v>G0107</v>
      </c>
      <c r="F86" s="117" t="str">
        <f t="shared" si="16"/>
        <v>风门电机</v>
      </c>
      <c r="G86" s="117" t="str">
        <f t="shared" si="17"/>
        <v>中间到位</v>
      </c>
      <c r="H86" s="117" t="str">
        <f t="shared" si="18"/>
        <v>Airdoor</v>
      </c>
      <c r="I86" s="117" t="str">
        <f t="shared" si="19"/>
        <v>MID. Limit</v>
      </c>
      <c r="J86" s="122" t="s">
        <v>211</v>
      </c>
      <c r="K86" s="117"/>
      <c r="L86" s="132"/>
      <c r="M86" s="115" t="s">
        <v>68</v>
      </c>
      <c r="N86" s="115" t="s">
        <v>69</v>
      </c>
      <c r="O86" s="120" t="str">
        <f t="shared" si="12"/>
        <v>=RI1-DI05</v>
      </c>
      <c r="P86" s="116">
        <f t="shared" si="13"/>
        <v>4</v>
      </c>
      <c r="Q86" s="40" t="str">
        <f t="shared" si="14"/>
        <v>I208.3</v>
      </c>
      <c r="R86" s="40" t="str">
        <f t="shared" si="20"/>
        <v>G0107¶风门电机中间到位¶AirdoorMID. Limit</v>
      </c>
    </row>
    <row r="87" spans="1:18" ht="14.4">
      <c r="A87" s="116">
        <v>5</v>
      </c>
      <c r="B87" s="117">
        <v>69</v>
      </c>
      <c r="C87" s="118" t="s">
        <v>212</v>
      </c>
      <c r="D87" s="117" t="s">
        <v>204</v>
      </c>
      <c r="E87" s="117" t="str">
        <f t="shared" si="15"/>
        <v>G0107</v>
      </c>
      <c r="F87" s="117" t="str">
        <f t="shared" si="16"/>
        <v>风门电机</v>
      </c>
      <c r="G87" s="117" t="str">
        <f t="shared" si="17"/>
        <v>反转到位</v>
      </c>
      <c r="H87" s="117" t="str">
        <f t="shared" si="18"/>
        <v>Airdoor</v>
      </c>
      <c r="I87" s="117" t="str">
        <f t="shared" si="19"/>
        <v>REV.Limit</v>
      </c>
      <c r="J87" s="122" t="s">
        <v>213</v>
      </c>
      <c r="K87" s="117"/>
      <c r="L87" s="132"/>
      <c r="M87" s="115" t="s">
        <v>68</v>
      </c>
      <c r="N87" s="115" t="s">
        <v>69</v>
      </c>
      <c r="O87" s="120" t="str">
        <f t="shared" si="12"/>
        <v>=RI1-DI05</v>
      </c>
      <c r="P87" s="116">
        <f t="shared" si="13"/>
        <v>5</v>
      </c>
      <c r="Q87" s="40" t="str">
        <f t="shared" si="14"/>
        <v>I208.4</v>
      </c>
      <c r="R87" s="40" t="str">
        <f t="shared" si="20"/>
        <v>G0107¶风门电机反转到位¶AirdoorREV.Limit</v>
      </c>
    </row>
    <row r="88" spans="1:18" ht="14.4">
      <c r="A88" s="116">
        <v>6</v>
      </c>
      <c r="B88" s="117">
        <v>70</v>
      </c>
      <c r="C88" s="118" t="s">
        <v>214</v>
      </c>
      <c r="D88" s="117" t="s">
        <v>204</v>
      </c>
      <c r="E88" s="117" t="str">
        <f t="shared" si="15"/>
        <v>G0108</v>
      </c>
      <c r="F88" s="117" t="str">
        <f t="shared" si="16"/>
        <v>风机</v>
      </c>
      <c r="G88" s="117" t="str">
        <f t="shared" si="17"/>
        <v>运行</v>
      </c>
      <c r="H88" s="117" t="str">
        <f t="shared" si="18"/>
        <v>Fan</v>
      </c>
      <c r="I88" s="117" t="str">
        <f t="shared" si="19"/>
        <v>Running</v>
      </c>
      <c r="J88" s="122" t="s">
        <v>215</v>
      </c>
      <c r="K88" s="117"/>
      <c r="L88" s="132"/>
      <c r="M88" s="115" t="s">
        <v>68</v>
      </c>
      <c r="N88" s="115" t="s">
        <v>69</v>
      </c>
      <c r="O88" s="120" t="str">
        <f t="shared" si="12"/>
        <v>=RI1-DI05</v>
      </c>
      <c r="P88" s="116">
        <f t="shared" si="13"/>
        <v>6</v>
      </c>
      <c r="Q88" s="40" t="str">
        <f t="shared" si="14"/>
        <v>I208.5</v>
      </c>
      <c r="R88" s="40" t="str">
        <f t="shared" si="20"/>
        <v>G0108¶风机运行¶FanRunning</v>
      </c>
    </row>
    <row r="89" spans="1:18" ht="14.4">
      <c r="A89" s="116">
        <v>7</v>
      </c>
      <c r="B89" s="117">
        <v>71</v>
      </c>
      <c r="C89" s="118" t="s">
        <v>216</v>
      </c>
      <c r="D89" s="117" t="s">
        <v>204</v>
      </c>
      <c r="E89" s="117" t="str">
        <f t="shared" si="15"/>
        <v>G0112</v>
      </c>
      <c r="F89" s="117" t="str">
        <f t="shared" si="16"/>
        <v>刮板机</v>
      </c>
      <c r="G89" s="117" t="str">
        <f t="shared" si="17"/>
        <v>运行</v>
      </c>
      <c r="H89" s="117" t="str">
        <f t="shared" si="18"/>
        <v>Conveyor</v>
      </c>
      <c r="I89" s="117" t="str">
        <f t="shared" si="19"/>
        <v>Running</v>
      </c>
      <c r="J89" s="122" t="s">
        <v>217</v>
      </c>
      <c r="K89" s="117"/>
      <c r="L89" s="132"/>
      <c r="M89" s="115" t="s">
        <v>68</v>
      </c>
      <c r="N89" s="115" t="s">
        <v>69</v>
      </c>
      <c r="O89" s="120" t="str">
        <f t="shared" si="12"/>
        <v>=RI1-DI05</v>
      </c>
      <c r="P89" s="116">
        <f t="shared" si="13"/>
        <v>7</v>
      </c>
      <c r="Q89" s="40" t="str">
        <f t="shared" si="14"/>
        <v>I208.6</v>
      </c>
      <c r="R89" s="40" t="str">
        <f t="shared" si="20"/>
        <v>G0112¶刮板机运行¶ConveyorRunning</v>
      </c>
    </row>
    <row r="90" spans="1:18" ht="14.4">
      <c r="A90" s="116">
        <v>8</v>
      </c>
      <c r="B90" s="117">
        <v>72</v>
      </c>
      <c r="C90" s="118" t="s">
        <v>218</v>
      </c>
      <c r="D90" s="117" t="s">
        <v>204</v>
      </c>
      <c r="E90" s="117" t="str">
        <f t="shared" si="15"/>
        <v>G0112</v>
      </c>
      <c r="F90" s="117" t="str">
        <f t="shared" si="16"/>
        <v>刮板机</v>
      </c>
      <c r="G90" s="117" t="str">
        <f t="shared" si="17"/>
        <v>急停</v>
      </c>
      <c r="H90" s="117" t="str">
        <f t="shared" si="18"/>
        <v>Conveyor</v>
      </c>
      <c r="I90" s="117" t="str">
        <f t="shared" si="19"/>
        <v>Estop</v>
      </c>
      <c r="J90" s="122" t="s">
        <v>219</v>
      </c>
      <c r="K90" s="117"/>
      <c r="L90" s="132"/>
      <c r="M90" s="115" t="s">
        <v>68</v>
      </c>
      <c r="N90" s="115" t="s">
        <v>69</v>
      </c>
      <c r="O90" s="120" t="str">
        <f t="shared" si="12"/>
        <v>=RI1-DI05</v>
      </c>
      <c r="P90" s="116">
        <f t="shared" si="13"/>
        <v>8</v>
      </c>
      <c r="Q90" s="40" t="str">
        <f t="shared" si="14"/>
        <v>I208.7</v>
      </c>
      <c r="R90" s="40" t="str">
        <f t="shared" si="20"/>
        <v>G0112¶刮板机急停¶ConveyorEstop</v>
      </c>
    </row>
    <row r="91" spans="1:18" ht="14.4">
      <c r="A91" s="116">
        <v>9</v>
      </c>
      <c r="B91" s="117">
        <v>73</v>
      </c>
      <c r="C91" s="118" t="s">
        <v>220</v>
      </c>
      <c r="D91" s="117" t="s">
        <v>204</v>
      </c>
      <c r="E91" s="117" t="str">
        <f t="shared" si="15"/>
        <v>G0113</v>
      </c>
      <c r="F91" s="117" t="str">
        <f t="shared" si="16"/>
        <v>刮板机</v>
      </c>
      <c r="G91" s="117" t="str">
        <f t="shared" si="17"/>
        <v>运行</v>
      </c>
      <c r="H91" s="117" t="str">
        <f t="shared" si="18"/>
        <v>Conveyor</v>
      </c>
      <c r="I91" s="117" t="str">
        <f t="shared" si="19"/>
        <v>Running</v>
      </c>
      <c r="J91" s="122" t="s">
        <v>221</v>
      </c>
      <c r="K91" s="117"/>
      <c r="L91" s="132"/>
      <c r="M91" s="115" t="s">
        <v>68</v>
      </c>
      <c r="N91" s="115" t="s">
        <v>69</v>
      </c>
      <c r="O91" s="120" t="str">
        <f t="shared" si="12"/>
        <v>=RI1-DI05</v>
      </c>
      <c r="P91" s="116">
        <f t="shared" si="13"/>
        <v>9</v>
      </c>
      <c r="Q91" s="40" t="str">
        <f t="shared" si="14"/>
        <v>I209.0</v>
      </c>
      <c r="R91" s="40" t="str">
        <f t="shared" si="20"/>
        <v>G0113¶刮板机运行¶ConveyorRunning</v>
      </c>
    </row>
    <row r="92" spans="1:18" ht="14.4">
      <c r="A92" s="116">
        <v>10</v>
      </c>
      <c r="B92" s="117">
        <v>74</v>
      </c>
      <c r="C92" s="118" t="s">
        <v>222</v>
      </c>
      <c r="D92" s="117" t="s">
        <v>204</v>
      </c>
      <c r="E92" s="117" t="str">
        <f t="shared" si="15"/>
        <v>G0113</v>
      </c>
      <c r="F92" s="117" t="str">
        <f t="shared" si="16"/>
        <v>刮板机</v>
      </c>
      <c r="G92" s="117" t="str">
        <f t="shared" si="17"/>
        <v>急停</v>
      </c>
      <c r="H92" s="117" t="str">
        <f t="shared" si="18"/>
        <v>Conveyor</v>
      </c>
      <c r="I92" s="117" t="str">
        <f t="shared" si="19"/>
        <v>Estop</v>
      </c>
      <c r="J92" s="122" t="s">
        <v>223</v>
      </c>
      <c r="K92" s="117"/>
      <c r="L92" s="132"/>
      <c r="M92" s="115" t="s">
        <v>68</v>
      </c>
      <c r="N92" s="115" t="s">
        <v>69</v>
      </c>
      <c r="O92" s="120" t="str">
        <f t="shared" si="12"/>
        <v>=RI1-DI05</v>
      </c>
      <c r="P92" s="116">
        <f t="shared" si="13"/>
        <v>10</v>
      </c>
      <c r="Q92" s="40" t="str">
        <f t="shared" si="14"/>
        <v>I209.1</v>
      </c>
      <c r="R92" s="40" t="str">
        <f t="shared" si="20"/>
        <v>G0113¶刮板机急停¶ConveyorEstop</v>
      </c>
    </row>
    <row r="93" spans="1:18" ht="14.4">
      <c r="A93" s="116">
        <v>11</v>
      </c>
      <c r="B93" s="117">
        <v>75</v>
      </c>
      <c r="C93" s="118" t="s">
        <v>224</v>
      </c>
      <c r="D93" s="117" t="s">
        <v>204</v>
      </c>
      <c r="E93" s="207" t="s">
        <v>225</v>
      </c>
      <c r="F93" s="207" t="str">
        <f t="shared" ref="F93:F94" si="21">TRIM(MID(SUBSTITUTE($J93,":",REPT(" ",40)),80,40))</f>
        <v>绞龙接近开关</v>
      </c>
      <c r="G93" s="207" t="str">
        <f t="shared" ref="G93:G94" si="22">TRIM(MID(SUBSTITUTE($J93,":",REPT(" ",40)),120,40))</f>
        <v>WORKING POSITION</v>
      </c>
      <c r="H93" s="117" t="str">
        <f t="shared" si="18"/>
        <v>WORKING POSITION</v>
      </c>
      <c r="I93" s="117" t="str">
        <f t="shared" si="19"/>
        <v>WO</v>
      </c>
      <c r="J93" s="122" t="s">
        <v>226</v>
      </c>
      <c r="K93" s="117"/>
      <c r="L93" s="132"/>
      <c r="M93" s="115" t="s">
        <v>68</v>
      </c>
      <c r="N93" s="115" t="s">
        <v>69</v>
      </c>
      <c r="O93" s="120" t="str">
        <f t="shared" si="12"/>
        <v>=RI1-DI05</v>
      </c>
      <c r="P93" s="116">
        <f t="shared" si="13"/>
        <v>11</v>
      </c>
      <c r="Q93" s="40" t="str">
        <f t="shared" si="14"/>
        <v>I209.2</v>
      </c>
      <c r="R93" s="40" t="str">
        <f t="shared" si="20"/>
        <v>除铁门保¶绞龙接近开关WORKING POSITION¶WORKING POSITIONWO</v>
      </c>
    </row>
    <row r="94" spans="1:18" ht="14.4">
      <c r="A94" s="116">
        <v>12</v>
      </c>
      <c r="B94" s="117">
        <v>76</v>
      </c>
      <c r="C94" s="118" t="s">
        <v>227</v>
      </c>
      <c r="D94" s="117" t="s">
        <v>204</v>
      </c>
      <c r="E94" s="207" t="s">
        <v>228</v>
      </c>
      <c r="F94" s="207" t="str">
        <f t="shared" si="21"/>
        <v>绞龙接近开关</v>
      </c>
      <c r="G94" s="207" t="str">
        <f t="shared" si="22"/>
        <v>CONTROL ON AIR INL</v>
      </c>
      <c r="H94" s="117" t="str">
        <f t="shared" si="18"/>
        <v>CONTROL ON AIR INL</v>
      </c>
      <c r="I94" s="117" t="str">
        <f t="shared" si="19"/>
        <v>ET</v>
      </c>
      <c r="J94" s="122" t="s">
        <v>229</v>
      </c>
      <c r="K94" s="117"/>
      <c r="L94" s="132"/>
      <c r="M94" s="115" t="s">
        <v>68</v>
      </c>
      <c r="N94" s="115" t="s">
        <v>69</v>
      </c>
      <c r="O94" s="120" t="str">
        <f t="shared" si="12"/>
        <v>=RI1-DI05</v>
      </c>
      <c r="P94" s="116">
        <f t="shared" si="13"/>
        <v>12</v>
      </c>
      <c r="Q94" s="40" t="str">
        <f t="shared" si="14"/>
        <v>I209.3</v>
      </c>
      <c r="R94" s="40" t="str">
        <f t="shared" si="20"/>
        <v>风门门保¶绞龙接近开关CONTROL ON AIR INL¶CONTROL ON AIR INLET</v>
      </c>
    </row>
    <row r="95" spans="1:18" ht="14.4">
      <c r="A95" s="116">
        <v>13</v>
      </c>
      <c r="B95" s="117">
        <v>77</v>
      </c>
      <c r="C95" s="157" t="s">
        <v>230</v>
      </c>
      <c r="D95" s="142" t="s">
        <v>204</v>
      </c>
      <c r="E95" s="142" t="str">
        <f t="shared" si="15"/>
        <v>G0104-S3-</v>
      </c>
      <c r="F95" s="142" t="str">
        <f t="shared" si="16"/>
        <v>喂料斗料位</v>
      </c>
      <c r="G95" s="142" t="str">
        <f t="shared" si="17"/>
        <v>喂料斗料位</v>
      </c>
      <c r="H95" s="142" t="str">
        <f t="shared" si="18"/>
        <v>PRODUCT SENSOR 24VDC</v>
      </c>
      <c r="I95" s="117" t="str">
        <f t="shared" si="19"/>
        <v/>
      </c>
      <c r="J95" s="166" t="s">
        <v>231</v>
      </c>
      <c r="K95" s="117"/>
      <c r="L95" s="132"/>
      <c r="M95" s="115" t="s">
        <v>68</v>
      </c>
      <c r="N95" s="115" t="s">
        <v>69</v>
      </c>
      <c r="O95" s="120" t="str">
        <f t="shared" si="12"/>
        <v>=RI1-DI05</v>
      </c>
      <c r="P95" s="116">
        <f t="shared" si="13"/>
        <v>13</v>
      </c>
      <c r="Q95" s="40" t="str">
        <f t="shared" si="14"/>
        <v>I209.4</v>
      </c>
      <c r="R95" s="40" t="str">
        <f t="shared" si="20"/>
        <v>G0104-S3-¶喂料斗料位喂料斗料位¶PRODUCT SENSOR 24VDC</v>
      </c>
    </row>
    <row r="96" spans="1:18" ht="14.4">
      <c r="A96" s="116">
        <v>14</v>
      </c>
      <c r="B96" s="117">
        <v>78</v>
      </c>
      <c r="C96" s="118" t="s">
        <v>232</v>
      </c>
      <c r="D96" s="117" t="s">
        <v>204</v>
      </c>
      <c r="E96" s="117" t="str">
        <f t="shared" si="15"/>
        <v>G0104-S4-</v>
      </c>
      <c r="F96" s="117" t="str">
        <f t="shared" si="16"/>
        <v>备用</v>
      </c>
      <c r="G96" s="117" t="str">
        <f t="shared" si="17"/>
        <v>备用</v>
      </c>
      <c r="H96" s="117" t="str">
        <f t="shared" si="18"/>
        <v>SPARE</v>
      </c>
      <c r="I96" s="117" t="str">
        <f t="shared" si="19"/>
        <v>SPARE</v>
      </c>
      <c r="J96" s="166" t="s">
        <v>233</v>
      </c>
      <c r="K96" s="117"/>
      <c r="L96" s="132"/>
      <c r="M96" s="115" t="s">
        <v>68</v>
      </c>
      <c r="N96" s="115" t="s">
        <v>69</v>
      </c>
      <c r="O96" s="120" t="str">
        <f t="shared" si="12"/>
        <v>=RI1-DI05</v>
      </c>
      <c r="P96" s="116">
        <f t="shared" si="13"/>
        <v>14</v>
      </c>
      <c r="Q96" s="40" t="str">
        <f t="shared" si="14"/>
        <v>I209.5</v>
      </c>
      <c r="R96" s="40" t="str">
        <f t="shared" si="20"/>
        <v>G0104-S4-¶备用备用¶SPARESPARE</v>
      </c>
    </row>
    <row r="97" spans="1:18" ht="14.4">
      <c r="A97" s="116">
        <v>15</v>
      </c>
      <c r="B97" s="117">
        <v>79</v>
      </c>
      <c r="C97" s="127" t="s">
        <v>234</v>
      </c>
      <c r="D97" s="126" t="s">
        <v>204</v>
      </c>
      <c r="E97" s="126" t="s">
        <v>235</v>
      </c>
      <c r="F97" s="126" t="str">
        <f t="shared" si="16"/>
        <v/>
      </c>
      <c r="G97" s="126" t="str">
        <f t="shared" si="17"/>
        <v/>
      </c>
      <c r="H97" s="126" t="s">
        <v>182</v>
      </c>
      <c r="I97" s="117" t="str">
        <f t="shared" si="19"/>
        <v/>
      </c>
      <c r="J97" s="122" t="s">
        <v>236</v>
      </c>
      <c r="K97" s="117"/>
      <c r="L97" s="132"/>
      <c r="M97" s="115" t="s">
        <v>68</v>
      </c>
      <c r="N97" s="115" t="s">
        <v>69</v>
      </c>
      <c r="O97" s="120" t="str">
        <f t="shared" si="12"/>
        <v>=RI1-DI05</v>
      </c>
      <c r="P97" s="116">
        <f t="shared" si="13"/>
        <v>15</v>
      </c>
      <c r="Q97" s="40" t="str">
        <f t="shared" si="14"/>
        <v>I209.6</v>
      </c>
      <c r="R97" s="40" t="str">
        <f t="shared" si="20"/>
        <v>R0103¶¶新增20231123</v>
      </c>
    </row>
    <row r="98" spans="1:18" ht="14.4">
      <c r="A98" s="116">
        <v>16</v>
      </c>
      <c r="B98" s="117">
        <v>80</v>
      </c>
      <c r="C98" s="127" t="s">
        <v>237</v>
      </c>
      <c r="D98" s="126" t="s">
        <v>204</v>
      </c>
      <c r="E98" s="126" t="s">
        <v>238</v>
      </c>
      <c r="F98" s="126" t="str">
        <f t="shared" si="16"/>
        <v/>
      </c>
      <c r="G98" s="126" t="str">
        <f t="shared" si="17"/>
        <v/>
      </c>
      <c r="H98" s="126" t="s">
        <v>182</v>
      </c>
      <c r="I98" s="117" t="str">
        <f t="shared" si="19"/>
        <v/>
      </c>
      <c r="J98" s="122" t="s">
        <v>236</v>
      </c>
      <c r="K98" s="117"/>
      <c r="L98" s="132"/>
      <c r="M98" s="115" t="s">
        <v>68</v>
      </c>
      <c r="N98" s="115" t="s">
        <v>69</v>
      </c>
      <c r="O98" s="120" t="str">
        <f t="shared" si="12"/>
        <v>=RI1-DI05</v>
      </c>
      <c r="P98" s="116">
        <f t="shared" si="13"/>
        <v>16</v>
      </c>
      <c r="Q98" s="40" t="str">
        <f t="shared" si="14"/>
        <v>I209.7</v>
      </c>
      <c r="R98" s="40" t="str">
        <f t="shared" si="20"/>
        <v>R0101_1¶¶新增20231123</v>
      </c>
    </row>
    <row r="99" spans="1:18" ht="14.4">
      <c r="A99" s="116">
        <v>1</v>
      </c>
      <c r="B99" s="117">
        <v>81</v>
      </c>
      <c r="C99" s="127" t="s">
        <v>239</v>
      </c>
      <c r="D99" s="126" t="s">
        <v>240</v>
      </c>
      <c r="E99" s="126" t="s">
        <v>35</v>
      </c>
      <c r="F99" s="126" t="s">
        <v>241</v>
      </c>
      <c r="G99" s="126" t="s">
        <v>242</v>
      </c>
      <c r="H99" s="126" t="s">
        <v>182</v>
      </c>
      <c r="I99" s="117" t="str">
        <f t="shared" si="19"/>
        <v/>
      </c>
      <c r="J99" s="122" t="s">
        <v>236</v>
      </c>
      <c r="K99" s="117"/>
      <c r="L99" s="132"/>
      <c r="M99" s="115" t="s">
        <v>68</v>
      </c>
      <c r="N99" s="115" t="s">
        <v>69</v>
      </c>
      <c r="O99" s="120" t="str">
        <f t="shared" si="12"/>
        <v>=RI1-DI06</v>
      </c>
      <c r="P99" s="116">
        <f t="shared" si="13"/>
        <v>1</v>
      </c>
      <c r="Q99" s="40" t="str">
        <f t="shared" si="14"/>
        <v>I210.0</v>
      </c>
      <c r="R99" s="40" t="str">
        <f t="shared" si="20"/>
        <v>G0104_3¶粉碎机换筛网阀1关门信号¶新增20231123</v>
      </c>
    </row>
    <row r="100" spans="1:18" ht="14.4">
      <c r="A100" s="116">
        <v>2</v>
      </c>
      <c r="B100" s="117">
        <v>82</v>
      </c>
      <c r="C100" s="125" t="s">
        <v>243</v>
      </c>
      <c r="D100" s="126" t="s">
        <v>240</v>
      </c>
      <c r="E100" s="126" t="s">
        <v>35</v>
      </c>
      <c r="F100" s="126" t="s">
        <v>244</v>
      </c>
      <c r="G100" s="126" t="s">
        <v>242</v>
      </c>
      <c r="H100" s="126" t="s">
        <v>182</v>
      </c>
      <c r="I100" s="117" t="str">
        <f t="shared" si="19"/>
        <v/>
      </c>
      <c r="J100" s="122" t="s">
        <v>236</v>
      </c>
      <c r="K100" s="117"/>
      <c r="L100" s="132"/>
      <c r="M100" s="115" t="s">
        <v>68</v>
      </c>
      <c r="N100" s="115" t="s">
        <v>69</v>
      </c>
      <c r="O100" s="120" t="str">
        <f t="shared" si="12"/>
        <v>=RI1-DI06</v>
      </c>
      <c r="P100" s="116">
        <f t="shared" si="13"/>
        <v>2</v>
      </c>
      <c r="Q100" s="40" t="str">
        <f t="shared" si="14"/>
        <v>I210.1</v>
      </c>
      <c r="R100" s="40" t="str">
        <f t="shared" si="20"/>
        <v>G0104_3¶粉碎机换筛网阀2关门信号¶新增20231123</v>
      </c>
    </row>
    <row r="101" spans="1:18" ht="14.4">
      <c r="A101" s="116">
        <v>3</v>
      </c>
      <c r="B101" s="117">
        <v>83</v>
      </c>
      <c r="C101" s="125" t="s">
        <v>245</v>
      </c>
      <c r="D101" s="126"/>
      <c r="E101" s="126"/>
      <c r="F101" s="126" t="s">
        <v>246</v>
      </c>
      <c r="G101" s="126"/>
      <c r="H101" s="126"/>
      <c r="I101" s="117" t="str">
        <f t="shared" si="19"/>
        <v/>
      </c>
      <c r="J101" s="122" t="s">
        <v>236</v>
      </c>
      <c r="K101" s="117"/>
      <c r="L101" s="132"/>
      <c r="M101" s="115" t="s">
        <v>68</v>
      </c>
      <c r="N101" s="115" t="s">
        <v>69</v>
      </c>
      <c r="O101" s="120">
        <f t="shared" si="12"/>
        <v>0</v>
      </c>
      <c r="P101" s="116">
        <f t="shared" si="13"/>
        <v>3</v>
      </c>
      <c r="Q101" s="40" t="str">
        <f t="shared" si="14"/>
        <v>I210.2</v>
      </c>
      <c r="R101" s="40" t="str">
        <f>'MCC7-8'!E80&amp;M101&amp;'MCC7-8'!F80&amp;'MCC7-8'!G80&amp;M101&amp;'MCC7-8'!H80&amp;I101</f>
        <v>G0203_3¶粉碎机换筛网阀1关门信号¶新增20231123</v>
      </c>
    </row>
    <row r="102" spans="1:18" ht="14.4">
      <c r="A102" s="116">
        <v>4</v>
      </c>
      <c r="B102" s="117">
        <v>84</v>
      </c>
      <c r="C102" s="125" t="s">
        <v>247</v>
      </c>
      <c r="D102" s="126"/>
      <c r="E102" s="126"/>
      <c r="F102" s="126" t="s">
        <v>248</v>
      </c>
      <c r="G102" s="126"/>
      <c r="H102" s="126"/>
      <c r="I102" s="117" t="str">
        <f t="shared" si="19"/>
        <v/>
      </c>
      <c r="J102" s="122" t="s">
        <v>236</v>
      </c>
      <c r="K102" s="117"/>
      <c r="L102" s="132"/>
      <c r="M102" s="115" t="s">
        <v>68</v>
      </c>
      <c r="N102" s="115" t="s">
        <v>69</v>
      </c>
      <c r="O102" s="120">
        <f t="shared" si="12"/>
        <v>0</v>
      </c>
      <c r="P102" s="116">
        <f t="shared" si="13"/>
        <v>4</v>
      </c>
      <c r="Q102" s="40" t="str">
        <f t="shared" si="14"/>
        <v>I210.3</v>
      </c>
      <c r="R102" s="40" t="str">
        <f>'MCC7-8'!E81&amp;M102&amp;'MCC7-8'!F81&amp;'MCC7-8'!G81&amp;M102&amp;'MCC7-8'!H81&amp;I102</f>
        <v>G0203_3¶粉碎机换筛网阀2关门信号¶新增20231123</v>
      </c>
    </row>
    <row r="103" spans="1:18" ht="14.4">
      <c r="A103" s="116">
        <v>5</v>
      </c>
      <c r="B103" s="117">
        <v>85</v>
      </c>
      <c r="C103" s="125" t="s">
        <v>249</v>
      </c>
      <c r="D103" s="126"/>
      <c r="E103" s="126"/>
      <c r="F103" s="126"/>
      <c r="G103" s="126"/>
      <c r="H103" s="126"/>
      <c r="I103" s="117" t="str">
        <f t="shared" si="19"/>
        <v/>
      </c>
      <c r="J103" s="122" t="s">
        <v>236</v>
      </c>
      <c r="K103" s="117"/>
      <c r="L103" s="132"/>
      <c r="M103" s="115" t="s">
        <v>68</v>
      </c>
      <c r="N103" s="115" t="s">
        <v>69</v>
      </c>
      <c r="O103" s="120">
        <f t="shared" si="12"/>
        <v>0</v>
      </c>
      <c r="P103" s="116">
        <f t="shared" si="13"/>
        <v>5</v>
      </c>
      <c r="Q103" s="40" t="str">
        <f t="shared" si="14"/>
        <v>I210.4</v>
      </c>
      <c r="R103" s="40" t="str">
        <f>E101&amp;M103&amp;F101&amp;G101&amp;M103&amp;H101&amp;I103</f>
        <v>¶1气锁关门¶</v>
      </c>
    </row>
    <row r="104" spans="1:18" ht="14.4">
      <c r="A104" s="116">
        <v>6</v>
      </c>
      <c r="B104" s="117">
        <v>86</v>
      </c>
      <c r="C104" s="125" t="s">
        <v>250</v>
      </c>
      <c r="D104" s="126" t="s">
        <v>240</v>
      </c>
      <c r="I104" s="117" t="str">
        <f t="shared" si="19"/>
        <v/>
      </c>
      <c r="J104" s="122" t="s">
        <v>236</v>
      </c>
      <c r="K104" s="117"/>
      <c r="L104" s="132"/>
      <c r="M104" s="115" t="s">
        <v>68</v>
      </c>
      <c r="N104" s="115" t="s">
        <v>69</v>
      </c>
      <c r="O104" s="120" t="str">
        <f t="shared" si="12"/>
        <v>=RI1-DI06</v>
      </c>
      <c r="P104" s="116">
        <f t="shared" si="13"/>
        <v>6</v>
      </c>
      <c r="Q104" s="40" t="str">
        <f t="shared" si="14"/>
        <v>I210.5</v>
      </c>
      <c r="R104" s="40" t="str">
        <f>E102&amp;M104&amp;F102&amp;G102&amp;M104&amp;H102&amp;I104</f>
        <v>¶2气锁关门¶</v>
      </c>
    </row>
    <row r="105" spans="1:18" ht="14.4">
      <c r="A105" s="116">
        <v>7</v>
      </c>
      <c r="B105" s="117">
        <v>87</v>
      </c>
      <c r="C105" s="119" t="s">
        <v>251</v>
      </c>
      <c r="D105" s="117" t="s">
        <v>240</v>
      </c>
      <c r="I105" s="117" t="str">
        <f t="shared" si="19"/>
        <v/>
      </c>
      <c r="J105" s="122" t="s">
        <v>236</v>
      </c>
      <c r="K105" s="117"/>
      <c r="L105" s="132"/>
      <c r="M105" s="115" t="s">
        <v>68</v>
      </c>
      <c r="N105" s="115" t="s">
        <v>69</v>
      </c>
      <c r="O105" s="120" t="str">
        <f t="shared" si="12"/>
        <v>=RI1-DI06</v>
      </c>
      <c r="P105" s="116">
        <f t="shared" si="13"/>
        <v>7</v>
      </c>
      <c r="Q105" s="40" t="str">
        <f t="shared" si="14"/>
        <v>I210.6</v>
      </c>
      <c r="R105" s="40" t="str">
        <f>'MCC7-8'!E82&amp;M105&amp;'MCC7-8'!F82&amp;'MCC7-8'!G82&amp;M105&amp;'MCC7-8'!H82&amp;I105</f>
        <v>¶喷涂仓三通左通左通¶</v>
      </c>
    </row>
    <row r="106" spans="1:18" ht="14.4">
      <c r="A106" s="116">
        <v>8</v>
      </c>
      <c r="B106" s="117">
        <v>88</v>
      </c>
      <c r="C106" s="119" t="s">
        <v>252</v>
      </c>
      <c r="D106" s="117" t="s">
        <v>240</v>
      </c>
      <c r="I106" s="117" t="str">
        <f t="shared" si="19"/>
        <v/>
      </c>
      <c r="J106" s="122" t="s">
        <v>236</v>
      </c>
      <c r="K106" s="117"/>
      <c r="L106" s="132"/>
      <c r="M106" s="115" t="s">
        <v>68</v>
      </c>
      <c r="N106" s="115" t="s">
        <v>69</v>
      </c>
      <c r="O106" s="120" t="str">
        <f t="shared" si="12"/>
        <v>=RI1-DI06</v>
      </c>
      <c r="P106" s="116">
        <f t="shared" si="13"/>
        <v>8</v>
      </c>
      <c r="Q106" s="40" t="str">
        <f t="shared" si="14"/>
        <v>I210.7</v>
      </c>
      <c r="R106" s="40" t="str">
        <f>'MCC7-8'!E83&amp;M106&amp;'MCC7-8'!F83&amp;'MCC7-8'!G83&amp;M106&amp;'MCC7-8'!H83&amp;I106</f>
        <v>¶喷涂仓三通右通右通¶</v>
      </c>
    </row>
    <row r="107" spans="1:18" ht="14.4">
      <c r="A107" s="116">
        <v>9</v>
      </c>
      <c r="B107" s="117">
        <v>89</v>
      </c>
      <c r="C107" s="119" t="s">
        <v>253</v>
      </c>
      <c r="D107" s="117" t="s">
        <v>240</v>
      </c>
      <c r="E107" s="117"/>
      <c r="F107" s="117" t="str">
        <f t="shared" si="16"/>
        <v/>
      </c>
      <c r="G107" s="117" t="str">
        <f t="shared" si="17"/>
        <v/>
      </c>
      <c r="H107" s="117" t="str">
        <f t="shared" si="18"/>
        <v/>
      </c>
      <c r="I107" s="117" t="str">
        <f t="shared" si="19"/>
        <v/>
      </c>
      <c r="J107" s="122" t="s">
        <v>236</v>
      </c>
      <c r="K107" s="117"/>
      <c r="L107" s="132"/>
      <c r="M107" s="115" t="s">
        <v>68</v>
      </c>
      <c r="N107" s="115" t="s">
        <v>69</v>
      </c>
      <c r="O107" s="120" t="str">
        <f t="shared" si="12"/>
        <v>=RI1-DI06</v>
      </c>
      <c r="P107" s="116">
        <f t="shared" si="13"/>
        <v>9</v>
      </c>
      <c r="Q107" s="40" t="str">
        <f t="shared" si="14"/>
        <v>I211.0</v>
      </c>
      <c r="R107" s="40" t="str">
        <f t="shared" ref="R107:R114" si="23">E107&amp;M107&amp;F107&amp;G107&amp;M107&amp;H107&amp;I107</f>
        <v>¶¶</v>
      </c>
    </row>
    <row r="108" spans="1:18" ht="14.4">
      <c r="A108" s="116">
        <v>10</v>
      </c>
      <c r="B108" s="117">
        <v>90</v>
      </c>
      <c r="C108" s="119" t="s">
        <v>254</v>
      </c>
      <c r="D108" s="117" t="s">
        <v>240</v>
      </c>
      <c r="E108" s="117"/>
      <c r="F108" s="117" t="str">
        <f t="shared" si="16"/>
        <v/>
      </c>
      <c r="G108" s="117" t="str">
        <f t="shared" si="17"/>
        <v/>
      </c>
      <c r="H108" s="117" t="str">
        <f t="shared" si="18"/>
        <v/>
      </c>
      <c r="I108" s="117" t="str">
        <f t="shared" si="19"/>
        <v/>
      </c>
      <c r="J108" s="122" t="s">
        <v>236</v>
      </c>
      <c r="K108" s="117"/>
      <c r="L108" s="132"/>
      <c r="M108" s="115" t="s">
        <v>68</v>
      </c>
      <c r="N108" s="115" t="s">
        <v>69</v>
      </c>
      <c r="O108" s="120" t="str">
        <f t="shared" si="12"/>
        <v>=RI1-DI06</v>
      </c>
      <c r="P108" s="116">
        <f t="shared" si="13"/>
        <v>10</v>
      </c>
      <c r="Q108" s="40" t="str">
        <f t="shared" si="14"/>
        <v>I211.1</v>
      </c>
      <c r="R108" s="40" t="str">
        <f t="shared" si="23"/>
        <v>¶¶</v>
      </c>
    </row>
    <row r="109" spans="1:18" ht="14.4">
      <c r="A109" s="116">
        <v>11</v>
      </c>
      <c r="B109" s="117">
        <v>91</v>
      </c>
      <c r="C109" s="119" t="s">
        <v>255</v>
      </c>
      <c r="D109" s="117" t="s">
        <v>240</v>
      </c>
      <c r="E109" s="117"/>
      <c r="F109" s="117" t="str">
        <f t="shared" si="16"/>
        <v/>
      </c>
      <c r="G109" s="117" t="str">
        <f t="shared" si="17"/>
        <v/>
      </c>
      <c r="H109" s="117" t="str">
        <f t="shared" si="18"/>
        <v/>
      </c>
      <c r="I109" s="117" t="str">
        <f t="shared" si="19"/>
        <v/>
      </c>
      <c r="J109" s="122" t="s">
        <v>236</v>
      </c>
      <c r="K109" s="117"/>
      <c r="L109" s="132"/>
      <c r="M109" s="115" t="s">
        <v>68</v>
      </c>
      <c r="N109" s="115" t="s">
        <v>69</v>
      </c>
      <c r="O109" s="120" t="str">
        <f t="shared" si="12"/>
        <v>=RI1-DI06</v>
      </c>
      <c r="P109" s="116">
        <f t="shared" si="13"/>
        <v>11</v>
      </c>
      <c r="Q109" s="40" t="str">
        <f t="shared" si="14"/>
        <v>I211.2</v>
      </c>
      <c r="R109" s="40" t="str">
        <f t="shared" si="23"/>
        <v>¶¶</v>
      </c>
    </row>
    <row r="110" spans="1:18" ht="14.4">
      <c r="A110" s="116">
        <v>12</v>
      </c>
      <c r="B110" s="117">
        <v>92</v>
      </c>
      <c r="C110" s="119" t="s">
        <v>256</v>
      </c>
      <c r="D110" s="117" t="s">
        <v>240</v>
      </c>
      <c r="E110" s="117"/>
      <c r="F110" s="117" t="str">
        <f t="shared" si="16"/>
        <v/>
      </c>
      <c r="G110" s="117" t="str">
        <f t="shared" si="17"/>
        <v/>
      </c>
      <c r="H110" s="117" t="str">
        <f t="shared" si="18"/>
        <v/>
      </c>
      <c r="I110" s="117" t="str">
        <f t="shared" si="19"/>
        <v/>
      </c>
      <c r="J110" s="122" t="s">
        <v>236</v>
      </c>
      <c r="K110" s="117"/>
      <c r="L110" s="132"/>
      <c r="M110" s="115" t="s">
        <v>68</v>
      </c>
      <c r="N110" s="115" t="s">
        <v>69</v>
      </c>
      <c r="O110" s="120" t="str">
        <f t="shared" si="12"/>
        <v>=RI1-DI06</v>
      </c>
      <c r="P110" s="116">
        <f t="shared" si="13"/>
        <v>12</v>
      </c>
      <c r="Q110" s="40" t="str">
        <f t="shared" si="14"/>
        <v>I211.3</v>
      </c>
      <c r="R110" s="40" t="str">
        <f t="shared" si="23"/>
        <v>¶¶</v>
      </c>
    </row>
    <row r="111" spans="1:18" ht="14.4">
      <c r="A111" s="116">
        <v>13</v>
      </c>
      <c r="B111" s="117">
        <v>93</v>
      </c>
      <c r="C111" s="119" t="s">
        <v>257</v>
      </c>
      <c r="D111" s="117" t="s">
        <v>240</v>
      </c>
      <c r="E111" s="117"/>
      <c r="F111" s="117" t="str">
        <f t="shared" si="16"/>
        <v/>
      </c>
      <c r="G111" s="117" t="str">
        <f t="shared" si="17"/>
        <v/>
      </c>
      <c r="H111" s="117" t="str">
        <f t="shared" si="18"/>
        <v/>
      </c>
      <c r="I111" s="117" t="str">
        <f t="shared" si="19"/>
        <v/>
      </c>
      <c r="J111" s="122" t="s">
        <v>236</v>
      </c>
      <c r="K111" s="117"/>
      <c r="L111" s="132"/>
      <c r="M111" s="115" t="s">
        <v>68</v>
      </c>
      <c r="N111" s="115" t="s">
        <v>69</v>
      </c>
      <c r="O111" s="120" t="str">
        <f t="shared" si="12"/>
        <v>=RI1-DI06</v>
      </c>
      <c r="P111" s="116">
        <f t="shared" si="13"/>
        <v>13</v>
      </c>
      <c r="Q111" s="40" t="str">
        <f t="shared" si="14"/>
        <v>I211.4</v>
      </c>
      <c r="R111" s="40" t="str">
        <f t="shared" si="23"/>
        <v>¶¶</v>
      </c>
    </row>
    <row r="112" spans="1:18" ht="14.4">
      <c r="A112" s="116">
        <v>14</v>
      </c>
      <c r="B112" s="117">
        <v>94</v>
      </c>
      <c r="C112" s="119" t="s">
        <v>258</v>
      </c>
      <c r="D112" s="117" t="s">
        <v>240</v>
      </c>
      <c r="E112" s="117"/>
      <c r="F112" s="117" t="str">
        <f t="shared" si="16"/>
        <v/>
      </c>
      <c r="G112" s="117" t="str">
        <f t="shared" si="17"/>
        <v/>
      </c>
      <c r="H112" s="117" t="str">
        <f t="shared" si="18"/>
        <v/>
      </c>
      <c r="I112" s="117" t="str">
        <f t="shared" si="19"/>
        <v/>
      </c>
      <c r="J112" s="122" t="s">
        <v>236</v>
      </c>
      <c r="K112" s="117"/>
      <c r="L112" s="132"/>
      <c r="M112" s="115" t="s">
        <v>68</v>
      </c>
      <c r="N112" s="115" t="s">
        <v>69</v>
      </c>
      <c r="O112" s="120" t="str">
        <f t="shared" si="12"/>
        <v>=RI1-DI06</v>
      </c>
      <c r="P112" s="116">
        <f t="shared" si="13"/>
        <v>14</v>
      </c>
      <c r="Q112" s="40" t="str">
        <f t="shared" si="14"/>
        <v>I211.5</v>
      </c>
      <c r="R112" s="40" t="str">
        <f t="shared" si="23"/>
        <v>¶¶</v>
      </c>
    </row>
    <row r="113" spans="1:18" ht="14.4">
      <c r="A113" s="116">
        <v>15</v>
      </c>
      <c r="B113" s="117">
        <v>95</v>
      </c>
      <c r="C113" s="119" t="s">
        <v>259</v>
      </c>
      <c r="D113" s="117" t="s">
        <v>240</v>
      </c>
      <c r="E113" s="117"/>
      <c r="F113" s="117" t="str">
        <f t="shared" si="16"/>
        <v/>
      </c>
      <c r="G113" s="117" t="str">
        <f t="shared" si="17"/>
        <v/>
      </c>
      <c r="H113" s="117" t="str">
        <f t="shared" si="18"/>
        <v/>
      </c>
      <c r="I113" s="117" t="str">
        <f t="shared" si="19"/>
        <v/>
      </c>
      <c r="J113" s="122" t="s">
        <v>236</v>
      </c>
      <c r="K113" s="117"/>
      <c r="L113" s="132"/>
      <c r="M113" s="115" t="s">
        <v>68</v>
      </c>
      <c r="N113" s="115" t="s">
        <v>69</v>
      </c>
      <c r="O113" s="120" t="str">
        <f t="shared" si="12"/>
        <v>=RI1-DI06</v>
      </c>
      <c r="P113" s="116">
        <f t="shared" si="13"/>
        <v>15</v>
      </c>
      <c r="Q113" s="40" t="str">
        <f t="shared" si="14"/>
        <v>I211.6</v>
      </c>
      <c r="R113" s="40" t="str">
        <f t="shared" si="23"/>
        <v>¶¶</v>
      </c>
    </row>
    <row r="114" spans="1:18" ht="14.4">
      <c r="A114" s="116">
        <v>16</v>
      </c>
      <c r="B114" s="117">
        <v>96</v>
      </c>
      <c r="C114" s="119" t="s">
        <v>260</v>
      </c>
      <c r="D114" s="117" t="s">
        <v>240</v>
      </c>
      <c r="E114" s="117"/>
      <c r="F114" s="117" t="str">
        <f t="shared" si="16"/>
        <v/>
      </c>
      <c r="G114" s="117" t="str">
        <f t="shared" si="17"/>
        <v/>
      </c>
      <c r="H114" s="117" t="str">
        <f t="shared" si="18"/>
        <v/>
      </c>
      <c r="I114" s="117" t="str">
        <f t="shared" si="19"/>
        <v/>
      </c>
      <c r="J114" s="122" t="s">
        <v>236</v>
      </c>
      <c r="K114" s="117"/>
      <c r="L114" s="132"/>
      <c r="M114" s="115" t="s">
        <v>68</v>
      </c>
      <c r="N114" s="115" t="s">
        <v>69</v>
      </c>
      <c r="O114" s="120" t="str">
        <f t="shared" si="12"/>
        <v>=RI1-DI06</v>
      </c>
      <c r="P114" s="116">
        <f t="shared" si="13"/>
        <v>16</v>
      </c>
      <c r="Q114" s="40" t="str">
        <f t="shared" si="14"/>
        <v>I211.7</v>
      </c>
      <c r="R114" s="40" t="str">
        <f t="shared" si="23"/>
        <v>¶¶</v>
      </c>
    </row>
    <row r="115" spans="1:18" ht="14.4">
      <c r="A115" s="121"/>
      <c r="B115" s="117"/>
      <c r="C115" s="119"/>
      <c r="D115" s="117"/>
      <c r="E115" s="117"/>
      <c r="F115" s="117"/>
      <c r="G115" s="117"/>
      <c r="H115" s="117"/>
      <c r="I115" s="117"/>
      <c r="J115" s="122"/>
      <c r="K115" s="117"/>
      <c r="L115" s="132"/>
      <c r="M115" s="115"/>
      <c r="N115" s="115"/>
      <c r="O115" s="120"/>
      <c r="P115" s="121"/>
    </row>
    <row r="116" spans="1:18" s="80" customFormat="1">
      <c r="A116" s="137"/>
      <c r="B116" s="138"/>
      <c r="C116" s="138"/>
      <c r="D116" s="138"/>
      <c r="E116" s="139"/>
      <c r="F116" s="139"/>
      <c r="G116" s="139"/>
      <c r="H116" s="139"/>
      <c r="I116" s="139"/>
      <c r="J116" s="122"/>
      <c r="K116" s="138"/>
      <c r="L116" s="143"/>
      <c r="M116" s="144"/>
      <c r="N116" s="144"/>
      <c r="O116" s="144"/>
      <c r="P116" s="144"/>
      <c r="Q116" s="144"/>
      <c r="R116" s="144"/>
    </row>
    <row r="117" spans="1:18" s="81" customFormat="1">
      <c r="A117" s="140"/>
      <c r="B117" s="139"/>
      <c r="C117" s="138"/>
      <c r="D117" s="138"/>
      <c r="E117" s="138"/>
      <c r="F117" s="138"/>
      <c r="G117" s="138"/>
      <c r="H117" s="138"/>
      <c r="I117" s="138"/>
      <c r="J117" s="138"/>
      <c r="K117" s="138"/>
      <c r="L117" s="143"/>
      <c r="M117" s="144"/>
      <c r="N117" s="144"/>
      <c r="O117" s="144"/>
      <c r="P117" s="144"/>
      <c r="Q117" s="144"/>
      <c r="R117" s="144"/>
    </row>
    <row r="118" spans="1:18">
      <c r="A118" s="115"/>
      <c r="B118" s="82" t="s">
        <v>19</v>
      </c>
      <c r="C118" s="141" t="s">
        <v>20</v>
      </c>
      <c r="D118" s="141" t="s">
        <v>21</v>
      </c>
      <c r="E118" s="141" t="s">
        <v>261</v>
      </c>
      <c r="F118" s="82" t="s">
        <v>23</v>
      </c>
      <c r="G118" s="82" t="s">
        <v>24</v>
      </c>
      <c r="H118" s="82" t="s">
        <v>61</v>
      </c>
      <c r="I118" s="82" t="s">
        <v>62</v>
      </c>
      <c r="J118" s="82" t="s">
        <v>23</v>
      </c>
      <c r="K118" s="141" t="s">
        <v>25</v>
      </c>
      <c r="L118" s="141" t="s">
        <v>64</v>
      </c>
      <c r="M118" s="145"/>
      <c r="N118" s="145"/>
      <c r="O118" s="145"/>
      <c r="P118" s="145"/>
      <c r="Q118" s="145"/>
      <c r="R118" s="145"/>
    </row>
    <row r="119" spans="1:18" ht="14.4">
      <c r="A119" s="116">
        <v>1</v>
      </c>
      <c r="B119" s="117">
        <v>1</v>
      </c>
      <c r="C119" s="127" t="s">
        <v>262</v>
      </c>
      <c r="D119" s="126" t="s">
        <v>263</v>
      </c>
      <c r="E119" s="126" t="str">
        <f t="shared" ref="E119:E183" si="24">TRIM(MID(SUBSTITUTE($J119,":",REPT(" ",40)),1,40))</f>
        <v>R0101</v>
      </c>
      <c r="F119" s="126" t="str">
        <f t="shared" ref="F119:F183" si="25">TRIM(MID(SUBSTITUTE($J119,":",REPT(" ",40)),40,40))</f>
        <v>提升机</v>
      </c>
      <c r="G119" s="126" t="str">
        <f t="shared" ref="G119:G183" si="26">TRIM(MID(SUBSTITUTE($J119,":",REPT(" ",40)),80,40))</f>
        <v>启动</v>
      </c>
      <c r="H119" s="126" t="str">
        <f t="shared" ref="H119:H183" si="27">TRIM(MID(SUBSTITUTE($J119,":",REPT(" ",40)),120,40))</f>
        <v>Elevator</v>
      </c>
      <c r="I119" s="126" t="str">
        <f t="shared" ref="I119:I183" si="28">TRIM(MID(SUBSTITUTE($J119,":",REPT(" ",40)),160,40))</f>
        <v>Start</v>
      </c>
      <c r="J119" s="122" t="s">
        <v>264</v>
      </c>
      <c r="K119" s="82"/>
      <c r="L119" s="82"/>
      <c r="M119" s="115" t="s">
        <v>68</v>
      </c>
      <c r="N119" s="115" t="s">
        <v>69</v>
      </c>
      <c r="O119" s="120" t="str">
        <f>D119</f>
        <v>=RI1-DO01</v>
      </c>
      <c r="P119" s="116">
        <f t="shared" ref="P119:P150" si="29">A119</f>
        <v>1</v>
      </c>
      <c r="Q119" s="40" t="str">
        <f t="shared" ref="Q119" si="30">C119</f>
        <v>Q200.0</v>
      </c>
      <c r="R119" s="40" t="str">
        <f t="shared" ref="R119:R178" si="31">E119&amp;M119&amp;F119&amp;G119&amp;M119&amp;H119&amp;I119</f>
        <v>R0101¶提升机启动¶ElevatorStart</v>
      </c>
    </row>
    <row r="120" spans="1:18" ht="14.4">
      <c r="A120" s="116">
        <v>2</v>
      </c>
      <c r="B120" s="117">
        <v>2</v>
      </c>
      <c r="C120" s="125" t="s">
        <v>265</v>
      </c>
      <c r="D120" s="126" t="s">
        <v>263</v>
      </c>
      <c r="E120" s="126" t="str">
        <f t="shared" si="24"/>
        <v>R0102</v>
      </c>
      <c r="F120" s="126" t="str">
        <f t="shared" si="25"/>
        <v>刮板机</v>
      </c>
      <c r="G120" s="126" t="str">
        <f t="shared" si="26"/>
        <v>启动</v>
      </c>
      <c r="H120" s="126" t="str">
        <f t="shared" si="27"/>
        <v>Conveyor</v>
      </c>
      <c r="I120" s="126" t="str">
        <f t="shared" si="28"/>
        <v>Start</v>
      </c>
      <c r="J120" s="122" t="s">
        <v>266</v>
      </c>
      <c r="K120" s="117"/>
      <c r="L120" s="82"/>
      <c r="M120" s="115" t="s">
        <v>68</v>
      </c>
      <c r="N120" s="115" t="s">
        <v>69</v>
      </c>
      <c r="O120" s="120" t="str">
        <f t="shared" ref="O120:O150" si="32">D120</f>
        <v>=RI1-DO01</v>
      </c>
      <c r="P120" s="116">
        <f t="shared" si="29"/>
        <v>2</v>
      </c>
      <c r="Q120" s="40" t="str">
        <f t="shared" ref="Q120:Q150" si="33">C120</f>
        <v>Q200.1</v>
      </c>
      <c r="R120" s="40" t="str">
        <f t="shared" si="31"/>
        <v>R0102¶刮板机启动¶ConveyorStart</v>
      </c>
    </row>
    <row r="121" spans="1:18" ht="14.4">
      <c r="A121" s="116">
        <v>3</v>
      </c>
      <c r="B121" s="117">
        <v>3</v>
      </c>
      <c r="C121" s="125" t="s">
        <v>267</v>
      </c>
      <c r="D121" s="126" t="s">
        <v>263</v>
      </c>
      <c r="E121" s="126" t="str">
        <f t="shared" si="24"/>
        <v>R0105</v>
      </c>
      <c r="F121" s="126" t="str">
        <f t="shared" si="25"/>
        <v>旋转分配器</v>
      </c>
      <c r="G121" s="126" t="str">
        <f t="shared" si="26"/>
        <v>启动</v>
      </c>
      <c r="H121" s="126" t="str">
        <f t="shared" si="27"/>
        <v>Rotary Distributor</v>
      </c>
      <c r="I121" s="126" t="str">
        <f t="shared" si="28"/>
        <v>Start</v>
      </c>
      <c r="J121" s="122" t="s">
        <v>268</v>
      </c>
      <c r="K121" s="117"/>
      <c r="L121" s="82"/>
      <c r="M121" s="115" t="s">
        <v>68</v>
      </c>
      <c r="N121" s="115" t="s">
        <v>69</v>
      </c>
      <c r="O121" s="120" t="str">
        <f t="shared" si="32"/>
        <v>=RI1-DO01</v>
      </c>
      <c r="P121" s="116">
        <f t="shared" si="29"/>
        <v>3</v>
      </c>
      <c r="Q121" s="40" t="str">
        <f t="shared" si="33"/>
        <v>Q200.2</v>
      </c>
      <c r="R121" s="40" t="str">
        <f t="shared" si="31"/>
        <v>R0105¶旋转分配器启动¶Rotary DistributorStart</v>
      </c>
    </row>
    <row r="122" spans="1:18" ht="14.4">
      <c r="A122" s="116">
        <v>4</v>
      </c>
      <c r="B122" s="117">
        <v>4</v>
      </c>
      <c r="C122" s="219" t="s">
        <v>269</v>
      </c>
      <c r="D122" s="142" t="s">
        <v>263</v>
      </c>
      <c r="E122" s="142" t="str">
        <f t="shared" si="24"/>
        <v>R0203</v>
      </c>
      <c r="F122" s="142" t="str">
        <f t="shared" si="25"/>
        <v>风机</v>
      </c>
      <c r="G122" s="142" t="str">
        <f t="shared" si="26"/>
        <v>启动</v>
      </c>
      <c r="H122" s="142" t="str">
        <f t="shared" si="27"/>
        <v>Fan</v>
      </c>
      <c r="I122" s="142" t="str">
        <f t="shared" si="28"/>
        <v>Start</v>
      </c>
      <c r="J122" s="122" t="s">
        <v>270</v>
      </c>
      <c r="K122" s="117"/>
      <c r="L122" s="82"/>
      <c r="M122" s="115" t="s">
        <v>68</v>
      </c>
      <c r="N122" s="115" t="s">
        <v>69</v>
      </c>
      <c r="O122" s="120" t="str">
        <f t="shared" si="32"/>
        <v>=RI1-DO01</v>
      </c>
      <c r="P122" s="116">
        <f t="shared" si="29"/>
        <v>4</v>
      </c>
      <c r="Q122" s="40" t="str">
        <f t="shared" si="33"/>
        <v>Q200.3</v>
      </c>
      <c r="R122" s="40" t="str">
        <f t="shared" si="31"/>
        <v>R0203¶风机启动¶FanStart</v>
      </c>
    </row>
    <row r="123" spans="1:18" ht="14.4">
      <c r="A123" s="116">
        <v>5</v>
      </c>
      <c r="B123" s="117">
        <v>5</v>
      </c>
      <c r="C123" s="219" t="s">
        <v>271</v>
      </c>
      <c r="D123" s="142" t="s">
        <v>263</v>
      </c>
      <c r="E123" s="142" t="str">
        <f t="shared" si="24"/>
        <v>R0205</v>
      </c>
      <c r="F123" s="142" t="str">
        <f t="shared" si="25"/>
        <v>刮板机</v>
      </c>
      <c r="G123" s="142" t="str">
        <f t="shared" si="26"/>
        <v>启动</v>
      </c>
      <c r="H123" s="142" t="str">
        <f t="shared" si="27"/>
        <v>Conveyor</v>
      </c>
      <c r="I123" s="142" t="str">
        <f t="shared" si="28"/>
        <v>Start</v>
      </c>
      <c r="J123" s="122" t="s">
        <v>272</v>
      </c>
      <c r="K123" s="117"/>
      <c r="L123" s="82"/>
      <c r="M123" s="115" t="s">
        <v>68</v>
      </c>
      <c r="N123" s="115" t="s">
        <v>69</v>
      </c>
      <c r="O123" s="120" t="str">
        <f t="shared" si="32"/>
        <v>=RI1-DO01</v>
      </c>
      <c r="P123" s="116">
        <f t="shared" si="29"/>
        <v>5</v>
      </c>
      <c r="Q123" s="40" t="str">
        <f t="shared" si="33"/>
        <v>Q200.4</v>
      </c>
      <c r="R123" s="40" t="str">
        <f t="shared" si="31"/>
        <v>R0205¶刮板机启动¶ConveyorStart</v>
      </c>
    </row>
    <row r="124" spans="1:18" ht="14.4">
      <c r="A124" s="116">
        <v>6</v>
      </c>
      <c r="B124" s="117">
        <v>6</v>
      </c>
      <c r="C124" s="219" t="s">
        <v>273</v>
      </c>
      <c r="D124" s="142" t="s">
        <v>263</v>
      </c>
      <c r="E124" s="142" t="str">
        <f t="shared" si="24"/>
        <v>R0206</v>
      </c>
      <c r="F124" s="142" t="str">
        <f t="shared" si="25"/>
        <v>提升机</v>
      </c>
      <c r="G124" s="142" t="str">
        <f t="shared" si="26"/>
        <v>启动</v>
      </c>
      <c r="H124" s="142" t="str">
        <f t="shared" si="27"/>
        <v>Elevator</v>
      </c>
      <c r="I124" s="142" t="str">
        <f t="shared" si="28"/>
        <v>Start</v>
      </c>
      <c r="J124" s="122" t="s">
        <v>274</v>
      </c>
      <c r="K124" s="117"/>
      <c r="L124" s="82"/>
      <c r="M124" s="115" t="s">
        <v>68</v>
      </c>
      <c r="N124" s="115" t="s">
        <v>69</v>
      </c>
      <c r="O124" s="120" t="str">
        <f t="shared" si="32"/>
        <v>=RI1-DO01</v>
      </c>
      <c r="P124" s="116">
        <f t="shared" si="29"/>
        <v>6</v>
      </c>
      <c r="Q124" s="40" t="str">
        <f t="shared" si="33"/>
        <v>Q200.5</v>
      </c>
      <c r="R124" s="40" t="str">
        <f t="shared" si="31"/>
        <v>R0206¶提升机启动¶ElevatorStart</v>
      </c>
    </row>
    <row r="125" spans="1:18" ht="14.4">
      <c r="A125" s="116">
        <v>7</v>
      </c>
      <c r="B125" s="117">
        <v>7</v>
      </c>
      <c r="C125" s="219" t="s">
        <v>275</v>
      </c>
      <c r="D125" s="142" t="s">
        <v>263</v>
      </c>
      <c r="E125" s="142" t="str">
        <f t="shared" si="24"/>
        <v>R0207</v>
      </c>
      <c r="F125" s="142" t="str">
        <f t="shared" si="25"/>
        <v>初清筛</v>
      </c>
      <c r="G125" s="142" t="str">
        <f t="shared" si="26"/>
        <v>启动</v>
      </c>
      <c r="H125" s="142" t="str">
        <f t="shared" si="27"/>
        <v>Precleaner</v>
      </c>
      <c r="I125" s="142" t="str">
        <f t="shared" si="28"/>
        <v>Start</v>
      </c>
      <c r="J125" s="122" t="s">
        <v>276</v>
      </c>
      <c r="K125" s="117"/>
      <c r="L125" s="82"/>
      <c r="M125" s="115" t="s">
        <v>68</v>
      </c>
      <c r="N125" s="115" t="s">
        <v>69</v>
      </c>
      <c r="O125" s="120" t="str">
        <f t="shared" si="32"/>
        <v>=RI1-DO01</v>
      </c>
      <c r="P125" s="116">
        <f t="shared" si="29"/>
        <v>7</v>
      </c>
      <c r="Q125" s="40" t="str">
        <f t="shared" si="33"/>
        <v>Q200.6</v>
      </c>
      <c r="R125" s="40" t="str">
        <f t="shared" si="31"/>
        <v>R0207¶初清筛启动¶PrecleanerStart</v>
      </c>
    </row>
    <row r="126" spans="1:18" ht="14.4">
      <c r="A126" s="116">
        <v>8</v>
      </c>
      <c r="B126" s="117">
        <v>8</v>
      </c>
      <c r="C126" s="219" t="s">
        <v>277</v>
      </c>
      <c r="D126" s="142" t="s">
        <v>263</v>
      </c>
      <c r="E126" s="142" t="str">
        <f t="shared" si="24"/>
        <v>R0209</v>
      </c>
      <c r="F126" s="142" t="str">
        <f t="shared" si="25"/>
        <v>风机</v>
      </c>
      <c r="G126" s="142" t="str">
        <f t="shared" si="26"/>
        <v>启动</v>
      </c>
      <c r="H126" s="142" t="str">
        <f t="shared" si="27"/>
        <v>Fan</v>
      </c>
      <c r="I126" s="142" t="str">
        <f t="shared" si="28"/>
        <v>Start</v>
      </c>
      <c r="J126" s="122" t="s">
        <v>278</v>
      </c>
      <c r="K126" s="117"/>
      <c r="L126" s="82"/>
      <c r="M126" s="115" t="s">
        <v>68</v>
      </c>
      <c r="N126" s="115" t="s">
        <v>69</v>
      </c>
      <c r="O126" s="120" t="str">
        <f t="shared" si="32"/>
        <v>=RI1-DO01</v>
      </c>
      <c r="P126" s="116">
        <f t="shared" si="29"/>
        <v>8</v>
      </c>
      <c r="Q126" s="40" t="str">
        <f t="shared" si="33"/>
        <v>Q200.7</v>
      </c>
      <c r="R126" s="40" t="str">
        <f t="shared" si="31"/>
        <v>R0209¶风机启动¶FanStart</v>
      </c>
    </row>
    <row r="127" spans="1:18" ht="14.4">
      <c r="A127" s="116">
        <v>9</v>
      </c>
      <c r="B127" s="117">
        <v>9</v>
      </c>
      <c r="C127" s="219" t="s">
        <v>279</v>
      </c>
      <c r="D127" s="142" t="s">
        <v>263</v>
      </c>
      <c r="E127" s="142" t="str">
        <f t="shared" si="24"/>
        <v>R0212</v>
      </c>
      <c r="F127" s="142" t="str">
        <f t="shared" si="25"/>
        <v>旋转分配器</v>
      </c>
      <c r="G127" s="142" t="str">
        <f t="shared" si="26"/>
        <v>启动</v>
      </c>
      <c r="H127" s="142" t="str">
        <f t="shared" si="27"/>
        <v>Rotary Distributor</v>
      </c>
      <c r="I127" s="142" t="str">
        <f t="shared" si="28"/>
        <v>Start</v>
      </c>
      <c r="J127" s="122" t="s">
        <v>280</v>
      </c>
      <c r="K127" s="117"/>
      <c r="L127" s="82"/>
      <c r="M127" s="115" t="s">
        <v>68</v>
      </c>
      <c r="N127" s="115" t="s">
        <v>69</v>
      </c>
      <c r="O127" s="120" t="str">
        <f t="shared" si="32"/>
        <v>=RI1-DO01</v>
      </c>
      <c r="P127" s="116">
        <f t="shared" si="29"/>
        <v>9</v>
      </c>
      <c r="Q127" s="40" t="str">
        <f t="shared" si="33"/>
        <v>Q201.0</v>
      </c>
      <c r="R127" s="40" t="str">
        <f t="shared" si="31"/>
        <v>R0212¶旋转分配器启动¶Rotary DistributorStart</v>
      </c>
    </row>
    <row r="128" spans="1:18" ht="14.4">
      <c r="A128" s="116">
        <v>10</v>
      </c>
      <c r="B128" s="117">
        <v>10</v>
      </c>
      <c r="C128" s="219" t="s">
        <v>281</v>
      </c>
      <c r="D128" s="142" t="s">
        <v>263</v>
      </c>
      <c r="E128" s="142" t="str">
        <f t="shared" si="24"/>
        <v>R0213</v>
      </c>
      <c r="F128" s="142" t="str">
        <f t="shared" si="25"/>
        <v>刮板机</v>
      </c>
      <c r="G128" s="142" t="str">
        <f t="shared" si="26"/>
        <v>启动</v>
      </c>
      <c r="H128" s="142" t="str">
        <f t="shared" si="27"/>
        <v>Conveyor</v>
      </c>
      <c r="I128" s="142" t="str">
        <f t="shared" si="28"/>
        <v>Start</v>
      </c>
      <c r="J128" s="122" t="s">
        <v>282</v>
      </c>
      <c r="K128" s="117"/>
      <c r="L128" s="82"/>
      <c r="M128" s="115" t="s">
        <v>68</v>
      </c>
      <c r="N128" s="115" t="s">
        <v>69</v>
      </c>
      <c r="O128" s="120" t="str">
        <f t="shared" si="32"/>
        <v>=RI1-DO01</v>
      </c>
      <c r="P128" s="116">
        <f t="shared" si="29"/>
        <v>10</v>
      </c>
      <c r="Q128" s="40" t="str">
        <f t="shared" si="33"/>
        <v>Q201.1</v>
      </c>
      <c r="R128" s="40" t="str">
        <f t="shared" si="31"/>
        <v>R0213¶刮板机启动¶ConveyorStart</v>
      </c>
    </row>
    <row r="129" spans="1:18" ht="14.4">
      <c r="A129" s="116">
        <v>11</v>
      </c>
      <c r="B129" s="117">
        <v>11</v>
      </c>
      <c r="C129" s="222" t="s">
        <v>283</v>
      </c>
      <c r="D129" s="221" t="s">
        <v>263</v>
      </c>
      <c r="E129" s="221" t="str">
        <f t="shared" si="24"/>
        <v>D01</v>
      </c>
      <c r="F129" s="221" t="str">
        <f t="shared" si="25"/>
        <v>配料绞龙</v>
      </c>
      <c r="G129" s="221" t="str">
        <f t="shared" si="26"/>
        <v>启动</v>
      </c>
      <c r="H129" s="221" t="str">
        <f t="shared" si="27"/>
        <v>Dosing screw</v>
      </c>
      <c r="I129" s="221" t="str">
        <f t="shared" si="28"/>
        <v>Start</v>
      </c>
      <c r="J129" s="225" t="s">
        <v>284</v>
      </c>
      <c r="K129" s="117"/>
      <c r="L129" s="82"/>
      <c r="M129" s="115" t="s">
        <v>68</v>
      </c>
      <c r="N129" s="115" t="s">
        <v>69</v>
      </c>
      <c r="O129" s="120" t="str">
        <f t="shared" si="32"/>
        <v>=RI1-DO01</v>
      </c>
      <c r="P129" s="116">
        <f t="shared" si="29"/>
        <v>11</v>
      </c>
      <c r="Q129" s="40" t="str">
        <f t="shared" si="33"/>
        <v>Q201.2</v>
      </c>
      <c r="R129" s="40" t="str">
        <f t="shared" si="31"/>
        <v>D01¶配料绞龙启动¶Dosing screwStart</v>
      </c>
    </row>
    <row r="130" spans="1:18" ht="14.4">
      <c r="A130" s="116">
        <v>12</v>
      </c>
      <c r="B130" s="117">
        <v>12</v>
      </c>
      <c r="C130" s="222" t="s">
        <v>285</v>
      </c>
      <c r="D130" s="221" t="s">
        <v>263</v>
      </c>
      <c r="E130" s="221" t="str">
        <f t="shared" si="24"/>
        <v>D02</v>
      </c>
      <c r="F130" s="221" t="str">
        <f t="shared" si="25"/>
        <v>配料绞龙</v>
      </c>
      <c r="G130" s="221" t="str">
        <f t="shared" si="26"/>
        <v>启动</v>
      </c>
      <c r="H130" s="221" t="str">
        <f t="shared" si="27"/>
        <v>Dosing screw</v>
      </c>
      <c r="I130" s="221" t="str">
        <f t="shared" si="28"/>
        <v>Start</v>
      </c>
      <c r="J130" s="225" t="s">
        <v>286</v>
      </c>
      <c r="K130" s="117"/>
      <c r="L130" s="82"/>
      <c r="M130" s="115" t="s">
        <v>68</v>
      </c>
      <c r="N130" s="115" t="s">
        <v>69</v>
      </c>
      <c r="O130" s="120" t="str">
        <f t="shared" si="32"/>
        <v>=RI1-DO01</v>
      </c>
      <c r="P130" s="116">
        <f t="shared" si="29"/>
        <v>12</v>
      </c>
      <c r="Q130" s="40" t="str">
        <f t="shared" si="33"/>
        <v>Q201.3</v>
      </c>
      <c r="R130" s="40" t="str">
        <f t="shared" si="31"/>
        <v>D02¶配料绞龙启动¶Dosing screwStart</v>
      </c>
    </row>
    <row r="131" spans="1:18" ht="14.4">
      <c r="A131" s="116">
        <v>13</v>
      </c>
      <c r="B131" s="117">
        <v>13</v>
      </c>
      <c r="C131" s="222" t="s">
        <v>287</v>
      </c>
      <c r="D131" s="221" t="s">
        <v>263</v>
      </c>
      <c r="E131" s="221" t="str">
        <f t="shared" si="24"/>
        <v>D03</v>
      </c>
      <c r="F131" s="221" t="str">
        <f t="shared" si="25"/>
        <v>配料绞龙</v>
      </c>
      <c r="G131" s="221" t="str">
        <f t="shared" si="26"/>
        <v>启动</v>
      </c>
      <c r="H131" s="221" t="str">
        <f t="shared" si="27"/>
        <v>Dosing screw</v>
      </c>
      <c r="I131" s="221" t="str">
        <f t="shared" si="28"/>
        <v>Start</v>
      </c>
      <c r="J131" s="226" t="s">
        <v>288</v>
      </c>
      <c r="K131" s="117"/>
      <c r="L131" s="82"/>
      <c r="M131" s="115" t="s">
        <v>68</v>
      </c>
      <c r="N131" s="115" t="s">
        <v>69</v>
      </c>
      <c r="O131" s="120" t="str">
        <f t="shared" si="32"/>
        <v>=RI1-DO01</v>
      </c>
      <c r="P131" s="116">
        <f t="shared" si="29"/>
        <v>13</v>
      </c>
      <c r="Q131" s="40" t="str">
        <f t="shared" si="33"/>
        <v>Q201.4</v>
      </c>
      <c r="R131" s="40" t="str">
        <f t="shared" si="31"/>
        <v>D03¶配料绞龙启动¶Dosing screwStart</v>
      </c>
    </row>
    <row r="132" spans="1:18" ht="14.4">
      <c r="A132" s="116">
        <v>14</v>
      </c>
      <c r="B132" s="117">
        <v>14</v>
      </c>
      <c r="C132" s="222" t="s">
        <v>289</v>
      </c>
      <c r="D132" s="221" t="s">
        <v>263</v>
      </c>
      <c r="E132" s="221" t="str">
        <f t="shared" si="24"/>
        <v>D04</v>
      </c>
      <c r="F132" s="221" t="str">
        <f t="shared" si="25"/>
        <v>配料绞龙</v>
      </c>
      <c r="G132" s="221" t="str">
        <f t="shared" si="26"/>
        <v>启动</v>
      </c>
      <c r="H132" s="221" t="str">
        <f t="shared" si="27"/>
        <v>Dosing screw</v>
      </c>
      <c r="I132" s="221" t="str">
        <f t="shared" si="28"/>
        <v>Start</v>
      </c>
      <c r="J132" s="226" t="s">
        <v>290</v>
      </c>
      <c r="K132" s="117"/>
      <c r="L132" s="82"/>
      <c r="M132" s="115" t="s">
        <v>68</v>
      </c>
      <c r="N132" s="115" t="s">
        <v>69</v>
      </c>
      <c r="O132" s="120" t="str">
        <f t="shared" si="32"/>
        <v>=RI1-DO01</v>
      </c>
      <c r="P132" s="116">
        <f t="shared" si="29"/>
        <v>14</v>
      </c>
      <c r="Q132" s="40" t="str">
        <f t="shared" si="33"/>
        <v>Q201.5</v>
      </c>
      <c r="R132" s="40" t="str">
        <f t="shared" si="31"/>
        <v>D04¶配料绞龙启动¶Dosing screwStart</v>
      </c>
    </row>
    <row r="133" spans="1:18" ht="14.4">
      <c r="A133" s="116">
        <v>15</v>
      </c>
      <c r="B133" s="117">
        <v>15</v>
      </c>
      <c r="C133" s="222" t="s">
        <v>291</v>
      </c>
      <c r="D133" s="221" t="s">
        <v>263</v>
      </c>
      <c r="E133" s="221" t="str">
        <f t="shared" si="24"/>
        <v>D05</v>
      </c>
      <c r="F133" s="221" t="str">
        <f t="shared" si="25"/>
        <v>配料绞龙</v>
      </c>
      <c r="G133" s="221" t="str">
        <f t="shared" si="26"/>
        <v>启动</v>
      </c>
      <c r="H133" s="221" t="str">
        <f t="shared" si="27"/>
        <v>Dosing screw</v>
      </c>
      <c r="I133" s="221" t="str">
        <f t="shared" si="28"/>
        <v>Start</v>
      </c>
      <c r="J133" s="225" t="s">
        <v>292</v>
      </c>
      <c r="K133" s="117"/>
      <c r="L133" s="82"/>
      <c r="M133" s="115" t="s">
        <v>68</v>
      </c>
      <c r="N133" s="115" t="s">
        <v>69</v>
      </c>
      <c r="O133" s="120" t="str">
        <f t="shared" si="32"/>
        <v>=RI1-DO01</v>
      </c>
      <c r="P133" s="116">
        <f t="shared" si="29"/>
        <v>15</v>
      </c>
      <c r="Q133" s="40" t="str">
        <f t="shared" si="33"/>
        <v>Q201.6</v>
      </c>
      <c r="R133" s="40" t="str">
        <f t="shared" si="31"/>
        <v>D05¶配料绞龙启动¶Dosing screwStart</v>
      </c>
    </row>
    <row r="134" spans="1:18" ht="14.4">
      <c r="A134" s="116">
        <v>16</v>
      </c>
      <c r="B134" s="117">
        <v>16</v>
      </c>
      <c r="C134" s="222" t="s">
        <v>293</v>
      </c>
      <c r="D134" s="221" t="s">
        <v>263</v>
      </c>
      <c r="E134" s="221" t="str">
        <f t="shared" si="24"/>
        <v>D06</v>
      </c>
      <c r="F134" s="221" t="str">
        <f t="shared" si="25"/>
        <v>配料绞龙</v>
      </c>
      <c r="G134" s="221" t="str">
        <f t="shared" si="26"/>
        <v>启动</v>
      </c>
      <c r="H134" s="221" t="str">
        <f t="shared" si="27"/>
        <v>Dosing screw</v>
      </c>
      <c r="I134" s="221" t="str">
        <f t="shared" si="28"/>
        <v>Start</v>
      </c>
      <c r="J134" s="225" t="s">
        <v>294</v>
      </c>
      <c r="K134" s="117"/>
      <c r="L134" s="82"/>
      <c r="M134" s="115" t="s">
        <v>68</v>
      </c>
      <c r="N134" s="115" t="s">
        <v>69</v>
      </c>
      <c r="O134" s="120" t="str">
        <f t="shared" si="32"/>
        <v>=RI1-DO01</v>
      </c>
      <c r="P134" s="116">
        <f t="shared" si="29"/>
        <v>16</v>
      </c>
      <c r="Q134" s="40" t="str">
        <f t="shared" si="33"/>
        <v>Q201.7</v>
      </c>
      <c r="R134" s="40" t="str">
        <f t="shared" si="31"/>
        <v>D06¶配料绞龙启动¶Dosing screwStart</v>
      </c>
    </row>
    <row r="135" spans="1:18" ht="14.4">
      <c r="A135" s="116">
        <v>1</v>
      </c>
      <c r="B135" s="117">
        <v>17</v>
      </c>
      <c r="C135" s="222" t="s">
        <v>295</v>
      </c>
      <c r="D135" s="221" t="s">
        <v>296</v>
      </c>
      <c r="E135" s="221" t="str">
        <f t="shared" si="24"/>
        <v>D07</v>
      </c>
      <c r="F135" s="221" t="str">
        <f t="shared" si="25"/>
        <v>配料绞龙</v>
      </c>
      <c r="G135" s="221" t="str">
        <f t="shared" si="26"/>
        <v>启动</v>
      </c>
      <c r="H135" s="221" t="str">
        <f t="shared" si="27"/>
        <v>Dosing screw</v>
      </c>
      <c r="I135" s="221" t="str">
        <f t="shared" si="28"/>
        <v>Start</v>
      </c>
      <c r="J135" s="225" t="s">
        <v>297</v>
      </c>
      <c r="K135" s="117"/>
      <c r="L135" s="82"/>
      <c r="M135" s="115" t="s">
        <v>68</v>
      </c>
      <c r="N135" s="115" t="s">
        <v>69</v>
      </c>
      <c r="O135" s="120" t="str">
        <f t="shared" si="32"/>
        <v>=RI1-DO02</v>
      </c>
      <c r="P135" s="116">
        <f t="shared" si="29"/>
        <v>1</v>
      </c>
      <c r="Q135" s="40" t="str">
        <f t="shared" si="33"/>
        <v>Q202.0</v>
      </c>
      <c r="R135" s="40" t="str">
        <f t="shared" si="31"/>
        <v>D07¶配料绞龙启动¶Dosing screwStart</v>
      </c>
    </row>
    <row r="136" spans="1:18" ht="14.4">
      <c r="A136" s="116">
        <v>2</v>
      </c>
      <c r="B136" s="117">
        <v>18</v>
      </c>
      <c r="C136" s="222" t="s">
        <v>298</v>
      </c>
      <c r="D136" s="221" t="s">
        <v>296</v>
      </c>
      <c r="E136" s="221" t="str">
        <f t="shared" si="24"/>
        <v>D08</v>
      </c>
      <c r="F136" s="221" t="str">
        <f t="shared" si="25"/>
        <v>配料绞龙</v>
      </c>
      <c r="G136" s="221" t="str">
        <f t="shared" si="26"/>
        <v>启动</v>
      </c>
      <c r="H136" s="221" t="str">
        <f t="shared" si="27"/>
        <v>Dosing screw</v>
      </c>
      <c r="I136" s="221" t="str">
        <f t="shared" si="28"/>
        <v>Start</v>
      </c>
      <c r="J136" s="225" t="s">
        <v>299</v>
      </c>
      <c r="K136" s="117"/>
      <c r="L136" s="82"/>
      <c r="M136" s="115" t="s">
        <v>68</v>
      </c>
      <c r="N136" s="115" t="s">
        <v>69</v>
      </c>
      <c r="O136" s="120" t="str">
        <f t="shared" si="32"/>
        <v>=RI1-DO02</v>
      </c>
      <c r="P136" s="116">
        <f t="shared" si="29"/>
        <v>2</v>
      </c>
      <c r="Q136" s="40" t="str">
        <f t="shared" si="33"/>
        <v>Q202.1</v>
      </c>
      <c r="R136" s="40" t="str">
        <f t="shared" si="31"/>
        <v>D08¶配料绞龙启动¶Dosing screwStart</v>
      </c>
    </row>
    <row r="137" spans="1:18" ht="14.4">
      <c r="A137" s="116">
        <v>3</v>
      </c>
      <c r="B137" s="117">
        <v>19</v>
      </c>
      <c r="C137" s="222" t="s">
        <v>300</v>
      </c>
      <c r="D137" s="221" t="s">
        <v>296</v>
      </c>
      <c r="E137" s="221" t="str">
        <f t="shared" si="24"/>
        <v>D09</v>
      </c>
      <c r="F137" s="221" t="str">
        <f t="shared" si="25"/>
        <v>配料绞龙</v>
      </c>
      <c r="G137" s="221" t="str">
        <f t="shared" si="26"/>
        <v>启动</v>
      </c>
      <c r="H137" s="221" t="str">
        <f t="shared" si="27"/>
        <v>Dosing screw</v>
      </c>
      <c r="I137" s="221" t="str">
        <f t="shared" si="28"/>
        <v>Start</v>
      </c>
      <c r="J137" s="225" t="s">
        <v>301</v>
      </c>
      <c r="K137" s="117"/>
      <c r="L137" s="82"/>
      <c r="M137" s="115" t="s">
        <v>68</v>
      </c>
      <c r="N137" s="115" t="s">
        <v>69</v>
      </c>
      <c r="O137" s="120" t="str">
        <f t="shared" si="32"/>
        <v>=RI1-DO02</v>
      </c>
      <c r="P137" s="116">
        <f t="shared" si="29"/>
        <v>3</v>
      </c>
      <c r="Q137" s="40" t="str">
        <f t="shared" si="33"/>
        <v>Q202.2</v>
      </c>
      <c r="R137" s="40" t="str">
        <f t="shared" si="31"/>
        <v>D09¶配料绞龙启动¶Dosing screwStart</v>
      </c>
    </row>
    <row r="138" spans="1:18" ht="14.4">
      <c r="A138" s="116">
        <v>4</v>
      </c>
      <c r="B138" s="117">
        <v>20</v>
      </c>
      <c r="C138" s="222" t="s">
        <v>302</v>
      </c>
      <c r="D138" s="221" t="s">
        <v>296</v>
      </c>
      <c r="E138" s="221" t="str">
        <f t="shared" si="24"/>
        <v>D10</v>
      </c>
      <c r="F138" s="221" t="str">
        <f t="shared" si="25"/>
        <v>配料绞龙</v>
      </c>
      <c r="G138" s="221" t="str">
        <f t="shared" si="26"/>
        <v>启动</v>
      </c>
      <c r="H138" s="221" t="str">
        <f t="shared" si="27"/>
        <v>Dosing screw</v>
      </c>
      <c r="I138" s="221" t="str">
        <f t="shared" si="28"/>
        <v>Start</v>
      </c>
      <c r="J138" s="225" t="s">
        <v>303</v>
      </c>
      <c r="K138" s="117"/>
      <c r="L138" s="82"/>
      <c r="M138" s="115" t="s">
        <v>68</v>
      </c>
      <c r="N138" s="115" t="s">
        <v>69</v>
      </c>
      <c r="O138" s="120" t="str">
        <f t="shared" si="32"/>
        <v>=RI1-DO02</v>
      </c>
      <c r="P138" s="116">
        <f t="shared" si="29"/>
        <v>4</v>
      </c>
      <c r="Q138" s="40" t="str">
        <f t="shared" si="33"/>
        <v>Q202.3</v>
      </c>
      <c r="R138" s="40" t="str">
        <f t="shared" si="31"/>
        <v>D10¶配料绞龙启动¶Dosing screwStart</v>
      </c>
    </row>
    <row r="139" spans="1:18" ht="14.4">
      <c r="A139" s="116">
        <v>5</v>
      </c>
      <c r="B139" s="117">
        <v>21</v>
      </c>
      <c r="C139" s="222" t="s">
        <v>304</v>
      </c>
      <c r="D139" s="221" t="s">
        <v>296</v>
      </c>
      <c r="E139" s="221" t="str">
        <f t="shared" si="24"/>
        <v>D23</v>
      </c>
      <c r="F139" s="221" t="str">
        <f t="shared" si="25"/>
        <v>配料绞龙</v>
      </c>
      <c r="G139" s="221" t="str">
        <f t="shared" si="26"/>
        <v>启动</v>
      </c>
      <c r="H139" s="221" t="str">
        <f t="shared" si="27"/>
        <v>Dosing screw</v>
      </c>
      <c r="I139" s="221" t="str">
        <f t="shared" si="28"/>
        <v>Start</v>
      </c>
      <c r="J139" s="225" t="s">
        <v>305</v>
      </c>
      <c r="K139" s="117"/>
      <c r="L139" s="82"/>
      <c r="M139" s="115" t="s">
        <v>68</v>
      </c>
      <c r="N139" s="115" t="s">
        <v>69</v>
      </c>
      <c r="O139" s="120" t="str">
        <f t="shared" si="32"/>
        <v>=RI1-DO02</v>
      </c>
      <c r="P139" s="116">
        <f t="shared" si="29"/>
        <v>5</v>
      </c>
      <c r="Q139" s="40" t="str">
        <f t="shared" si="33"/>
        <v>Q202.4</v>
      </c>
      <c r="R139" s="40" t="str">
        <f t="shared" si="31"/>
        <v>D23¶配料绞龙启动¶Dosing screwStart</v>
      </c>
    </row>
    <row r="140" spans="1:18" ht="14.4">
      <c r="A140" s="116">
        <v>6</v>
      </c>
      <c r="B140" s="117">
        <v>22</v>
      </c>
      <c r="C140" s="222" t="s">
        <v>306</v>
      </c>
      <c r="D140" s="221" t="s">
        <v>296</v>
      </c>
      <c r="E140" s="221" t="str">
        <f t="shared" si="24"/>
        <v>D24</v>
      </c>
      <c r="F140" s="221" t="str">
        <f t="shared" si="25"/>
        <v>配料绞龙</v>
      </c>
      <c r="G140" s="221" t="str">
        <f t="shared" si="26"/>
        <v>启动</v>
      </c>
      <c r="H140" s="221" t="str">
        <f t="shared" si="27"/>
        <v>Dosing screw</v>
      </c>
      <c r="I140" s="221" t="str">
        <f t="shared" si="28"/>
        <v>Start</v>
      </c>
      <c r="J140" s="225" t="s">
        <v>307</v>
      </c>
      <c r="K140" s="117"/>
      <c r="L140" s="82"/>
      <c r="M140" s="115" t="s">
        <v>68</v>
      </c>
      <c r="N140" s="115" t="s">
        <v>69</v>
      </c>
      <c r="O140" s="120" t="str">
        <f t="shared" si="32"/>
        <v>=RI1-DO02</v>
      </c>
      <c r="P140" s="116">
        <f t="shared" si="29"/>
        <v>6</v>
      </c>
      <c r="Q140" s="40" t="str">
        <f t="shared" si="33"/>
        <v>Q202.5</v>
      </c>
      <c r="R140" s="40" t="str">
        <f t="shared" si="31"/>
        <v>D24¶配料绞龙启动¶Dosing screwStart</v>
      </c>
    </row>
    <row r="141" spans="1:18" ht="14.4">
      <c r="A141" s="116">
        <v>7</v>
      </c>
      <c r="B141" s="117">
        <v>23</v>
      </c>
      <c r="C141" s="222" t="s">
        <v>308</v>
      </c>
      <c r="D141" s="221" t="s">
        <v>296</v>
      </c>
      <c r="E141" s="221" t="str">
        <f t="shared" si="24"/>
        <v>D11</v>
      </c>
      <c r="F141" s="221" t="str">
        <f t="shared" si="25"/>
        <v>配料绞龙</v>
      </c>
      <c r="G141" s="221" t="str">
        <f t="shared" si="26"/>
        <v>启动</v>
      </c>
      <c r="H141" s="221" t="str">
        <f t="shared" si="27"/>
        <v>Dosing screw</v>
      </c>
      <c r="I141" s="221" t="str">
        <f t="shared" si="28"/>
        <v>Start</v>
      </c>
      <c r="J141" s="225" t="s">
        <v>309</v>
      </c>
      <c r="K141" s="117"/>
      <c r="L141" s="82"/>
      <c r="M141" s="115" t="s">
        <v>68</v>
      </c>
      <c r="N141" s="115" t="s">
        <v>69</v>
      </c>
      <c r="O141" s="120" t="str">
        <f t="shared" si="32"/>
        <v>=RI1-DO02</v>
      </c>
      <c r="P141" s="116">
        <f t="shared" si="29"/>
        <v>7</v>
      </c>
      <c r="Q141" s="40" t="str">
        <f t="shared" si="33"/>
        <v>Q202.6</v>
      </c>
      <c r="R141" s="40" t="str">
        <f t="shared" si="31"/>
        <v>D11¶配料绞龙启动¶Dosing screwStart</v>
      </c>
    </row>
    <row r="142" spans="1:18" ht="14.4">
      <c r="A142" s="116">
        <v>8</v>
      </c>
      <c r="B142" s="117">
        <v>24</v>
      </c>
      <c r="C142" s="222" t="s">
        <v>310</v>
      </c>
      <c r="D142" s="221" t="s">
        <v>296</v>
      </c>
      <c r="E142" s="221" t="str">
        <f t="shared" si="24"/>
        <v>D12</v>
      </c>
      <c r="F142" s="221" t="str">
        <f t="shared" si="25"/>
        <v>配料绞龙</v>
      </c>
      <c r="G142" s="221" t="str">
        <f t="shared" si="26"/>
        <v>启动</v>
      </c>
      <c r="H142" s="221" t="str">
        <f t="shared" si="27"/>
        <v>Dosing screw</v>
      </c>
      <c r="I142" s="221" t="str">
        <f t="shared" si="28"/>
        <v>Start</v>
      </c>
      <c r="J142" s="225" t="s">
        <v>311</v>
      </c>
      <c r="K142" s="117"/>
      <c r="L142" s="82"/>
      <c r="M142" s="115" t="s">
        <v>68</v>
      </c>
      <c r="N142" s="115" t="s">
        <v>69</v>
      </c>
      <c r="O142" s="120" t="str">
        <f t="shared" si="32"/>
        <v>=RI1-DO02</v>
      </c>
      <c r="P142" s="116">
        <f t="shared" si="29"/>
        <v>8</v>
      </c>
      <c r="Q142" s="40" t="str">
        <f t="shared" si="33"/>
        <v>Q202.7</v>
      </c>
      <c r="R142" s="40" t="str">
        <f t="shared" si="31"/>
        <v>D12¶配料绞龙启动¶Dosing screwStart</v>
      </c>
    </row>
    <row r="143" spans="1:18" ht="14.4">
      <c r="A143" s="116">
        <v>9</v>
      </c>
      <c r="B143" s="117">
        <v>25</v>
      </c>
      <c r="C143" s="222" t="s">
        <v>312</v>
      </c>
      <c r="D143" s="221" t="s">
        <v>296</v>
      </c>
      <c r="E143" s="221" t="str">
        <f t="shared" si="24"/>
        <v>D13</v>
      </c>
      <c r="F143" s="221" t="str">
        <f t="shared" si="25"/>
        <v>配料绞龙</v>
      </c>
      <c r="G143" s="221" t="str">
        <f t="shared" si="26"/>
        <v>启动</v>
      </c>
      <c r="H143" s="221" t="str">
        <f t="shared" si="27"/>
        <v>Dosing screw</v>
      </c>
      <c r="I143" s="221" t="str">
        <f t="shared" si="28"/>
        <v>Start</v>
      </c>
      <c r="J143" s="225" t="s">
        <v>313</v>
      </c>
      <c r="K143" s="117"/>
      <c r="L143" s="82"/>
      <c r="M143" s="115" t="s">
        <v>68</v>
      </c>
      <c r="N143" s="115" t="s">
        <v>69</v>
      </c>
      <c r="O143" s="120" t="str">
        <f t="shared" si="32"/>
        <v>=RI1-DO02</v>
      </c>
      <c r="P143" s="116">
        <f t="shared" si="29"/>
        <v>9</v>
      </c>
      <c r="Q143" s="40" t="str">
        <f t="shared" si="33"/>
        <v>Q203.0</v>
      </c>
      <c r="R143" s="40" t="str">
        <f t="shared" si="31"/>
        <v>D13¶配料绞龙启动¶Dosing screwStart</v>
      </c>
    </row>
    <row r="144" spans="1:18" ht="14.4">
      <c r="A144" s="116">
        <v>10</v>
      </c>
      <c r="B144" s="117">
        <v>26</v>
      </c>
      <c r="C144" s="222" t="s">
        <v>314</v>
      </c>
      <c r="D144" s="221" t="s">
        <v>296</v>
      </c>
      <c r="E144" s="221" t="str">
        <f t="shared" si="24"/>
        <v>D14</v>
      </c>
      <c r="F144" s="221" t="str">
        <f t="shared" si="25"/>
        <v>配料绞龙</v>
      </c>
      <c r="G144" s="221" t="str">
        <f t="shared" si="26"/>
        <v>启动</v>
      </c>
      <c r="H144" s="221" t="str">
        <f t="shared" si="27"/>
        <v>Dosing screw</v>
      </c>
      <c r="I144" s="221" t="str">
        <f t="shared" si="28"/>
        <v>Start</v>
      </c>
      <c r="J144" s="225" t="s">
        <v>315</v>
      </c>
      <c r="K144" s="117"/>
      <c r="L144" s="82"/>
      <c r="M144" s="115" t="s">
        <v>68</v>
      </c>
      <c r="N144" s="115" t="s">
        <v>69</v>
      </c>
      <c r="O144" s="120" t="str">
        <f t="shared" si="32"/>
        <v>=RI1-DO02</v>
      </c>
      <c r="P144" s="116">
        <f t="shared" si="29"/>
        <v>10</v>
      </c>
      <c r="Q144" s="40" t="str">
        <f t="shared" si="33"/>
        <v>Q203.1</v>
      </c>
      <c r="R144" s="40" t="str">
        <f t="shared" si="31"/>
        <v>D14¶配料绞龙启动¶Dosing screwStart</v>
      </c>
    </row>
    <row r="145" spans="1:18" ht="14.4">
      <c r="A145" s="116">
        <v>11</v>
      </c>
      <c r="B145" s="117">
        <v>27</v>
      </c>
      <c r="C145" s="222" t="s">
        <v>316</v>
      </c>
      <c r="D145" s="221" t="s">
        <v>296</v>
      </c>
      <c r="E145" s="221" t="str">
        <f t="shared" si="24"/>
        <v>D15</v>
      </c>
      <c r="F145" s="221" t="str">
        <f t="shared" si="25"/>
        <v>配料绞龙</v>
      </c>
      <c r="G145" s="221" t="str">
        <f t="shared" si="26"/>
        <v>启动</v>
      </c>
      <c r="H145" s="221" t="str">
        <f t="shared" si="27"/>
        <v>Dosing screw</v>
      </c>
      <c r="I145" s="221" t="str">
        <f t="shared" si="28"/>
        <v>Start</v>
      </c>
      <c r="J145" s="225" t="s">
        <v>317</v>
      </c>
      <c r="K145" s="117"/>
      <c r="L145" s="82"/>
      <c r="M145" s="115" t="s">
        <v>68</v>
      </c>
      <c r="N145" s="115" t="s">
        <v>69</v>
      </c>
      <c r="O145" s="120" t="str">
        <f t="shared" si="32"/>
        <v>=RI1-DO02</v>
      </c>
      <c r="P145" s="116">
        <f t="shared" si="29"/>
        <v>11</v>
      </c>
      <c r="Q145" s="40" t="str">
        <f t="shared" si="33"/>
        <v>Q203.2</v>
      </c>
      <c r="R145" s="40" t="str">
        <f t="shared" si="31"/>
        <v>D15¶配料绞龙启动¶Dosing screwStart</v>
      </c>
    </row>
    <row r="146" spans="1:18" ht="14.4">
      <c r="A146" s="116">
        <v>12</v>
      </c>
      <c r="B146" s="117">
        <v>28</v>
      </c>
      <c r="C146" s="222" t="s">
        <v>318</v>
      </c>
      <c r="D146" s="221" t="s">
        <v>296</v>
      </c>
      <c r="E146" s="221" t="str">
        <f t="shared" si="24"/>
        <v>D16</v>
      </c>
      <c r="F146" s="221" t="str">
        <f t="shared" si="25"/>
        <v>配料绞龙</v>
      </c>
      <c r="G146" s="221" t="str">
        <f t="shared" si="26"/>
        <v>启动</v>
      </c>
      <c r="H146" s="221" t="str">
        <f t="shared" si="27"/>
        <v>Dosing screw</v>
      </c>
      <c r="I146" s="221" t="str">
        <f t="shared" si="28"/>
        <v>Start</v>
      </c>
      <c r="J146" s="225" t="s">
        <v>319</v>
      </c>
      <c r="K146" s="117"/>
      <c r="L146" s="82"/>
      <c r="M146" s="115" t="s">
        <v>68</v>
      </c>
      <c r="N146" s="115" t="s">
        <v>69</v>
      </c>
      <c r="O146" s="120" t="str">
        <f t="shared" si="32"/>
        <v>=RI1-DO02</v>
      </c>
      <c r="P146" s="116">
        <f t="shared" si="29"/>
        <v>12</v>
      </c>
      <c r="Q146" s="40" t="str">
        <f t="shared" si="33"/>
        <v>Q203.3</v>
      </c>
      <c r="R146" s="40" t="str">
        <f t="shared" si="31"/>
        <v>D16¶配料绞龙启动¶Dosing screwStart</v>
      </c>
    </row>
    <row r="147" spans="1:18" ht="14.4">
      <c r="A147" s="116">
        <v>13</v>
      </c>
      <c r="B147" s="117">
        <v>29</v>
      </c>
      <c r="C147" s="222" t="s">
        <v>320</v>
      </c>
      <c r="D147" s="221" t="s">
        <v>296</v>
      </c>
      <c r="E147" s="221" t="str">
        <f t="shared" si="24"/>
        <v>D17</v>
      </c>
      <c r="F147" s="221" t="str">
        <f t="shared" si="25"/>
        <v>配料绞龙</v>
      </c>
      <c r="G147" s="221" t="str">
        <f t="shared" si="26"/>
        <v>启动</v>
      </c>
      <c r="H147" s="221" t="str">
        <f t="shared" si="27"/>
        <v>Dosing screw</v>
      </c>
      <c r="I147" s="221" t="str">
        <f t="shared" si="28"/>
        <v>Start</v>
      </c>
      <c r="J147" s="225" t="s">
        <v>321</v>
      </c>
      <c r="K147" s="117"/>
      <c r="L147" s="82"/>
      <c r="M147" s="115" t="s">
        <v>68</v>
      </c>
      <c r="N147" s="115" t="s">
        <v>69</v>
      </c>
      <c r="O147" s="120" t="str">
        <f t="shared" si="32"/>
        <v>=RI1-DO02</v>
      </c>
      <c r="P147" s="116">
        <f t="shared" si="29"/>
        <v>13</v>
      </c>
      <c r="Q147" s="40" t="str">
        <f t="shared" si="33"/>
        <v>Q203.4</v>
      </c>
      <c r="R147" s="40" t="str">
        <f t="shared" si="31"/>
        <v>D17¶配料绞龙启动¶Dosing screwStart</v>
      </c>
    </row>
    <row r="148" spans="1:18" ht="14.4">
      <c r="A148" s="116">
        <v>14</v>
      </c>
      <c r="B148" s="117">
        <v>30</v>
      </c>
      <c r="C148" s="222" t="s">
        <v>322</v>
      </c>
      <c r="D148" s="221" t="s">
        <v>296</v>
      </c>
      <c r="E148" s="221" t="str">
        <f t="shared" si="24"/>
        <v>D18</v>
      </c>
      <c r="F148" s="221" t="str">
        <f t="shared" si="25"/>
        <v>配料绞龙</v>
      </c>
      <c r="G148" s="221" t="str">
        <f t="shared" si="26"/>
        <v>启动</v>
      </c>
      <c r="H148" s="221" t="str">
        <f t="shared" si="27"/>
        <v>Dosing screw</v>
      </c>
      <c r="I148" s="221" t="str">
        <f t="shared" si="28"/>
        <v>Start</v>
      </c>
      <c r="J148" s="225" t="s">
        <v>323</v>
      </c>
      <c r="K148" s="117"/>
      <c r="L148" s="82"/>
      <c r="M148" s="115" t="s">
        <v>68</v>
      </c>
      <c r="N148" s="115" t="s">
        <v>69</v>
      </c>
      <c r="O148" s="120" t="str">
        <f t="shared" si="32"/>
        <v>=RI1-DO02</v>
      </c>
      <c r="P148" s="116">
        <f t="shared" si="29"/>
        <v>14</v>
      </c>
      <c r="Q148" s="40" t="str">
        <f t="shared" si="33"/>
        <v>Q203.5</v>
      </c>
      <c r="R148" s="40" t="str">
        <f t="shared" si="31"/>
        <v>D18¶配料绞龙启动¶Dosing screwStart</v>
      </c>
    </row>
    <row r="149" spans="1:18" ht="14.4">
      <c r="A149" s="116">
        <v>15</v>
      </c>
      <c r="B149" s="117">
        <v>31</v>
      </c>
      <c r="C149" s="222" t="s">
        <v>324</v>
      </c>
      <c r="D149" s="221" t="s">
        <v>296</v>
      </c>
      <c r="E149" s="221" t="str">
        <f t="shared" si="24"/>
        <v>D19</v>
      </c>
      <c r="F149" s="221" t="str">
        <f t="shared" si="25"/>
        <v>配料绞龙</v>
      </c>
      <c r="G149" s="221" t="str">
        <f t="shared" si="26"/>
        <v>启动</v>
      </c>
      <c r="H149" s="221" t="str">
        <f t="shared" si="27"/>
        <v>Dosing screw</v>
      </c>
      <c r="I149" s="221" t="str">
        <f t="shared" si="28"/>
        <v>Start</v>
      </c>
      <c r="J149" s="225" t="s">
        <v>325</v>
      </c>
      <c r="K149" s="117"/>
      <c r="L149" s="82"/>
      <c r="M149" s="115" t="s">
        <v>68</v>
      </c>
      <c r="N149" s="115" t="s">
        <v>69</v>
      </c>
      <c r="O149" s="120" t="str">
        <f t="shared" si="32"/>
        <v>=RI1-DO02</v>
      </c>
      <c r="P149" s="116">
        <f t="shared" si="29"/>
        <v>15</v>
      </c>
      <c r="Q149" s="40" t="str">
        <f t="shared" si="33"/>
        <v>Q203.6</v>
      </c>
      <c r="R149" s="40" t="str">
        <f t="shared" si="31"/>
        <v>D19¶配料绞龙启动¶Dosing screwStart</v>
      </c>
    </row>
    <row r="150" spans="1:18" ht="14.4">
      <c r="A150" s="116">
        <v>16</v>
      </c>
      <c r="B150" s="117">
        <v>32</v>
      </c>
      <c r="C150" s="222" t="s">
        <v>326</v>
      </c>
      <c r="D150" s="221" t="s">
        <v>296</v>
      </c>
      <c r="E150" s="221" t="str">
        <f t="shared" si="24"/>
        <v>D20</v>
      </c>
      <c r="F150" s="221" t="str">
        <f t="shared" si="25"/>
        <v>配料绞龙</v>
      </c>
      <c r="G150" s="221" t="str">
        <f t="shared" si="26"/>
        <v>启动</v>
      </c>
      <c r="H150" s="221" t="str">
        <f t="shared" si="27"/>
        <v>Dosing screw</v>
      </c>
      <c r="I150" s="221" t="str">
        <f t="shared" si="28"/>
        <v>Start</v>
      </c>
      <c r="J150" s="225" t="s">
        <v>327</v>
      </c>
      <c r="K150" s="117"/>
      <c r="L150" s="82"/>
      <c r="M150" s="115" t="s">
        <v>68</v>
      </c>
      <c r="N150" s="115" t="s">
        <v>69</v>
      </c>
      <c r="O150" s="120" t="str">
        <f t="shared" si="32"/>
        <v>=RI1-DO02</v>
      </c>
      <c r="P150" s="116">
        <f t="shared" si="29"/>
        <v>16</v>
      </c>
      <c r="Q150" s="40" t="str">
        <f t="shared" si="33"/>
        <v>Q203.7</v>
      </c>
      <c r="R150" s="40" t="str">
        <f t="shared" si="31"/>
        <v>D20¶配料绞龙启动¶Dosing screwStart</v>
      </c>
    </row>
    <row r="151" spans="1:18" ht="14.4">
      <c r="A151" s="116">
        <v>1</v>
      </c>
      <c r="B151" s="117">
        <v>33</v>
      </c>
      <c r="C151" s="228" t="s">
        <v>328</v>
      </c>
      <c r="D151" s="221" t="s">
        <v>329</v>
      </c>
      <c r="E151" s="221" t="str">
        <f t="shared" si="24"/>
        <v>D21</v>
      </c>
      <c r="F151" s="221" t="str">
        <f t="shared" si="25"/>
        <v>配料绞龙</v>
      </c>
      <c r="G151" s="221" t="str">
        <f t="shared" si="26"/>
        <v>启动</v>
      </c>
      <c r="H151" s="221" t="str">
        <f t="shared" si="27"/>
        <v>Dosing screw</v>
      </c>
      <c r="I151" s="221" t="str">
        <f t="shared" si="28"/>
        <v>Start</v>
      </c>
      <c r="J151" s="225" t="s">
        <v>330</v>
      </c>
      <c r="K151" s="117"/>
      <c r="L151" s="82"/>
      <c r="M151" s="115" t="s">
        <v>68</v>
      </c>
      <c r="N151" s="115" t="s">
        <v>69</v>
      </c>
      <c r="O151" s="120" t="str">
        <f t="shared" ref="O151:O182" si="34">D151</f>
        <v>=RI1-DO03</v>
      </c>
      <c r="P151" s="116">
        <f t="shared" ref="P151:P182" si="35">A151</f>
        <v>1</v>
      </c>
      <c r="Q151" s="40" t="str">
        <f t="shared" ref="Q151:Q182" si="36">C151</f>
        <v>Q204.0</v>
      </c>
      <c r="R151" s="40" t="str">
        <f t="shared" si="31"/>
        <v>D21¶配料绞龙启动¶Dosing screwStart</v>
      </c>
    </row>
    <row r="152" spans="1:18" ht="14.4">
      <c r="A152" s="116">
        <v>2</v>
      </c>
      <c r="B152" s="117">
        <v>34</v>
      </c>
      <c r="C152" s="222" t="s">
        <v>331</v>
      </c>
      <c r="D152" s="221" t="s">
        <v>329</v>
      </c>
      <c r="E152" s="221" t="str">
        <f t="shared" si="24"/>
        <v>D22</v>
      </c>
      <c r="F152" s="221" t="str">
        <f t="shared" si="25"/>
        <v>配料绞龙</v>
      </c>
      <c r="G152" s="221" t="str">
        <f t="shared" si="26"/>
        <v>启动</v>
      </c>
      <c r="H152" s="221" t="str">
        <f t="shared" si="27"/>
        <v>Dosing screw</v>
      </c>
      <c r="I152" s="221" t="str">
        <f t="shared" si="28"/>
        <v>Start</v>
      </c>
      <c r="J152" s="225" t="s">
        <v>332</v>
      </c>
      <c r="K152" s="117"/>
      <c r="L152" s="82"/>
      <c r="M152" s="115" t="s">
        <v>68</v>
      </c>
      <c r="N152" s="115" t="s">
        <v>69</v>
      </c>
      <c r="O152" s="120" t="str">
        <f t="shared" si="34"/>
        <v>=RI1-DO03</v>
      </c>
      <c r="P152" s="116">
        <f t="shared" si="35"/>
        <v>2</v>
      </c>
      <c r="Q152" s="40" t="str">
        <f t="shared" si="36"/>
        <v>Q204.1</v>
      </c>
      <c r="R152" s="40" t="str">
        <f t="shared" si="31"/>
        <v>D22¶配料绞龙启动¶Dosing screwStart</v>
      </c>
    </row>
    <row r="153" spans="1:18" ht="14.4">
      <c r="A153" s="116">
        <v>3</v>
      </c>
      <c r="B153" s="117">
        <v>35</v>
      </c>
      <c r="C153" s="222" t="s">
        <v>333</v>
      </c>
      <c r="D153" s="221" t="s">
        <v>329</v>
      </c>
      <c r="E153" s="221" t="str">
        <f t="shared" si="24"/>
        <v>D04_P</v>
      </c>
      <c r="F153" s="221" t="str">
        <f t="shared" si="25"/>
        <v>破拱电机</v>
      </c>
      <c r="G153" s="221" t="str">
        <f t="shared" si="26"/>
        <v>启动</v>
      </c>
      <c r="H153" s="221" t="str">
        <f t="shared" si="27"/>
        <v>Anti motor</v>
      </c>
      <c r="I153" s="221" t="str">
        <f t="shared" si="28"/>
        <v>Start</v>
      </c>
      <c r="J153" s="225" t="s">
        <v>334</v>
      </c>
      <c r="K153" s="117"/>
      <c r="L153" s="82"/>
      <c r="M153" s="115" t="s">
        <v>68</v>
      </c>
      <c r="N153" s="115" t="s">
        <v>69</v>
      </c>
      <c r="O153" s="120" t="str">
        <f t="shared" si="34"/>
        <v>=RI1-DO03</v>
      </c>
      <c r="P153" s="116">
        <f t="shared" si="35"/>
        <v>3</v>
      </c>
      <c r="Q153" s="40" t="str">
        <f t="shared" si="36"/>
        <v>Q204.2</v>
      </c>
      <c r="R153" s="40" t="str">
        <f t="shared" si="31"/>
        <v>D04_P¶破拱电机启动¶Anti motorStart</v>
      </c>
    </row>
    <row r="154" spans="1:18" ht="14.4">
      <c r="A154" s="116">
        <v>4</v>
      </c>
      <c r="B154" s="117">
        <v>36</v>
      </c>
      <c r="C154" s="222" t="s">
        <v>335</v>
      </c>
      <c r="D154" s="221" t="s">
        <v>329</v>
      </c>
      <c r="E154" s="221" t="str">
        <f t="shared" si="24"/>
        <v>D08_P</v>
      </c>
      <c r="F154" s="221" t="str">
        <f t="shared" si="25"/>
        <v>破拱电机</v>
      </c>
      <c r="G154" s="221" t="str">
        <f t="shared" si="26"/>
        <v>启动</v>
      </c>
      <c r="H154" s="221" t="str">
        <f t="shared" si="27"/>
        <v>Anti motor</v>
      </c>
      <c r="I154" s="221" t="str">
        <f t="shared" si="28"/>
        <v>Start</v>
      </c>
      <c r="J154" s="225" t="s">
        <v>336</v>
      </c>
      <c r="K154" s="117"/>
      <c r="L154" s="82"/>
      <c r="M154" s="115" t="s">
        <v>68</v>
      </c>
      <c r="N154" s="115" t="s">
        <v>69</v>
      </c>
      <c r="O154" s="120" t="str">
        <f t="shared" si="34"/>
        <v>=RI1-DO03</v>
      </c>
      <c r="P154" s="116">
        <f t="shared" si="35"/>
        <v>4</v>
      </c>
      <c r="Q154" s="40" t="str">
        <f t="shared" si="36"/>
        <v>Q204.3</v>
      </c>
      <c r="R154" s="40" t="str">
        <f t="shared" si="31"/>
        <v>D08_P¶破拱电机启动¶Anti motorStart</v>
      </c>
    </row>
    <row r="155" spans="1:18" ht="14.4">
      <c r="A155" s="116">
        <v>5</v>
      </c>
      <c r="B155" s="117">
        <v>37</v>
      </c>
      <c r="C155" s="222" t="s">
        <v>337</v>
      </c>
      <c r="D155" s="221" t="s">
        <v>329</v>
      </c>
      <c r="E155" s="221" t="str">
        <f t="shared" si="24"/>
        <v>D09_P</v>
      </c>
      <c r="F155" s="221" t="str">
        <f t="shared" si="25"/>
        <v>破拱电机</v>
      </c>
      <c r="G155" s="221" t="str">
        <f t="shared" si="26"/>
        <v>启动</v>
      </c>
      <c r="H155" s="221" t="str">
        <f t="shared" si="27"/>
        <v>Anti motor</v>
      </c>
      <c r="I155" s="221" t="str">
        <f t="shared" si="28"/>
        <v>Start</v>
      </c>
      <c r="J155" s="226" t="s">
        <v>338</v>
      </c>
      <c r="K155" s="117"/>
      <c r="L155" s="82"/>
      <c r="M155" s="115" t="s">
        <v>68</v>
      </c>
      <c r="N155" s="115" t="s">
        <v>69</v>
      </c>
      <c r="O155" s="120" t="str">
        <f t="shared" si="34"/>
        <v>=RI1-DO03</v>
      </c>
      <c r="P155" s="116">
        <f t="shared" si="35"/>
        <v>5</v>
      </c>
      <c r="Q155" s="40" t="str">
        <f t="shared" si="36"/>
        <v>Q204.4</v>
      </c>
      <c r="R155" s="40" t="str">
        <f t="shared" si="31"/>
        <v>D09_P¶破拱电机启动¶Anti motorStart</v>
      </c>
    </row>
    <row r="156" spans="1:18" ht="14.4">
      <c r="A156" s="116">
        <v>6</v>
      </c>
      <c r="B156" s="117">
        <v>38</v>
      </c>
      <c r="C156" s="222" t="s">
        <v>339</v>
      </c>
      <c r="D156" s="221" t="s">
        <v>329</v>
      </c>
      <c r="E156" s="221" t="str">
        <f t="shared" si="24"/>
        <v>D10_P</v>
      </c>
      <c r="F156" s="221" t="str">
        <f t="shared" si="25"/>
        <v>破拱电机</v>
      </c>
      <c r="G156" s="221" t="str">
        <f t="shared" si="26"/>
        <v>启动</v>
      </c>
      <c r="H156" s="221" t="str">
        <f t="shared" si="27"/>
        <v>Anti motor</v>
      </c>
      <c r="I156" s="221" t="str">
        <f t="shared" si="28"/>
        <v>Start</v>
      </c>
      <c r="J156" s="225" t="s">
        <v>340</v>
      </c>
      <c r="K156" s="117"/>
      <c r="L156" s="82"/>
      <c r="M156" s="115" t="s">
        <v>68</v>
      </c>
      <c r="N156" s="115" t="s">
        <v>69</v>
      </c>
      <c r="O156" s="120" t="str">
        <f t="shared" si="34"/>
        <v>=RI1-DO03</v>
      </c>
      <c r="P156" s="116">
        <f t="shared" si="35"/>
        <v>6</v>
      </c>
      <c r="Q156" s="40" t="str">
        <f t="shared" si="36"/>
        <v>Q204.5</v>
      </c>
      <c r="R156" s="40" t="str">
        <f t="shared" si="31"/>
        <v>D10_P¶破拱电机启动¶Anti motorStart</v>
      </c>
    </row>
    <row r="157" spans="1:18" ht="14.4">
      <c r="A157" s="116">
        <v>7</v>
      </c>
      <c r="B157" s="117">
        <v>39</v>
      </c>
      <c r="C157" s="222" t="s">
        <v>341</v>
      </c>
      <c r="D157" s="221" t="s">
        <v>329</v>
      </c>
      <c r="E157" s="221" t="str">
        <f t="shared" si="24"/>
        <v>D12_P</v>
      </c>
      <c r="F157" s="221" t="str">
        <f t="shared" si="25"/>
        <v>破拱电机</v>
      </c>
      <c r="G157" s="221" t="str">
        <f t="shared" si="26"/>
        <v>启动</v>
      </c>
      <c r="H157" s="221" t="str">
        <f t="shared" si="27"/>
        <v>Anti motor</v>
      </c>
      <c r="I157" s="221" t="str">
        <f t="shared" si="28"/>
        <v>Start</v>
      </c>
      <c r="J157" s="227" t="s">
        <v>342</v>
      </c>
      <c r="K157" s="117"/>
      <c r="L157" s="82"/>
      <c r="M157" s="115" t="s">
        <v>68</v>
      </c>
      <c r="N157" s="115" t="s">
        <v>69</v>
      </c>
      <c r="O157" s="120" t="str">
        <f t="shared" si="34"/>
        <v>=RI1-DO03</v>
      </c>
      <c r="P157" s="116">
        <f t="shared" si="35"/>
        <v>7</v>
      </c>
      <c r="Q157" s="40" t="str">
        <f t="shared" si="36"/>
        <v>Q204.6</v>
      </c>
      <c r="R157" s="40" t="str">
        <f t="shared" si="31"/>
        <v>D12_P¶破拱电机启动¶Anti motorStart</v>
      </c>
    </row>
    <row r="158" spans="1:18" ht="14.4">
      <c r="A158" s="116">
        <v>8</v>
      </c>
      <c r="B158" s="117">
        <v>40</v>
      </c>
      <c r="C158" s="222" t="s">
        <v>343</v>
      </c>
      <c r="D158" s="221" t="s">
        <v>329</v>
      </c>
      <c r="E158" s="221" t="str">
        <f t="shared" si="24"/>
        <v>D16_P</v>
      </c>
      <c r="F158" s="221" t="str">
        <f t="shared" si="25"/>
        <v>破拱电机</v>
      </c>
      <c r="G158" s="221" t="str">
        <f t="shared" si="26"/>
        <v>启动</v>
      </c>
      <c r="H158" s="221" t="str">
        <f t="shared" si="27"/>
        <v>Anti motor</v>
      </c>
      <c r="I158" s="221" t="str">
        <f t="shared" si="28"/>
        <v>Start</v>
      </c>
      <c r="J158" s="227" t="s">
        <v>344</v>
      </c>
      <c r="K158" s="117"/>
      <c r="L158" s="82"/>
      <c r="M158" s="115" t="s">
        <v>68</v>
      </c>
      <c r="N158" s="115" t="s">
        <v>69</v>
      </c>
      <c r="O158" s="120" t="str">
        <f t="shared" si="34"/>
        <v>=RI1-DO03</v>
      </c>
      <c r="P158" s="116">
        <f t="shared" si="35"/>
        <v>8</v>
      </c>
      <c r="Q158" s="40" t="str">
        <f t="shared" si="36"/>
        <v>Q204.7</v>
      </c>
      <c r="R158" s="40" t="str">
        <f t="shared" si="31"/>
        <v>D16_P¶破拱电机启动¶Anti motorStart</v>
      </c>
    </row>
    <row r="159" spans="1:18" ht="14.4">
      <c r="A159" s="116">
        <v>9</v>
      </c>
      <c r="B159" s="117">
        <v>41</v>
      </c>
      <c r="C159" s="222" t="s">
        <v>345</v>
      </c>
      <c r="D159" s="221" t="s">
        <v>329</v>
      </c>
      <c r="E159" s="221" t="str">
        <f t="shared" si="24"/>
        <v>D20_P</v>
      </c>
      <c r="F159" s="221" t="str">
        <f t="shared" si="25"/>
        <v>破拱电机</v>
      </c>
      <c r="G159" s="221" t="str">
        <f t="shared" si="26"/>
        <v>启动</v>
      </c>
      <c r="H159" s="221" t="str">
        <f t="shared" si="27"/>
        <v>Anti motor</v>
      </c>
      <c r="I159" s="221" t="str">
        <f t="shared" si="28"/>
        <v>Start</v>
      </c>
      <c r="J159" s="227" t="s">
        <v>346</v>
      </c>
      <c r="K159" s="117"/>
      <c r="L159" s="82"/>
      <c r="M159" s="115" t="s">
        <v>68</v>
      </c>
      <c r="N159" s="115" t="s">
        <v>69</v>
      </c>
      <c r="O159" s="120" t="str">
        <f t="shared" si="34"/>
        <v>=RI1-DO03</v>
      </c>
      <c r="P159" s="116">
        <f t="shared" si="35"/>
        <v>9</v>
      </c>
      <c r="Q159" s="40" t="str">
        <f t="shared" si="36"/>
        <v>Q205.0</v>
      </c>
      <c r="R159" s="40" t="str">
        <f t="shared" si="31"/>
        <v>D20_P¶破拱电机启动¶Anti motorStart</v>
      </c>
    </row>
    <row r="160" spans="1:18" ht="14.4">
      <c r="A160" s="116">
        <v>10</v>
      </c>
      <c r="B160" s="117">
        <v>42</v>
      </c>
      <c r="C160" s="222" t="s">
        <v>347</v>
      </c>
      <c r="D160" s="221" t="s">
        <v>329</v>
      </c>
      <c r="E160" s="221" t="str">
        <f t="shared" si="24"/>
        <v>D21_P</v>
      </c>
      <c r="F160" s="221" t="str">
        <f t="shared" si="25"/>
        <v>破拱电机</v>
      </c>
      <c r="G160" s="221" t="str">
        <f t="shared" si="26"/>
        <v>启动</v>
      </c>
      <c r="H160" s="221" t="str">
        <f t="shared" si="27"/>
        <v>Anti motor</v>
      </c>
      <c r="I160" s="221" t="str">
        <f t="shared" si="28"/>
        <v>Start</v>
      </c>
      <c r="J160" s="227" t="s">
        <v>348</v>
      </c>
      <c r="K160" s="117"/>
      <c r="L160" s="82"/>
      <c r="M160" s="115" t="s">
        <v>68</v>
      </c>
      <c r="N160" s="115" t="s">
        <v>69</v>
      </c>
      <c r="O160" s="120" t="str">
        <f t="shared" si="34"/>
        <v>=RI1-DO03</v>
      </c>
      <c r="P160" s="116">
        <f t="shared" si="35"/>
        <v>10</v>
      </c>
      <c r="Q160" s="40" t="str">
        <f t="shared" si="36"/>
        <v>Q205.1</v>
      </c>
      <c r="R160" s="40" t="str">
        <f t="shared" si="31"/>
        <v>D21_P¶破拱电机启动¶Anti motorStart</v>
      </c>
    </row>
    <row r="161" spans="1:18" ht="14.4">
      <c r="A161" s="116">
        <v>11</v>
      </c>
      <c r="B161" s="117">
        <v>43</v>
      </c>
      <c r="C161" s="119" t="s">
        <v>349</v>
      </c>
      <c r="D161" s="117" t="s">
        <v>329</v>
      </c>
      <c r="E161" s="117" t="str">
        <f t="shared" si="24"/>
        <v>G0104_1</v>
      </c>
      <c r="F161" s="117" t="str">
        <f t="shared" si="25"/>
        <v>绞龙</v>
      </c>
      <c r="G161" s="117" t="str">
        <f t="shared" si="26"/>
        <v>正转</v>
      </c>
      <c r="H161" s="117" t="str">
        <f t="shared" si="27"/>
        <v>Conveyor</v>
      </c>
      <c r="I161" s="117" t="str">
        <f t="shared" si="28"/>
        <v>FOR.</v>
      </c>
      <c r="J161" s="123" t="s">
        <v>350</v>
      </c>
      <c r="K161" s="117"/>
      <c r="L161" s="82"/>
      <c r="M161" s="115" t="s">
        <v>68</v>
      </c>
      <c r="N161" s="115" t="s">
        <v>69</v>
      </c>
      <c r="O161" s="120" t="str">
        <f t="shared" si="34"/>
        <v>=RI1-DO03</v>
      </c>
      <c r="P161" s="116">
        <f t="shared" si="35"/>
        <v>11</v>
      </c>
      <c r="Q161" s="40" t="str">
        <f t="shared" si="36"/>
        <v>Q205.2</v>
      </c>
      <c r="R161" s="40" t="str">
        <f t="shared" si="31"/>
        <v>G0104_1¶绞龙正转¶ConveyorFOR.</v>
      </c>
    </row>
    <row r="162" spans="1:18" ht="14.4">
      <c r="A162" s="116">
        <v>12</v>
      </c>
      <c r="B162" s="117">
        <v>44</v>
      </c>
      <c r="C162" s="119" t="s">
        <v>351</v>
      </c>
      <c r="D162" s="117" t="s">
        <v>329</v>
      </c>
      <c r="E162" s="117" t="str">
        <f t="shared" si="24"/>
        <v>G0104_1</v>
      </c>
      <c r="F162" s="117" t="str">
        <f t="shared" si="25"/>
        <v>绞龙</v>
      </c>
      <c r="G162" s="117" t="str">
        <f t="shared" si="26"/>
        <v>反转</v>
      </c>
      <c r="H162" s="117" t="str">
        <f t="shared" si="27"/>
        <v>Conveyor</v>
      </c>
      <c r="I162" s="117" t="str">
        <f t="shared" si="28"/>
        <v>REV.</v>
      </c>
      <c r="J162" s="122" t="s">
        <v>352</v>
      </c>
      <c r="K162" s="117"/>
      <c r="L162" s="82"/>
      <c r="M162" s="115" t="s">
        <v>68</v>
      </c>
      <c r="N162" s="115" t="s">
        <v>69</v>
      </c>
      <c r="O162" s="120" t="str">
        <f t="shared" si="34"/>
        <v>=RI1-DO03</v>
      </c>
      <c r="P162" s="116">
        <f t="shared" si="35"/>
        <v>12</v>
      </c>
      <c r="Q162" s="40" t="str">
        <f t="shared" si="36"/>
        <v>Q205.3</v>
      </c>
      <c r="R162" s="40" t="str">
        <f t="shared" si="31"/>
        <v>G0104_1¶绞龙反转¶ConveyorREV.</v>
      </c>
    </row>
    <row r="163" spans="1:18" ht="14.4">
      <c r="A163" s="116">
        <v>13</v>
      </c>
      <c r="B163" s="117">
        <v>45</v>
      </c>
      <c r="C163" s="119" t="s">
        <v>353</v>
      </c>
      <c r="D163" s="117" t="s">
        <v>329</v>
      </c>
      <c r="E163" s="117" t="str">
        <f t="shared" si="24"/>
        <v>G0104_2</v>
      </c>
      <c r="F163" s="117" t="str">
        <f t="shared" si="25"/>
        <v>绞龙</v>
      </c>
      <c r="G163" s="117" t="str">
        <f t="shared" si="26"/>
        <v>正转</v>
      </c>
      <c r="H163" s="117" t="str">
        <f t="shared" si="27"/>
        <v>Conveyor</v>
      </c>
      <c r="I163" s="117" t="str">
        <f t="shared" si="28"/>
        <v>FOR.</v>
      </c>
      <c r="J163" s="122" t="s">
        <v>354</v>
      </c>
      <c r="K163" s="117"/>
      <c r="L163" s="82"/>
      <c r="M163" s="115" t="s">
        <v>68</v>
      </c>
      <c r="N163" s="115" t="s">
        <v>69</v>
      </c>
      <c r="O163" s="120" t="str">
        <f t="shared" si="34"/>
        <v>=RI1-DO03</v>
      </c>
      <c r="P163" s="116">
        <f t="shared" si="35"/>
        <v>13</v>
      </c>
      <c r="Q163" s="40" t="str">
        <f t="shared" si="36"/>
        <v>Q205.4</v>
      </c>
      <c r="R163" s="40" t="str">
        <f t="shared" si="31"/>
        <v>G0104_2¶绞龙正转¶ConveyorFOR.</v>
      </c>
    </row>
    <row r="164" spans="1:18" ht="14.4">
      <c r="A164" s="116">
        <v>14</v>
      </c>
      <c r="B164" s="117">
        <v>46</v>
      </c>
      <c r="C164" s="125" t="s">
        <v>355</v>
      </c>
      <c r="D164" s="126" t="s">
        <v>329</v>
      </c>
      <c r="E164" s="126" t="s">
        <v>356</v>
      </c>
      <c r="F164" s="126" t="s">
        <v>357</v>
      </c>
      <c r="G164" s="126" t="s">
        <v>358</v>
      </c>
      <c r="H164" s="117" t="str">
        <f t="shared" si="27"/>
        <v>Conveyor</v>
      </c>
      <c r="I164" s="117" t="str">
        <f t="shared" si="28"/>
        <v>REV.</v>
      </c>
      <c r="J164" s="122" t="s">
        <v>359</v>
      </c>
      <c r="K164" s="117"/>
      <c r="L164" s="82"/>
      <c r="M164" s="115" t="s">
        <v>68</v>
      </c>
      <c r="N164" s="115" t="s">
        <v>69</v>
      </c>
      <c r="O164" s="120" t="str">
        <f t="shared" si="34"/>
        <v>=RI1-DO03</v>
      </c>
      <c r="P164" s="116">
        <f t="shared" si="35"/>
        <v>14</v>
      </c>
      <c r="Q164" s="40" t="str">
        <f t="shared" si="36"/>
        <v>Q205.5</v>
      </c>
      <c r="R164" s="40" t="str">
        <f t="shared" si="31"/>
        <v>G0104_3V¶粉碎机导向阀反转¶ConveyorREV.</v>
      </c>
    </row>
    <row r="165" spans="1:18" ht="14.4">
      <c r="A165" s="116">
        <v>15</v>
      </c>
      <c r="B165" s="117">
        <v>47</v>
      </c>
      <c r="C165" s="119" t="s">
        <v>360</v>
      </c>
      <c r="D165" s="117" t="s">
        <v>329</v>
      </c>
      <c r="E165" s="117" t="str">
        <f t="shared" si="24"/>
        <v>G0104_3</v>
      </c>
      <c r="F165" s="117" t="str">
        <f t="shared" si="25"/>
        <v>粉碎机</v>
      </c>
      <c r="G165" s="117" t="str">
        <f t="shared" si="26"/>
        <v>启动</v>
      </c>
      <c r="H165" s="117" t="str">
        <f t="shared" si="27"/>
        <v>Grinder</v>
      </c>
      <c r="I165" s="117" t="str">
        <f t="shared" si="28"/>
        <v>Start</v>
      </c>
      <c r="J165" s="122" t="s">
        <v>361</v>
      </c>
      <c r="K165" s="117"/>
      <c r="L165" s="82"/>
      <c r="M165" s="115" t="s">
        <v>68</v>
      </c>
      <c r="N165" s="115" t="s">
        <v>69</v>
      </c>
      <c r="O165" s="120" t="str">
        <f t="shared" si="34"/>
        <v>=RI1-DO03</v>
      </c>
      <c r="P165" s="116">
        <f t="shared" si="35"/>
        <v>15</v>
      </c>
      <c r="Q165" s="40" t="str">
        <f t="shared" si="36"/>
        <v>Q205.6</v>
      </c>
      <c r="R165" s="40" t="str">
        <f t="shared" si="31"/>
        <v>G0104_3¶粉碎机启动¶GrinderStart</v>
      </c>
    </row>
    <row r="166" spans="1:18" ht="14.4">
      <c r="A166" s="116">
        <v>16</v>
      </c>
      <c r="B166" s="117">
        <v>48</v>
      </c>
      <c r="C166" s="125" t="s">
        <v>362</v>
      </c>
      <c r="D166" s="126" t="s">
        <v>329</v>
      </c>
      <c r="E166" s="126" t="str">
        <f t="shared" si="24"/>
        <v>G0104_3V</v>
      </c>
      <c r="F166" s="126" t="str">
        <f t="shared" si="25"/>
        <v>粉碎机导向阀</v>
      </c>
      <c r="G166" s="126" t="str">
        <f t="shared" si="26"/>
        <v>反转</v>
      </c>
      <c r="H166" s="117" t="str">
        <f t="shared" si="27"/>
        <v>Grinder Valve</v>
      </c>
      <c r="I166" s="117" t="str">
        <f t="shared" si="28"/>
        <v>REV.</v>
      </c>
      <c r="J166" s="122" t="s">
        <v>363</v>
      </c>
      <c r="K166" s="117"/>
      <c r="L166" s="82"/>
      <c r="M166" s="115" t="s">
        <v>68</v>
      </c>
      <c r="N166" s="115" t="s">
        <v>69</v>
      </c>
      <c r="O166" s="120" t="str">
        <f t="shared" si="34"/>
        <v>=RI1-DO03</v>
      </c>
      <c r="P166" s="116">
        <f t="shared" si="35"/>
        <v>16</v>
      </c>
      <c r="Q166" s="40" t="str">
        <f t="shared" si="36"/>
        <v>Q205.7</v>
      </c>
      <c r="R166" s="40" t="str">
        <f t="shared" si="31"/>
        <v>G0104_3V¶粉碎机导向阀反转¶Grinder ValveREV.</v>
      </c>
    </row>
    <row r="167" spans="1:18" ht="14.4">
      <c r="A167" s="116">
        <v>1</v>
      </c>
      <c r="B167" s="117">
        <v>49</v>
      </c>
      <c r="C167" s="118" t="s">
        <v>364</v>
      </c>
      <c r="D167" s="117" t="s">
        <v>365</v>
      </c>
      <c r="E167" s="117" t="str">
        <f t="shared" si="24"/>
        <v>G0106_1</v>
      </c>
      <c r="F167" s="117" t="str">
        <f t="shared" si="25"/>
        <v>除尘器</v>
      </c>
      <c r="G167" s="117" t="str">
        <f t="shared" si="26"/>
        <v>启动</v>
      </c>
      <c r="H167" s="117" t="str">
        <f t="shared" si="27"/>
        <v>FILTER</v>
      </c>
      <c r="I167" s="117" t="str">
        <f t="shared" si="28"/>
        <v>Start</v>
      </c>
      <c r="J167" s="122" t="s">
        <v>366</v>
      </c>
      <c r="K167" s="117"/>
      <c r="L167" s="82"/>
      <c r="M167" s="115" t="s">
        <v>68</v>
      </c>
      <c r="N167" s="115" t="s">
        <v>69</v>
      </c>
      <c r="O167" s="120" t="str">
        <f t="shared" si="34"/>
        <v>=RI1-DO04</v>
      </c>
      <c r="P167" s="116">
        <f t="shared" si="35"/>
        <v>1</v>
      </c>
      <c r="Q167" s="40" t="str">
        <f t="shared" si="36"/>
        <v>Q206.0</v>
      </c>
      <c r="R167" s="40" t="str">
        <f t="shared" si="31"/>
        <v>G0106_1¶除尘器启动¶FILTERStart</v>
      </c>
    </row>
    <row r="168" spans="1:18" ht="14.4">
      <c r="A168" s="116">
        <v>2</v>
      </c>
      <c r="B168" s="117">
        <v>50</v>
      </c>
      <c r="C168" s="118" t="s">
        <v>367</v>
      </c>
      <c r="D168" s="117" t="s">
        <v>365</v>
      </c>
      <c r="E168" s="117" t="str">
        <f t="shared" si="24"/>
        <v>G0106_2</v>
      </c>
      <c r="F168" s="117" t="str">
        <f t="shared" si="25"/>
        <v>关风器</v>
      </c>
      <c r="G168" s="117" t="str">
        <f t="shared" si="26"/>
        <v>启动</v>
      </c>
      <c r="H168" s="117" t="str">
        <f t="shared" si="27"/>
        <v>Airlock</v>
      </c>
      <c r="I168" s="117" t="str">
        <f t="shared" si="28"/>
        <v>Start</v>
      </c>
      <c r="J168" s="122" t="s">
        <v>368</v>
      </c>
      <c r="K168" s="117"/>
      <c r="L168" s="82"/>
      <c r="M168" s="115" t="s">
        <v>68</v>
      </c>
      <c r="N168" s="115" t="s">
        <v>69</v>
      </c>
      <c r="O168" s="120" t="str">
        <f t="shared" si="34"/>
        <v>=RI1-DO04</v>
      </c>
      <c r="P168" s="116">
        <f t="shared" si="35"/>
        <v>2</v>
      </c>
      <c r="Q168" s="40" t="str">
        <f t="shared" si="36"/>
        <v>Q206.1</v>
      </c>
      <c r="R168" s="40" t="str">
        <f t="shared" si="31"/>
        <v>G0106_2¶关风器启动¶AirlockStart</v>
      </c>
    </row>
    <row r="169" spans="1:18" ht="14.4">
      <c r="A169" s="116">
        <v>3</v>
      </c>
      <c r="B169" s="117">
        <v>51</v>
      </c>
      <c r="C169" s="118" t="s">
        <v>369</v>
      </c>
      <c r="D169" s="117" t="s">
        <v>365</v>
      </c>
      <c r="E169" s="117" t="str">
        <f t="shared" si="24"/>
        <v>G0106_3</v>
      </c>
      <c r="F169" s="117" t="str">
        <f t="shared" si="25"/>
        <v>扫灰电机</v>
      </c>
      <c r="G169" s="117" t="str">
        <f t="shared" si="26"/>
        <v>启动</v>
      </c>
      <c r="H169" s="117" t="str">
        <f t="shared" si="27"/>
        <v>Cleaning motor</v>
      </c>
      <c r="I169" s="117" t="str">
        <f t="shared" si="28"/>
        <v>Start</v>
      </c>
      <c r="J169" s="122" t="s">
        <v>370</v>
      </c>
      <c r="K169" s="117"/>
      <c r="L169" s="82"/>
      <c r="M169" s="115" t="s">
        <v>68</v>
      </c>
      <c r="N169" s="115" t="s">
        <v>69</v>
      </c>
      <c r="O169" s="120" t="str">
        <f t="shared" si="34"/>
        <v>=RI1-DO04</v>
      </c>
      <c r="P169" s="116">
        <f t="shared" si="35"/>
        <v>3</v>
      </c>
      <c r="Q169" s="40" t="str">
        <f t="shared" si="36"/>
        <v>Q206.2</v>
      </c>
      <c r="R169" s="40" t="str">
        <f t="shared" si="31"/>
        <v>G0106_3¶扫灰电机启动¶Cleaning motorStart</v>
      </c>
    </row>
    <row r="170" spans="1:18" ht="14.4">
      <c r="A170" s="116">
        <v>4</v>
      </c>
      <c r="B170" s="117">
        <v>52</v>
      </c>
      <c r="C170" s="118" t="s">
        <v>371</v>
      </c>
      <c r="D170" s="117" t="s">
        <v>365</v>
      </c>
      <c r="E170" s="117" t="str">
        <f t="shared" si="24"/>
        <v>G0107</v>
      </c>
      <c r="F170" s="117" t="str">
        <f t="shared" si="25"/>
        <v>风门电机</v>
      </c>
      <c r="G170" s="117" t="str">
        <f t="shared" si="26"/>
        <v>正转</v>
      </c>
      <c r="H170" s="117" t="str">
        <f t="shared" si="27"/>
        <v>Airdoor</v>
      </c>
      <c r="I170" s="117" t="str">
        <f t="shared" si="28"/>
        <v>FOR.</v>
      </c>
      <c r="J170" s="122" t="s">
        <v>372</v>
      </c>
      <c r="K170" s="117"/>
      <c r="L170" s="82"/>
      <c r="M170" s="115" t="s">
        <v>68</v>
      </c>
      <c r="N170" s="115" t="s">
        <v>69</v>
      </c>
      <c r="O170" s="120" t="str">
        <f t="shared" si="34"/>
        <v>=RI1-DO04</v>
      </c>
      <c r="P170" s="116">
        <f t="shared" si="35"/>
        <v>4</v>
      </c>
      <c r="Q170" s="40" t="str">
        <f t="shared" si="36"/>
        <v>Q206.3</v>
      </c>
      <c r="R170" s="40" t="str">
        <f t="shared" si="31"/>
        <v>G0107¶风门电机正转¶AirdoorFOR.</v>
      </c>
    </row>
    <row r="171" spans="1:18" ht="14.4">
      <c r="A171" s="116">
        <v>5</v>
      </c>
      <c r="B171" s="117">
        <v>53</v>
      </c>
      <c r="C171" s="118" t="s">
        <v>373</v>
      </c>
      <c r="D171" s="117" t="s">
        <v>365</v>
      </c>
      <c r="E171" s="117" t="str">
        <f t="shared" si="24"/>
        <v>G0107</v>
      </c>
      <c r="F171" s="117" t="str">
        <f t="shared" si="25"/>
        <v>风门电机</v>
      </c>
      <c r="G171" s="117" t="str">
        <f t="shared" si="26"/>
        <v>反转</v>
      </c>
      <c r="H171" s="117" t="str">
        <f t="shared" si="27"/>
        <v>Airdoor</v>
      </c>
      <c r="I171" s="117" t="str">
        <f t="shared" si="28"/>
        <v>REV.</v>
      </c>
      <c r="J171" s="122" t="s">
        <v>374</v>
      </c>
      <c r="K171" s="117"/>
      <c r="L171" s="82"/>
      <c r="M171" s="115" t="s">
        <v>68</v>
      </c>
      <c r="N171" s="115" t="s">
        <v>69</v>
      </c>
      <c r="O171" s="120" t="str">
        <f t="shared" si="34"/>
        <v>=RI1-DO04</v>
      </c>
      <c r="P171" s="116">
        <f t="shared" si="35"/>
        <v>5</v>
      </c>
      <c r="Q171" s="40" t="str">
        <f t="shared" si="36"/>
        <v>Q206.4</v>
      </c>
      <c r="R171" s="40" t="str">
        <f t="shared" si="31"/>
        <v>G0107¶风门电机反转¶AirdoorREV.</v>
      </c>
    </row>
    <row r="172" spans="1:18" ht="14.4">
      <c r="A172" s="116">
        <v>6</v>
      </c>
      <c r="B172" s="117">
        <v>54</v>
      </c>
      <c r="C172" s="118" t="s">
        <v>375</v>
      </c>
      <c r="D172" s="117" t="s">
        <v>365</v>
      </c>
      <c r="E172" s="117" t="str">
        <f t="shared" si="24"/>
        <v>G0108</v>
      </c>
      <c r="F172" s="117" t="str">
        <f t="shared" si="25"/>
        <v>风机</v>
      </c>
      <c r="G172" s="117" t="str">
        <f t="shared" si="26"/>
        <v>启动</v>
      </c>
      <c r="H172" s="117" t="str">
        <f t="shared" si="27"/>
        <v>Fan</v>
      </c>
      <c r="I172" s="117" t="str">
        <f t="shared" si="28"/>
        <v>Start</v>
      </c>
      <c r="J172" s="122" t="s">
        <v>376</v>
      </c>
      <c r="K172" s="117"/>
      <c r="L172" s="82"/>
      <c r="M172" s="115" t="s">
        <v>68</v>
      </c>
      <c r="N172" s="115" t="s">
        <v>69</v>
      </c>
      <c r="O172" s="120" t="str">
        <f t="shared" si="34"/>
        <v>=RI1-DO04</v>
      </c>
      <c r="P172" s="116">
        <f t="shared" si="35"/>
        <v>6</v>
      </c>
      <c r="Q172" s="40" t="str">
        <f t="shared" si="36"/>
        <v>Q206.5</v>
      </c>
      <c r="R172" s="40" t="str">
        <f t="shared" si="31"/>
        <v>G0108¶风机启动¶FanStart</v>
      </c>
    </row>
    <row r="173" spans="1:18" ht="14.4">
      <c r="A173" s="116">
        <v>7</v>
      </c>
      <c r="B173" s="117">
        <v>55</v>
      </c>
      <c r="C173" s="118" t="s">
        <v>377</v>
      </c>
      <c r="D173" s="117" t="s">
        <v>365</v>
      </c>
      <c r="E173" s="117" t="str">
        <f t="shared" si="24"/>
        <v>G0112</v>
      </c>
      <c r="F173" s="117" t="str">
        <f t="shared" si="25"/>
        <v>刮板机</v>
      </c>
      <c r="G173" s="117" t="str">
        <f t="shared" si="26"/>
        <v>启动</v>
      </c>
      <c r="H173" s="117" t="str">
        <f t="shared" si="27"/>
        <v>Conveyor</v>
      </c>
      <c r="I173" s="117" t="str">
        <f t="shared" si="28"/>
        <v>Start</v>
      </c>
      <c r="J173" s="122" t="s">
        <v>378</v>
      </c>
      <c r="K173" s="117"/>
      <c r="L173" s="82"/>
      <c r="M173" s="115" t="s">
        <v>68</v>
      </c>
      <c r="N173" s="115" t="s">
        <v>69</v>
      </c>
      <c r="O173" s="120" t="str">
        <f t="shared" si="34"/>
        <v>=RI1-DO04</v>
      </c>
      <c r="P173" s="116">
        <f t="shared" si="35"/>
        <v>7</v>
      </c>
      <c r="Q173" s="40" t="str">
        <f t="shared" si="36"/>
        <v>Q206.6</v>
      </c>
      <c r="R173" s="40" t="str">
        <f t="shared" si="31"/>
        <v>G0112¶刮板机启动¶ConveyorStart</v>
      </c>
    </row>
    <row r="174" spans="1:18" ht="14.4">
      <c r="A174" s="116">
        <v>8</v>
      </c>
      <c r="B174" s="117">
        <v>56</v>
      </c>
      <c r="C174" s="118" t="s">
        <v>379</v>
      </c>
      <c r="D174" s="117" t="s">
        <v>365</v>
      </c>
      <c r="E174" s="117" t="str">
        <f t="shared" si="24"/>
        <v>G0113</v>
      </c>
      <c r="F174" s="117" t="str">
        <f t="shared" si="25"/>
        <v>刮板机</v>
      </c>
      <c r="G174" s="117" t="str">
        <f t="shared" si="26"/>
        <v>启动</v>
      </c>
      <c r="H174" s="117" t="str">
        <f t="shared" si="27"/>
        <v>Conveyor</v>
      </c>
      <c r="I174" s="117" t="str">
        <f t="shared" si="28"/>
        <v>Start</v>
      </c>
      <c r="J174" s="122" t="s">
        <v>380</v>
      </c>
      <c r="K174" s="117"/>
      <c r="L174" s="82"/>
      <c r="M174" s="115" t="s">
        <v>68</v>
      </c>
      <c r="N174" s="115" t="s">
        <v>69</v>
      </c>
      <c r="O174" s="120" t="str">
        <f t="shared" si="34"/>
        <v>=RI1-DO04</v>
      </c>
      <c r="P174" s="116">
        <f t="shared" si="35"/>
        <v>8</v>
      </c>
      <c r="Q174" s="40" t="str">
        <f t="shared" si="36"/>
        <v>Q206.7</v>
      </c>
      <c r="R174" s="40" t="str">
        <f t="shared" si="31"/>
        <v>G0113¶刮板机启动¶ConveyorStart</v>
      </c>
    </row>
    <row r="175" spans="1:18" ht="14.4">
      <c r="A175" s="116">
        <v>9</v>
      </c>
      <c r="B175" s="117">
        <v>57</v>
      </c>
      <c r="C175" s="127" t="s">
        <v>381</v>
      </c>
      <c r="D175" s="126" t="s">
        <v>365</v>
      </c>
      <c r="E175" s="126" t="s">
        <v>235</v>
      </c>
      <c r="F175" s="126" t="s">
        <v>382</v>
      </c>
      <c r="G175" s="126" t="s">
        <v>383</v>
      </c>
      <c r="H175" s="126" t="s">
        <v>182</v>
      </c>
      <c r="I175" s="117" t="str">
        <f t="shared" si="28"/>
        <v/>
      </c>
      <c r="J175" s="122" t="s">
        <v>236</v>
      </c>
      <c r="K175" s="117"/>
      <c r="L175" s="82"/>
      <c r="M175" s="115" t="s">
        <v>68</v>
      </c>
      <c r="N175" s="115" t="s">
        <v>69</v>
      </c>
      <c r="O175" s="120" t="str">
        <f t="shared" si="34"/>
        <v>=RI1-DO04</v>
      </c>
      <c r="P175" s="116">
        <f t="shared" si="35"/>
        <v>9</v>
      </c>
      <c r="Q175" s="40" t="str">
        <f t="shared" si="36"/>
        <v>Q207.0</v>
      </c>
      <c r="R175" s="40" t="str">
        <f t="shared" si="31"/>
        <v>R0103¶风机启动¶新增20231123</v>
      </c>
    </row>
    <row r="176" spans="1:18" ht="14.4">
      <c r="A176" s="116">
        <v>10</v>
      </c>
      <c r="B176" s="117">
        <v>58</v>
      </c>
      <c r="C176" s="127" t="s">
        <v>384</v>
      </c>
      <c r="D176" s="126" t="s">
        <v>365</v>
      </c>
      <c r="E176" s="126" t="s">
        <v>238</v>
      </c>
      <c r="F176" s="126" t="s">
        <v>382</v>
      </c>
      <c r="G176" s="126" t="s">
        <v>383</v>
      </c>
      <c r="H176" s="126" t="s">
        <v>182</v>
      </c>
      <c r="I176" s="117" t="str">
        <f t="shared" si="28"/>
        <v/>
      </c>
      <c r="J176" s="122" t="s">
        <v>236</v>
      </c>
      <c r="K176" s="117"/>
      <c r="L176" s="82"/>
      <c r="M176" s="115" t="s">
        <v>68</v>
      </c>
      <c r="N176" s="115" t="s">
        <v>69</v>
      </c>
      <c r="O176" s="120" t="str">
        <f t="shared" si="34"/>
        <v>=RI1-DO04</v>
      </c>
      <c r="P176" s="116">
        <f t="shared" si="35"/>
        <v>10</v>
      </c>
      <c r="Q176" s="40" t="str">
        <f t="shared" si="36"/>
        <v>Q207.1</v>
      </c>
      <c r="R176" s="40" t="str">
        <f t="shared" si="31"/>
        <v>R0101_1¶风机启动¶新增20231123</v>
      </c>
    </row>
    <row r="177" spans="1:18" ht="14.4">
      <c r="A177" s="116">
        <v>11</v>
      </c>
      <c r="B177" s="117">
        <v>59</v>
      </c>
      <c r="C177" s="127" t="s">
        <v>385</v>
      </c>
      <c r="D177" s="126"/>
      <c r="E177" s="126" t="s">
        <v>35</v>
      </c>
      <c r="F177" s="126" t="s">
        <v>241</v>
      </c>
      <c r="G177" s="126" t="s">
        <v>386</v>
      </c>
      <c r="H177" s="126" t="s">
        <v>182</v>
      </c>
      <c r="I177" s="117" t="str">
        <f t="shared" si="28"/>
        <v/>
      </c>
      <c r="J177" s="122" t="s">
        <v>236</v>
      </c>
      <c r="K177" s="117"/>
      <c r="L177" s="82"/>
      <c r="M177" s="115" t="s">
        <v>68</v>
      </c>
      <c r="N177" s="115" t="s">
        <v>69</v>
      </c>
      <c r="O177" s="120">
        <f t="shared" si="34"/>
        <v>0</v>
      </c>
      <c r="P177" s="116">
        <f t="shared" si="35"/>
        <v>11</v>
      </c>
      <c r="Q177" s="40" t="str">
        <f t="shared" si="36"/>
        <v>Q207.2</v>
      </c>
      <c r="R177" s="40" t="str">
        <f t="shared" si="31"/>
        <v>G0104_3¶粉碎机换筛网阀1开门¶新增20231123</v>
      </c>
    </row>
    <row r="178" spans="1:18" ht="14.4">
      <c r="A178" s="116">
        <v>12</v>
      </c>
      <c r="B178" s="117">
        <v>60</v>
      </c>
      <c r="C178" s="127" t="s">
        <v>387</v>
      </c>
      <c r="D178" s="126"/>
      <c r="E178" s="126" t="s">
        <v>35</v>
      </c>
      <c r="F178" s="126" t="s">
        <v>244</v>
      </c>
      <c r="G178" s="126" t="s">
        <v>386</v>
      </c>
      <c r="H178" s="126" t="s">
        <v>182</v>
      </c>
      <c r="I178" s="117" t="str">
        <f t="shared" si="28"/>
        <v/>
      </c>
      <c r="J178" s="122" t="s">
        <v>236</v>
      </c>
      <c r="K178" s="117"/>
      <c r="L178" s="82"/>
      <c r="M178" s="115" t="s">
        <v>68</v>
      </c>
      <c r="N178" s="115" t="s">
        <v>69</v>
      </c>
      <c r="O178" s="120">
        <f t="shared" si="34"/>
        <v>0</v>
      </c>
      <c r="P178" s="116">
        <f t="shared" si="35"/>
        <v>12</v>
      </c>
      <c r="Q178" s="40" t="str">
        <f t="shared" si="36"/>
        <v>Q207.3</v>
      </c>
      <c r="R178" s="40" t="str">
        <f t="shared" si="31"/>
        <v>G0104_3¶粉碎机换筛网阀2开门¶新增20231123</v>
      </c>
    </row>
    <row r="179" spans="1:18" ht="14.4">
      <c r="A179" s="116">
        <v>13</v>
      </c>
      <c r="B179" s="117">
        <v>61</v>
      </c>
      <c r="C179" s="127" t="s">
        <v>388</v>
      </c>
      <c r="D179" s="126"/>
      <c r="E179" s="200" t="s">
        <v>389</v>
      </c>
      <c r="F179" s="200" t="s">
        <v>390</v>
      </c>
      <c r="G179" s="126" t="s">
        <v>386</v>
      </c>
      <c r="H179" s="126" t="s">
        <v>391</v>
      </c>
      <c r="I179" s="117" t="str">
        <f t="shared" si="28"/>
        <v/>
      </c>
      <c r="J179" s="122" t="s">
        <v>236</v>
      </c>
      <c r="K179" s="117"/>
      <c r="L179" s="82"/>
      <c r="M179" s="115" t="s">
        <v>68</v>
      </c>
      <c r="N179" s="115" t="s">
        <v>69</v>
      </c>
      <c r="O179" s="120">
        <f t="shared" si="34"/>
        <v>0</v>
      </c>
      <c r="P179" s="116">
        <f t="shared" si="35"/>
        <v>13</v>
      </c>
      <c r="Q179" s="40" t="str">
        <f t="shared" si="36"/>
        <v>Q207.4</v>
      </c>
      <c r="R179" s="40" t="str">
        <f>'MCC7-8'!E121&amp;M179&amp;'MCC7-8'!F121&amp;'MCC7-8'!G121&amp;M179&amp;'MCC7-8'!H121&amp;I179</f>
        <v>¶小料小料气锤1启动¶</v>
      </c>
    </row>
    <row r="180" spans="1:18" ht="14.4">
      <c r="A180" s="116">
        <v>14</v>
      </c>
      <c r="B180" s="117">
        <v>62</v>
      </c>
      <c r="C180" s="127" t="s">
        <v>392</v>
      </c>
      <c r="D180" s="126"/>
      <c r="E180" s="200" t="s">
        <v>393</v>
      </c>
      <c r="F180" s="200" t="s">
        <v>390</v>
      </c>
      <c r="G180" s="126" t="s">
        <v>386</v>
      </c>
      <c r="H180" s="126" t="s">
        <v>391</v>
      </c>
      <c r="I180" s="117" t="str">
        <f t="shared" si="28"/>
        <v/>
      </c>
      <c r="J180" s="122" t="s">
        <v>236</v>
      </c>
      <c r="K180" s="117"/>
      <c r="L180" s="82"/>
      <c r="M180" s="115" t="s">
        <v>68</v>
      </c>
      <c r="N180" s="115" t="s">
        <v>69</v>
      </c>
      <c r="O180" s="120">
        <f t="shared" si="34"/>
        <v>0</v>
      </c>
      <c r="P180" s="116">
        <f t="shared" si="35"/>
        <v>14</v>
      </c>
      <c r="Q180" s="40" t="str">
        <f t="shared" si="36"/>
        <v>Q207.5</v>
      </c>
      <c r="R180" s="40" t="str">
        <f>'MCC7-8'!E122&amp;M180&amp;'MCC7-8'!F122&amp;'MCC7-8'!G122&amp;M180&amp;'MCC7-8'!H122&amp;I180</f>
        <v>¶小料小料气锤2启动¶</v>
      </c>
    </row>
    <row r="181" spans="1:18" ht="14.4">
      <c r="A181" s="116">
        <v>15</v>
      </c>
      <c r="B181" s="117">
        <v>63</v>
      </c>
      <c r="C181" s="118" t="s">
        <v>394</v>
      </c>
      <c r="D181" s="126"/>
      <c r="E181" s="126" t="s">
        <v>238</v>
      </c>
      <c r="F181" s="126" t="s">
        <v>395</v>
      </c>
      <c r="G181" s="126" t="s">
        <v>383</v>
      </c>
      <c r="H181" s="126" t="s">
        <v>182</v>
      </c>
      <c r="I181" s="117" t="str">
        <f t="shared" si="28"/>
        <v/>
      </c>
      <c r="J181" s="122" t="s">
        <v>236</v>
      </c>
      <c r="K181" s="117"/>
      <c r="L181" s="82"/>
      <c r="M181" s="115" t="s">
        <v>68</v>
      </c>
      <c r="N181" s="115" t="s">
        <v>69</v>
      </c>
      <c r="O181" s="120">
        <f t="shared" si="34"/>
        <v>0</v>
      </c>
      <c r="P181" s="116">
        <f t="shared" si="35"/>
        <v>15</v>
      </c>
      <c r="Q181" s="40" t="str">
        <f t="shared" si="36"/>
        <v>Q207.6</v>
      </c>
      <c r="R181" s="40" t="str">
        <f>E181&amp;M181&amp;F181&amp;G181&amp;M181&amp;H181&amp;I181</f>
        <v>R0101_1¶风机脉冲启动¶新增20231123</v>
      </c>
    </row>
    <row r="182" spans="1:18" ht="14.4">
      <c r="A182" s="116">
        <v>16</v>
      </c>
      <c r="B182" s="117">
        <v>64</v>
      </c>
      <c r="C182" s="118" t="s">
        <v>396</v>
      </c>
      <c r="D182" s="117">
        <v>1</v>
      </c>
      <c r="E182" s="117"/>
      <c r="F182" s="117" t="str">
        <f t="shared" si="25"/>
        <v/>
      </c>
      <c r="G182" s="117" t="str">
        <f t="shared" si="26"/>
        <v/>
      </c>
      <c r="H182" s="117" t="str">
        <f t="shared" si="27"/>
        <v/>
      </c>
      <c r="I182" s="117" t="str">
        <f t="shared" si="28"/>
        <v/>
      </c>
      <c r="J182" s="122" t="s">
        <v>236</v>
      </c>
      <c r="K182" s="117"/>
      <c r="L182" s="82"/>
      <c r="M182" s="115" t="s">
        <v>68</v>
      </c>
      <c r="N182" s="115" t="s">
        <v>69</v>
      </c>
      <c r="O182" s="120">
        <f t="shared" si="34"/>
        <v>1</v>
      </c>
      <c r="P182" s="116">
        <f t="shared" si="35"/>
        <v>16</v>
      </c>
      <c r="Q182" s="40" t="str">
        <f t="shared" si="36"/>
        <v>Q207.7</v>
      </c>
      <c r="R182" s="40" t="str">
        <f>E182&amp;M182&amp;F182&amp;G182&amp;M182&amp;H182&amp;I182</f>
        <v>¶¶</v>
      </c>
    </row>
    <row r="183" spans="1:18" ht="14.4">
      <c r="A183" s="116">
        <v>1</v>
      </c>
      <c r="B183" s="117">
        <v>65</v>
      </c>
      <c r="C183" s="118"/>
      <c r="D183" s="117"/>
      <c r="E183" s="117" t="str">
        <f t="shared" si="24"/>
        <v/>
      </c>
      <c r="F183" s="117" t="str">
        <f t="shared" si="25"/>
        <v/>
      </c>
      <c r="G183" s="117" t="str">
        <f t="shared" si="26"/>
        <v/>
      </c>
      <c r="H183" s="117" t="str">
        <f t="shared" si="27"/>
        <v/>
      </c>
      <c r="I183" s="117" t="str">
        <f t="shared" si="28"/>
        <v/>
      </c>
      <c r="J183" s="122"/>
      <c r="K183" s="117"/>
      <c r="L183" s="82"/>
      <c r="M183" s="115" t="s">
        <v>68</v>
      </c>
      <c r="N183" s="115" t="s">
        <v>69</v>
      </c>
      <c r="O183" s="120">
        <f t="shared" ref="O183:O198" si="37">D183</f>
        <v>0</v>
      </c>
      <c r="P183" s="116">
        <f t="shared" ref="P183:P198" si="38">A183</f>
        <v>1</v>
      </c>
      <c r="Q183" s="40">
        <f t="shared" ref="Q183:Q198" si="39">C183</f>
        <v>0</v>
      </c>
      <c r="R183" s="40" t="str">
        <f t="shared" ref="R183:R198" si="40">E183&amp;M183&amp;F183&amp;G183&amp;M183&amp;H183&amp;I183</f>
        <v>¶¶</v>
      </c>
    </row>
    <row r="184" spans="1:18" ht="14.4">
      <c r="A184" s="116">
        <v>2</v>
      </c>
      <c r="B184" s="117">
        <v>66</v>
      </c>
      <c r="C184" s="118"/>
      <c r="D184" s="117"/>
      <c r="E184" s="117" t="str">
        <f t="shared" ref="E184:E198" si="41">TRIM(MID(SUBSTITUTE($J184,":",REPT(" ",40)),1,40))</f>
        <v/>
      </c>
      <c r="F184" s="117" t="str">
        <f t="shared" ref="F184:F198" si="42">TRIM(MID(SUBSTITUTE($J184,":",REPT(" ",40)),40,40))</f>
        <v/>
      </c>
      <c r="G184" s="117" t="str">
        <f t="shared" ref="G184:G198" si="43">TRIM(MID(SUBSTITUTE($J184,":",REPT(" ",40)),80,40))</f>
        <v/>
      </c>
      <c r="H184" s="117" t="str">
        <f t="shared" ref="H184:H198" si="44">TRIM(MID(SUBSTITUTE($J184,":",REPT(" ",40)),120,40))</f>
        <v/>
      </c>
      <c r="I184" s="117" t="str">
        <f t="shared" ref="I184:I198" si="45">TRIM(MID(SUBSTITUTE($J184,":",REPT(" ",40)),160,40))</f>
        <v/>
      </c>
      <c r="J184" s="122"/>
      <c r="K184" s="117"/>
      <c r="L184" s="82"/>
      <c r="M184" s="115" t="s">
        <v>68</v>
      </c>
      <c r="N184" s="115" t="s">
        <v>69</v>
      </c>
      <c r="O184" s="120">
        <f t="shared" si="37"/>
        <v>0</v>
      </c>
      <c r="P184" s="116">
        <f t="shared" si="38"/>
        <v>2</v>
      </c>
      <c r="Q184" s="40">
        <f t="shared" si="39"/>
        <v>0</v>
      </c>
      <c r="R184" s="40" t="str">
        <f t="shared" si="40"/>
        <v>¶¶</v>
      </c>
    </row>
    <row r="185" spans="1:18" ht="14.4">
      <c r="A185" s="116">
        <v>3</v>
      </c>
      <c r="B185" s="117">
        <v>67</v>
      </c>
      <c r="C185" s="118"/>
      <c r="D185" s="117"/>
      <c r="E185" s="117" t="str">
        <f t="shared" si="41"/>
        <v/>
      </c>
      <c r="F185" s="117" t="str">
        <f t="shared" si="42"/>
        <v/>
      </c>
      <c r="G185" s="117" t="str">
        <f t="shared" si="43"/>
        <v/>
      </c>
      <c r="H185" s="117" t="str">
        <f t="shared" si="44"/>
        <v/>
      </c>
      <c r="I185" s="117" t="str">
        <f t="shared" si="45"/>
        <v/>
      </c>
      <c r="J185" s="122"/>
      <c r="K185" s="117"/>
      <c r="L185" s="82"/>
      <c r="M185" s="115" t="s">
        <v>68</v>
      </c>
      <c r="N185" s="115" t="s">
        <v>69</v>
      </c>
      <c r="O185" s="120">
        <f t="shared" si="37"/>
        <v>0</v>
      </c>
      <c r="P185" s="116">
        <f t="shared" si="38"/>
        <v>3</v>
      </c>
      <c r="Q185" s="40">
        <f t="shared" si="39"/>
        <v>0</v>
      </c>
      <c r="R185" s="40" t="str">
        <f t="shared" si="40"/>
        <v>¶¶</v>
      </c>
    </row>
    <row r="186" spans="1:18" ht="14.4">
      <c r="A186" s="116">
        <v>4</v>
      </c>
      <c r="B186" s="117">
        <v>68</v>
      </c>
      <c r="C186" s="118"/>
      <c r="D186" s="117"/>
      <c r="E186" s="117" t="str">
        <f t="shared" si="41"/>
        <v/>
      </c>
      <c r="F186" s="117" t="str">
        <f t="shared" si="42"/>
        <v/>
      </c>
      <c r="G186" s="117" t="str">
        <f t="shared" si="43"/>
        <v/>
      </c>
      <c r="H186" s="117" t="str">
        <f t="shared" si="44"/>
        <v/>
      </c>
      <c r="I186" s="117" t="str">
        <f t="shared" si="45"/>
        <v/>
      </c>
      <c r="J186" s="122"/>
      <c r="K186" s="117"/>
      <c r="L186" s="82"/>
      <c r="M186" s="115" t="s">
        <v>68</v>
      </c>
      <c r="N186" s="115" t="s">
        <v>69</v>
      </c>
      <c r="O186" s="120">
        <f t="shared" si="37"/>
        <v>0</v>
      </c>
      <c r="P186" s="116">
        <f t="shared" si="38"/>
        <v>4</v>
      </c>
      <c r="Q186" s="40">
        <f t="shared" si="39"/>
        <v>0</v>
      </c>
      <c r="R186" s="40" t="str">
        <f t="shared" si="40"/>
        <v>¶¶</v>
      </c>
    </row>
    <row r="187" spans="1:18" ht="14.4">
      <c r="A187" s="116">
        <v>5</v>
      </c>
      <c r="B187" s="117">
        <v>69</v>
      </c>
      <c r="C187" s="118"/>
      <c r="D187" s="117"/>
      <c r="E187" s="117" t="str">
        <f t="shared" si="41"/>
        <v/>
      </c>
      <c r="F187" s="117" t="str">
        <f t="shared" si="42"/>
        <v/>
      </c>
      <c r="G187" s="117" t="str">
        <f t="shared" si="43"/>
        <v/>
      </c>
      <c r="H187" s="117" t="str">
        <f t="shared" si="44"/>
        <v/>
      </c>
      <c r="I187" s="117" t="str">
        <f t="shared" si="45"/>
        <v/>
      </c>
      <c r="J187" s="122"/>
      <c r="K187" s="117"/>
      <c r="L187" s="82"/>
      <c r="M187" s="115" t="s">
        <v>68</v>
      </c>
      <c r="N187" s="115" t="s">
        <v>69</v>
      </c>
      <c r="O187" s="120">
        <f t="shared" si="37"/>
        <v>0</v>
      </c>
      <c r="P187" s="116">
        <f t="shared" si="38"/>
        <v>5</v>
      </c>
      <c r="Q187" s="40">
        <f t="shared" si="39"/>
        <v>0</v>
      </c>
      <c r="R187" s="40" t="str">
        <f t="shared" si="40"/>
        <v>¶¶</v>
      </c>
    </row>
    <row r="188" spans="1:18" ht="14.4">
      <c r="A188" s="116">
        <v>6</v>
      </c>
      <c r="B188" s="117">
        <v>70</v>
      </c>
      <c r="C188" s="118"/>
      <c r="D188" s="117"/>
      <c r="E188" s="117" t="str">
        <f t="shared" si="41"/>
        <v/>
      </c>
      <c r="F188" s="117">
        <v>4</v>
      </c>
      <c r="G188" s="117" t="str">
        <f t="shared" si="43"/>
        <v/>
      </c>
      <c r="H188" s="117" t="str">
        <f t="shared" si="44"/>
        <v/>
      </c>
      <c r="I188" s="117" t="str">
        <f t="shared" si="45"/>
        <v/>
      </c>
      <c r="J188" s="122"/>
      <c r="K188" s="117"/>
      <c r="L188" s="82"/>
      <c r="M188" s="115" t="s">
        <v>68</v>
      </c>
      <c r="N188" s="115" t="s">
        <v>69</v>
      </c>
      <c r="O188" s="120">
        <f t="shared" si="37"/>
        <v>0</v>
      </c>
      <c r="P188" s="116">
        <f t="shared" si="38"/>
        <v>6</v>
      </c>
      <c r="Q188" s="40">
        <f t="shared" si="39"/>
        <v>0</v>
      </c>
      <c r="R188" s="40" t="str">
        <f t="shared" si="40"/>
        <v>¶4¶</v>
      </c>
    </row>
    <row r="189" spans="1:18" ht="14.4">
      <c r="A189" s="116">
        <v>7</v>
      </c>
      <c r="B189" s="117">
        <v>71</v>
      </c>
      <c r="C189" s="118"/>
      <c r="D189" s="117"/>
      <c r="E189" s="117" t="str">
        <f t="shared" si="41"/>
        <v/>
      </c>
      <c r="F189" s="117" t="str">
        <f t="shared" si="42"/>
        <v/>
      </c>
      <c r="G189" s="117" t="str">
        <f t="shared" si="43"/>
        <v/>
      </c>
      <c r="H189" s="117" t="str">
        <f t="shared" si="44"/>
        <v/>
      </c>
      <c r="I189" s="117" t="str">
        <f t="shared" si="45"/>
        <v/>
      </c>
      <c r="J189" s="122"/>
      <c r="K189" s="117"/>
      <c r="L189" s="82"/>
      <c r="M189" s="115" t="s">
        <v>68</v>
      </c>
      <c r="N189" s="115" t="s">
        <v>69</v>
      </c>
      <c r="O189" s="120">
        <f t="shared" si="37"/>
        <v>0</v>
      </c>
      <c r="P189" s="116">
        <f t="shared" si="38"/>
        <v>7</v>
      </c>
      <c r="Q189" s="40">
        <f t="shared" si="39"/>
        <v>0</v>
      </c>
      <c r="R189" s="40" t="str">
        <f t="shared" si="40"/>
        <v>¶¶</v>
      </c>
    </row>
    <row r="190" spans="1:18" ht="14.4">
      <c r="A190" s="116">
        <v>8</v>
      </c>
      <c r="B190" s="117">
        <v>72</v>
      </c>
      <c r="C190" s="118"/>
      <c r="D190" s="117"/>
      <c r="E190" s="117" t="str">
        <f t="shared" si="41"/>
        <v/>
      </c>
      <c r="F190" s="117" t="str">
        <f t="shared" si="42"/>
        <v/>
      </c>
      <c r="G190" s="117" t="str">
        <f t="shared" si="43"/>
        <v/>
      </c>
      <c r="H190" s="117" t="str">
        <f t="shared" si="44"/>
        <v/>
      </c>
      <c r="I190" s="117" t="str">
        <f t="shared" si="45"/>
        <v/>
      </c>
      <c r="J190" s="122"/>
      <c r="K190" s="117"/>
      <c r="L190" s="82"/>
      <c r="M190" s="115" t="s">
        <v>68</v>
      </c>
      <c r="N190" s="115" t="s">
        <v>69</v>
      </c>
      <c r="O190" s="120">
        <f t="shared" si="37"/>
        <v>0</v>
      </c>
      <c r="P190" s="116">
        <f t="shared" si="38"/>
        <v>8</v>
      </c>
      <c r="Q190" s="40">
        <f t="shared" si="39"/>
        <v>0</v>
      </c>
      <c r="R190" s="40" t="str">
        <f t="shared" si="40"/>
        <v>¶¶</v>
      </c>
    </row>
    <row r="191" spans="1:18" ht="14.4">
      <c r="A191" s="116">
        <v>9</v>
      </c>
      <c r="B191" s="117">
        <v>73</v>
      </c>
      <c r="C191" s="118"/>
      <c r="D191" s="117"/>
      <c r="E191" s="117" t="str">
        <f t="shared" si="41"/>
        <v/>
      </c>
      <c r="F191" s="117" t="str">
        <f t="shared" si="42"/>
        <v/>
      </c>
      <c r="G191" s="117" t="str">
        <f t="shared" si="43"/>
        <v/>
      </c>
      <c r="H191" s="117" t="str">
        <f t="shared" si="44"/>
        <v/>
      </c>
      <c r="I191" s="117" t="str">
        <f t="shared" si="45"/>
        <v/>
      </c>
      <c r="J191" s="122"/>
      <c r="K191" s="117"/>
      <c r="L191" s="82"/>
      <c r="M191" s="115" t="s">
        <v>68</v>
      </c>
      <c r="N191" s="115" t="s">
        <v>69</v>
      </c>
      <c r="O191" s="120">
        <f t="shared" si="37"/>
        <v>0</v>
      </c>
      <c r="P191" s="116">
        <f t="shared" si="38"/>
        <v>9</v>
      </c>
      <c r="Q191" s="40">
        <f t="shared" si="39"/>
        <v>0</v>
      </c>
      <c r="R191" s="40" t="str">
        <f t="shared" si="40"/>
        <v>¶¶</v>
      </c>
    </row>
    <row r="192" spans="1:18" ht="14.4">
      <c r="A192" s="116">
        <v>10</v>
      </c>
      <c r="B192" s="117">
        <v>74</v>
      </c>
      <c r="C192" s="118"/>
      <c r="D192" s="117"/>
      <c r="E192" s="117" t="str">
        <f t="shared" si="41"/>
        <v/>
      </c>
      <c r="F192" s="117" t="str">
        <f t="shared" si="42"/>
        <v/>
      </c>
      <c r="G192" s="117" t="str">
        <f t="shared" si="43"/>
        <v/>
      </c>
      <c r="H192" s="117" t="str">
        <f t="shared" si="44"/>
        <v/>
      </c>
      <c r="I192" s="117" t="str">
        <f t="shared" si="45"/>
        <v/>
      </c>
      <c r="J192" s="122"/>
      <c r="K192" s="117"/>
      <c r="L192" s="82"/>
      <c r="M192" s="115" t="s">
        <v>68</v>
      </c>
      <c r="N192" s="115" t="s">
        <v>69</v>
      </c>
      <c r="O192" s="120">
        <f t="shared" si="37"/>
        <v>0</v>
      </c>
      <c r="P192" s="116">
        <f t="shared" si="38"/>
        <v>10</v>
      </c>
      <c r="Q192" s="40">
        <f t="shared" si="39"/>
        <v>0</v>
      </c>
      <c r="R192" s="40" t="str">
        <f t="shared" si="40"/>
        <v>¶¶</v>
      </c>
    </row>
    <row r="193" spans="1:18" ht="14.4">
      <c r="A193" s="116">
        <v>11</v>
      </c>
      <c r="B193" s="117">
        <v>75</v>
      </c>
      <c r="C193" s="118"/>
      <c r="D193" s="117"/>
      <c r="E193" s="117" t="str">
        <f t="shared" si="41"/>
        <v/>
      </c>
      <c r="F193" s="117" t="str">
        <f t="shared" si="42"/>
        <v/>
      </c>
      <c r="G193" s="117" t="str">
        <f t="shared" si="43"/>
        <v/>
      </c>
      <c r="H193" s="117" t="str">
        <f t="shared" si="44"/>
        <v/>
      </c>
      <c r="I193" s="117" t="str">
        <f t="shared" si="45"/>
        <v/>
      </c>
      <c r="J193" s="122"/>
      <c r="K193" s="117"/>
      <c r="L193" s="82"/>
      <c r="M193" s="115" t="s">
        <v>68</v>
      </c>
      <c r="N193" s="115" t="s">
        <v>69</v>
      </c>
      <c r="O193" s="120">
        <f t="shared" si="37"/>
        <v>0</v>
      </c>
      <c r="P193" s="116">
        <f t="shared" si="38"/>
        <v>11</v>
      </c>
      <c r="Q193" s="40">
        <f t="shared" si="39"/>
        <v>0</v>
      </c>
      <c r="R193" s="40" t="str">
        <f t="shared" si="40"/>
        <v>¶¶</v>
      </c>
    </row>
    <row r="194" spans="1:18" ht="14.4">
      <c r="A194" s="116">
        <v>12</v>
      </c>
      <c r="B194" s="117">
        <v>76</v>
      </c>
      <c r="C194" s="118"/>
      <c r="D194" s="117"/>
      <c r="E194" s="117" t="str">
        <f t="shared" si="41"/>
        <v/>
      </c>
      <c r="F194" s="117" t="str">
        <f t="shared" si="42"/>
        <v/>
      </c>
      <c r="G194" s="117" t="str">
        <f t="shared" si="43"/>
        <v/>
      </c>
      <c r="H194" s="117" t="str">
        <f t="shared" si="44"/>
        <v/>
      </c>
      <c r="I194" s="117" t="str">
        <f t="shared" si="45"/>
        <v/>
      </c>
      <c r="J194" s="122"/>
      <c r="K194" s="117"/>
      <c r="L194" s="82"/>
      <c r="M194" s="115" t="s">
        <v>68</v>
      </c>
      <c r="N194" s="115" t="s">
        <v>69</v>
      </c>
      <c r="O194" s="120">
        <f t="shared" si="37"/>
        <v>0</v>
      </c>
      <c r="P194" s="116">
        <f t="shared" si="38"/>
        <v>12</v>
      </c>
      <c r="Q194" s="40">
        <f t="shared" si="39"/>
        <v>0</v>
      </c>
      <c r="R194" s="40" t="str">
        <f t="shared" si="40"/>
        <v>¶¶</v>
      </c>
    </row>
    <row r="195" spans="1:18" ht="14.4">
      <c r="A195" s="116">
        <v>13</v>
      </c>
      <c r="B195" s="117">
        <v>77</v>
      </c>
      <c r="C195" s="118"/>
      <c r="D195" s="117"/>
      <c r="E195" s="117" t="str">
        <f t="shared" si="41"/>
        <v/>
      </c>
      <c r="F195" s="117" t="str">
        <f t="shared" si="42"/>
        <v/>
      </c>
      <c r="G195" s="117" t="str">
        <f t="shared" si="43"/>
        <v/>
      </c>
      <c r="H195" s="117" t="str">
        <f t="shared" si="44"/>
        <v/>
      </c>
      <c r="I195" s="117" t="str">
        <f t="shared" si="45"/>
        <v/>
      </c>
      <c r="J195" s="122"/>
      <c r="K195" s="117"/>
      <c r="L195" s="82"/>
      <c r="M195" s="115" t="s">
        <v>68</v>
      </c>
      <c r="N195" s="115" t="s">
        <v>69</v>
      </c>
      <c r="O195" s="120">
        <f t="shared" si="37"/>
        <v>0</v>
      </c>
      <c r="P195" s="116">
        <f t="shared" si="38"/>
        <v>13</v>
      </c>
      <c r="Q195" s="40">
        <f t="shared" si="39"/>
        <v>0</v>
      </c>
      <c r="R195" s="40" t="str">
        <f t="shared" si="40"/>
        <v>¶¶</v>
      </c>
    </row>
    <row r="196" spans="1:18" ht="14.4">
      <c r="A196" s="116">
        <v>14</v>
      </c>
      <c r="B196" s="117">
        <v>78</v>
      </c>
      <c r="C196" s="118"/>
      <c r="D196" s="117"/>
      <c r="E196" s="117" t="str">
        <f t="shared" si="41"/>
        <v/>
      </c>
      <c r="F196" s="117" t="str">
        <f t="shared" si="42"/>
        <v/>
      </c>
      <c r="G196" s="117" t="str">
        <f t="shared" si="43"/>
        <v/>
      </c>
      <c r="H196" s="117" t="str">
        <f t="shared" si="44"/>
        <v/>
      </c>
      <c r="I196" s="117" t="str">
        <f t="shared" si="45"/>
        <v/>
      </c>
      <c r="J196" s="122"/>
      <c r="K196" s="117"/>
      <c r="L196" s="82"/>
      <c r="M196" s="115" t="s">
        <v>68</v>
      </c>
      <c r="N196" s="115" t="s">
        <v>69</v>
      </c>
      <c r="O196" s="120">
        <f t="shared" si="37"/>
        <v>0</v>
      </c>
      <c r="P196" s="116">
        <f t="shared" si="38"/>
        <v>14</v>
      </c>
      <c r="Q196" s="40">
        <f t="shared" si="39"/>
        <v>0</v>
      </c>
      <c r="R196" s="40" t="str">
        <f t="shared" si="40"/>
        <v>¶¶</v>
      </c>
    </row>
    <row r="197" spans="1:18" ht="14.4">
      <c r="A197" s="116">
        <v>15</v>
      </c>
      <c r="B197" s="117">
        <v>79</v>
      </c>
      <c r="C197" s="118"/>
      <c r="D197" s="117"/>
      <c r="E197" s="117" t="str">
        <f t="shared" si="41"/>
        <v/>
      </c>
      <c r="F197" s="117" t="str">
        <f t="shared" si="42"/>
        <v/>
      </c>
      <c r="G197" s="117" t="str">
        <f t="shared" si="43"/>
        <v/>
      </c>
      <c r="H197" s="117" t="str">
        <f t="shared" si="44"/>
        <v/>
      </c>
      <c r="I197" s="117" t="str">
        <f t="shared" si="45"/>
        <v/>
      </c>
      <c r="J197" s="122"/>
      <c r="K197" s="117"/>
      <c r="L197" s="82"/>
      <c r="M197" s="115" t="s">
        <v>68</v>
      </c>
      <c r="N197" s="115" t="s">
        <v>69</v>
      </c>
      <c r="O197" s="120">
        <f t="shared" si="37"/>
        <v>0</v>
      </c>
      <c r="P197" s="116">
        <f t="shared" si="38"/>
        <v>15</v>
      </c>
      <c r="Q197" s="40">
        <f t="shared" si="39"/>
        <v>0</v>
      </c>
      <c r="R197" s="40" t="str">
        <f t="shared" si="40"/>
        <v>¶¶</v>
      </c>
    </row>
    <row r="198" spans="1:18" ht="14.4">
      <c r="A198" s="116">
        <v>16</v>
      </c>
      <c r="B198" s="117">
        <v>80</v>
      </c>
      <c r="C198" s="118"/>
      <c r="D198" s="117"/>
      <c r="E198" s="117" t="str">
        <f t="shared" si="41"/>
        <v/>
      </c>
      <c r="F198" s="117" t="str">
        <f t="shared" si="42"/>
        <v/>
      </c>
      <c r="G198" s="117" t="str">
        <f t="shared" si="43"/>
        <v/>
      </c>
      <c r="H198" s="117" t="str">
        <f t="shared" si="44"/>
        <v/>
      </c>
      <c r="I198" s="117" t="str">
        <f t="shared" si="45"/>
        <v/>
      </c>
      <c r="J198" s="122"/>
      <c r="K198" s="117"/>
      <c r="L198" s="82"/>
      <c r="M198" s="115" t="s">
        <v>68</v>
      </c>
      <c r="N198" s="115" t="s">
        <v>69</v>
      </c>
      <c r="O198" s="120">
        <f t="shared" si="37"/>
        <v>0</v>
      </c>
      <c r="P198" s="116">
        <f t="shared" si="38"/>
        <v>16</v>
      </c>
      <c r="Q198" s="40">
        <f t="shared" si="39"/>
        <v>0</v>
      </c>
      <c r="R198" s="40" t="str">
        <f t="shared" si="40"/>
        <v>¶¶</v>
      </c>
    </row>
  </sheetData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R116"/>
  <sheetViews>
    <sheetView workbookViewId="0">
      <selection activeCell="F9" sqref="F9:F10"/>
    </sheetView>
  </sheetViews>
  <sheetFormatPr defaultColWidth="9" defaultRowHeight="13.8"/>
  <cols>
    <col min="4" max="4" width="10.796875" customWidth="1"/>
    <col min="5" max="5" width="14.59765625" customWidth="1"/>
    <col min="6" max="6" width="14.09765625" customWidth="1"/>
    <col min="7" max="7" width="17.5" customWidth="1"/>
    <col min="8" max="8" width="8.59765625" customWidth="1"/>
    <col min="9" max="9" width="11.09765625" customWidth="1"/>
    <col min="10" max="10" width="59.296875" customWidth="1"/>
    <col min="15" max="15" width="21.5" customWidth="1"/>
    <col min="18" max="18" width="23.3984375" customWidth="1"/>
  </cols>
  <sheetData>
    <row r="1" spans="1:15">
      <c r="B1" s="82" t="s">
        <v>19</v>
      </c>
      <c r="C1" s="82" t="s">
        <v>20</v>
      </c>
      <c r="D1" s="82" t="s">
        <v>21</v>
      </c>
      <c r="E1" s="82" t="s">
        <v>22</v>
      </c>
      <c r="F1" s="83" t="s">
        <v>23</v>
      </c>
      <c r="G1" s="83" t="s">
        <v>24</v>
      </c>
      <c r="H1" s="83" t="s">
        <v>25</v>
      </c>
    </row>
    <row r="2" spans="1:15" ht="14.4">
      <c r="B2" s="84">
        <v>1</v>
      </c>
      <c r="C2" s="92" t="s">
        <v>397</v>
      </c>
      <c r="D2" s="40" t="s">
        <v>398</v>
      </c>
      <c r="E2" s="194" t="s">
        <v>399</v>
      </c>
      <c r="F2" s="195" t="s">
        <v>400</v>
      </c>
      <c r="G2" s="40" t="s">
        <v>30</v>
      </c>
      <c r="H2" s="92" t="s">
        <v>31</v>
      </c>
    </row>
    <row r="3" spans="1:15" ht="14.4">
      <c r="B3" s="84">
        <v>2</v>
      </c>
      <c r="C3" s="92" t="s">
        <v>401</v>
      </c>
      <c r="D3" s="40" t="s">
        <v>398</v>
      </c>
      <c r="E3" s="194" t="s">
        <v>402</v>
      </c>
      <c r="F3" s="195" t="s">
        <v>382</v>
      </c>
      <c r="G3" s="40" t="s">
        <v>30</v>
      </c>
      <c r="H3" s="40" t="s">
        <v>31</v>
      </c>
      <c r="K3" s="194"/>
      <c r="L3" s="195"/>
      <c r="M3" s="92"/>
    </row>
    <row r="4" spans="1:15" ht="14.4">
      <c r="B4" s="84">
        <v>3</v>
      </c>
      <c r="C4" s="92" t="s">
        <v>403</v>
      </c>
      <c r="D4" s="40" t="s">
        <v>398</v>
      </c>
      <c r="E4" s="194" t="s">
        <v>404</v>
      </c>
      <c r="F4" s="195" t="s">
        <v>29</v>
      </c>
      <c r="G4" s="40" t="s">
        <v>30</v>
      </c>
      <c r="H4" s="40" t="s">
        <v>31</v>
      </c>
      <c r="K4" s="194"/>
      <c r="L4" s="195"/>
      <c r="M4" s="92"/>
    </row>
    <row r="5" spans="1:15" ht="14.4">
      <c r="B5" s="84">
        <v>4</v>
      </c>
      <c r="C5" s="92" t="s">
        <v>405</v>
      </c>
      <c r="D5" s="40" t="s">
        <v>398</v>
      </c>
      <c r="E5" s="194" t="s">
        <v>406</v>
      </c>
      <c r="F5" s="195" t="s">
        <v>400</v>
      </c>
      <c r="G5" s="40" t="s">
        <v>30</v>
      </c>
      <c r="H5" s="40" t="s">
        <v>31</v>
      </c>
      <c r="K5" s="194"/>
      <c r="L5" s="195"/>
      <c r="M5" s="92"/>
    </row>
    <row r="6" spans="1:15" ht="14.4">
      <c r="B6" s="84">
        <v>1</v>
      </c>
      <c r="C6" s="92" t="s">
        <v>407</v>
      </c>
      <c r="D6" s="40" t="s">
        <v>408</v>
      </c>
      <c r="E6" s="194" t="s">
        <v>409</v>
      </c>
      <c r="F6" s="195" t="s">
        <v>382</v>
      </c>
      <c r="G6" s="40" t="s">
        <v>30</v>
      </c>
      <c r="H6" s="92" t="s">
        <v>31</v>
      </c>
      <c r="K6" s="194"/>
      <c r="L6" s="195"/>
      <c r="M6" s="92"/>
    </row>
    <row r="7" spans="1:15" ht="14.4">
      <c r="B7" s="84">
        <v>2</v>
      </c>
      <c r="C7" s="92" t="s">
        <v>410</v>
      </c>
      <c r="D7" s="40" t="s">
        <v>408</v>
      </c>
      <c r="E7" s="194" t="s">
        <v>411</v>
      </c>
      <c r="F7" s="195" t="s">
        <v>29</v>
      </c>
      <c r="G7" s="40" t="s">
        <v>30</v>
      </c>
      <c r="H7" s="40" t="s">
        <v>31</v>
      </c>
    </row>
    <row r="8" spans="1:15" ht="14.4">
      <c r="B8" s="84">
        <v>3</v>
      </c>
      <c r="C8" s="92" t="s">
        <v>412</v>
      </c>
      <c r="D8" s="40" t="s">
        <v>408</v>
      </c>
      <c r="E8" s="194"/>
      <c r="F8" s="196" t="s">
        <v>56</v>
      </c>
      <c r="G8" s="92"/>
      <c r="H8" s="40" t="s">
        <v>31</v>
      </c>
    </row>
    <row r="9" spans="1:15" ht="14.4">
      <c r="B9" s="84">
        <v>4</v>
      </c>
      <c r="C9" s="92" t="s">
        <v>413</v>
      </c>
      <c r="D9" s="40" t="s">
        <v>408</v>
      </c>
      <c r="E9" s="194"/>
      <c r="F9" s="196" t="s">
        <v>56</v>
      </c>
      <c r="G9" s="92"/>
      <c r="H9" s="40" t="s">
        <v>31</v>
      </c>
    </row>
    <row r="10" spans="1:15" ht="14.4">
      <c r="B10" s="84">
        <v>1</v>
      </c>
      <c r="C10" s="92" t="s">
        <v>414</v>
      </c>
      <c r="D10" s="40"/>
      <c r="E10" s="194"/>
      <c r="F10" s="196" t="s">
        <v>56</v>
      </c>
      <c r="G10" s="92"/>
      <c r="H10" s="40" t="s">
        <v>31</v>
      </c>
    </row>
    <row r="11" spans="1:15" ht="14.4">
      <c r="B11" s="84">
        <v>2</v>
      </c>
      <c r="C11" s="92" t="s">
        <v>415</v>
      </c>
      <c r="D11" s="40" t="s">
        <v>416</v>
      </c>
      <c r="E11" s="194" t="s">
        <v>417</v>
      </c>
      <c r="F11" s="195" t="s">
        <v>400</v>
      </c>
      <c r="G11" s="92" t="s">
        <v>418</v>
      </c>
      <c r="H11" s="40" t="s">
        <v>31</v>
      </c>
    </row>
    <row r="12" spans="1:15" ht="14.4">
      <c r="B12" s="84">
        <v>3</v>
      </c>
      <c r="C12" s="92" t="s">
        <v>419</v>
      </c>
      <c r="D12" s="40" t="s">
        <v>416</v>
      </c>
      <c r="E12" s="194" t="s">
        <v>420</v>
      </c>
      <c r="F12" s="195" t="s">
        <v>400</v>
      </c>
      <c r="G12" s="92" t="s">
        <v>421</v>
      </c>
      <c r="H12" s="40" t="s">
        <v>31</v>
      </c>
    </row>
    <row r="13" spans="1:15" ht="14.4">
      <c r="B13" s="84">
        <v>4</v>
      </c>
      <c r="C13" s="92" t="s">
        <v>422</v>
      </c>
      <c r="D13" s="40" t="s">
        <v>416</v>
      </c>
      <c r="E13" s="194" t="s">
        <v>423</v>
      </c>
      <c r="F13" s="195" t="s">
        <v>400</v>
      </c>
      <c r="G13" s="92" t="s">
        <v>418</v>
      </c>
      <c r="H13" s="40" t="s">
        <v>31</v>
      </c>
    </row>
    <row r="16" spans="1:15">
      <c r="A16" s="115"/>
      <c r="B16" s="82" t="s">
        <v>60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</row>
    <row r="17" spans="1:18">
      <c r="A17" s="115"/>
      <c r="B17" s="82" t="s">
        <v>19</v>
      </c>
      <c r="C17" s="82" t="s">
        <v>20</v>
      </c>
      <c r="D17" s="82" t="s">
        <v>21</v>
      </c>
      <c r="E17" s="82" t="s">
        <v>22</v>
      </c>
      <c r="F17" s="83" t="s">
        <v>23</v>
      </c>
      <c r="G17" s="83" t="s">
        <v>24</v>
      </c>
      <c r="H17" s="83" t="s">
        <v>61</v>
      </c>
      <c r="I17" s="83" t="s">
        <v>62</v>
      </c>
      <c r="J17" s="82" t="s">
        <v>63</v>
      </c>
      <c r="K17" s="82" t="s">
        <v>25</v>
      </c>
      <c r="L17" s="82" t="s">
        <v>64</v>
      </c>
      <c r="M17" s="115"/>
      <c r="N17" s="115"/>
      <c r="O17" s="115"/>
    </row>
    <row r="18" spans="1:18" ht="14.4">
      <c r="A18" s="116">
        <v>1</v>
      </c>
      <c r="B18" s="117">
        <v>1</v>
      </c>
      <c r="C18" s="118" t="s">
        <v>424</v>
      </c>
      <c r="D18" s="261" t="s">
        <v>425</v>
      </c>
      <c r="E18" s="117" t="str">
        <f t="shared" ref="E18:E63" si="0">TRIM(MID(SUBSTITUTE($J18,":",REPT(" ",40)),1,40))</f>
        <v>2G0101</v>
      </c>
      <c r="F18" s="117" t="str">
        <f t="shared" ref="F18:F63" si="1">TRIM(MID(SUBSTITUTE($J18,":",REPT(" ",40)),40,40))</f>
        <v>喂料器</v>
      </c>
      <c r="G18" s="117" t="str">
        <f t="shared" ref="G18:G63" si="2">TRIM(MID(SUBSTITUTE($J18,":",REPT(" ",40)),80,40))</f>
        <v>运行</v>
      </c>
      <c r="H18" s="117" t="str">
        <f t="shared" ref="H18:H65" si="3">TRIM(MID(SUBSTITUTE($J18,":",REPT(" ",40)),120,40))</f>
        <v>Feeder</v>
      </c>
      <c r="I18" s="117" t="str">
        <f t="shared" ref="I18:I65" si="4">TRIM(MID(SUBSTITUTE($J18,":",REPT(" ",40)),160,40))</f>
        <v>Running</v>
      </c>
      <c r="J18" s="122" t="s">
        <v>426</v>
      </c>
      <c r="K18" s="117"/>
      <c r="L18" s="161"/>
      <c r="M18" s="115" t="s">
        <v>68</v>
      </c>
      <c r="N18" s="115" t="s">
        <v>69</v>
      </c>
      <c r="O18" s="261" t="str">
        <f>D18</f>
        <v>=RI2-DI01</v>
      </c>
      <c r="P18" s="156">
        <f>A18</f>
        <v>1</v>
      </c>
      <c r="Q18" s="40" t="str">
        <f t="shared" ref="Q18:Q34" si="5">C18</f>
        <v>I212.0</v>
      </c>
      <c r="R18" s="40" t="str">
        <f>E18&amp;M18&amp;F18&amp;G18&amp;M18&amp;H18&amp;I18</f>
        <v>2G0101¶喂料器运行¶FeederRunning</v>
      </c>
    </row>
    <row r="19" spans="1:18" ht="14.4">
      <c r="A19" s="116">
        <v>2</v>
      </c>
      <c r="B19" s="117">
        <v>2</v>
      </c>
      <c r="C19" s="119" t="s">
        <v>427</v>
      </c>
      <c r="D19" s="261" t="s">
        <v>425</v>
      </c>
      <c r="E19" s="117" t="str">
        <f t="shared" si="0"/>
        <v>2G0102_1</v>
      </c>
      <c r="F19" s="117" t="str">
        <f t="shared" si="1"/>
        <v>分级轮</v>
      </c>
      <c r="G19" s="117" t="str">
        <f t="shared" si="2"/>
        <v>运行</v>
      </c>
      <c r="H19" s="117" t="str">
        <f t="shared" si="3"/>
        <v>Grading motor</v>
      </c>
      <c r="I19" s="117" t="str">
        <f t="shared" si="4"/>
        <v>Running</v>
      </c>
      <c r="J19" s="123" t="s">
        <v>428</v>
      </c>
      <c r="K19" s="117"/>
      <c r="L19" s="161"/>
      <c r="M19" s="115" t="s">
        <v>68</v>
      </c>
      <c r="N19" s="115" t="s">
        <v>69</v>
      </c>
      <c r="O19" s="261" t="str">
        <f t="shared" ref="O19:O49" si="6">D19</f>
        <v>=RI2-DI01</v>
      </c>
      <c r="P19" s="156">
        <f t="shared" ref="P19:P49" si="7">A19</f>
        <v>2</v>
      </c>
      <c r="Q19" s="40" t="str">
        <f t="shared" si="5"/>
        <v>I212.1</v>
      </c>
      <c r="R19" s="40" t="str">
        <f t="shared" ref="R19:R65" si="8">E19&amp;M19&amp;F19&amp;G19&amp;M19&amp;H19&amp;I19</f>
        <v>2G0102_1¶分级轮运行¶Grading motorRunning</v>
      </c>
    </row>
    <row r="20" spans="1:18" ht="14.4">
      <c r="A20" s="116">
        <v>3</v>
      </c>
      <c r="B20" s="117">
        <v>3</v>
      </c>
      <c r="C20" s="119" t="s">
        <v>429</v>
      </c>
      <c r="D20" s="261" t="s">
        <v>425</v>
      </c>
      <c r="E20" s="117" t="str">
        <f t="shared" si="0"/>
        <v>2G0102_2</v>
      </c>
      <c r="F20" s="117" t="str">
        <f t="shared" si="1"/>
        <v>超微粉碎机</v>
      </c>
      <c r="G20" s="117" t="str">
        <f t="shared" si="2"/>
        <v>合闸</v>
      </c>
      <c r="H20" s="117" t="str">
        <f t="shared" si="3"/>
        <v>Pulverizer</v>
      </c>
      <c r="I20" s="117" t="str">
        <f t="shared" si="4"/>
        <v>Breaker ON</v>
      </c>
      <c r="J20" s="122" t="s">
        <v>430</v>
      </c>
      <c r="K20" s="212"/>
      <c r="L20" s="161"/>
      <c r="M20" s="145" t="s">
        <v>68</v>
      </c>
      <c r="N20" s="145" t="s">
        <v>69</v>
      </c>
      <c r="O20" s="261" t="str">
        <f t="shared" si="6"/>
        <v>=RI2-DI01</v>
      </c>
      <c r="P20" s="156">
        <f t="shared" si="7"/>
        <v>3</v>
      </c>
      <c r="Q20" s="40" t="str">
        <f t="shared" si="5"/>
        <v>I212.2</v>
      </c>
      <c r="R20" s="40" t="str">
        <f t="shared" si="8"/>
        <v>2G0102_2¶超微粉碎机合闸¶PulverizerBreaker ON</v>
      </c>
    </row>
    <row r="21" spans="1:18" ht="14.4">
      <c r="A21" s="116">
        <v>4</v>
      </c>
      <c r="B21" s="117">
        <v>4</v>
      </c>
      <c r="C21" s="119" t="s">
        <v>431</v>
      </c>
      <c r="D21" s="261" t="s">
        <v>425</v>
      </c>
      <c r="E21" s="117" t="str">
        <f t="shared" si="0"/>
        <v>2G0102_2</v>
      </c>
      <c r="F21" s="117" t="str">
        <f t="shared" si="1"/>
        <v>超微粉碎机</v>
      </c>
      <c r="G21" s="117" t="str">
        <f t="shared" si="2"/>
        <v>运行</v>
      </c>
      <c r="H21" s="117" t="str">
        <f t="shared" si="3"/>
        <v>Pulverizer</v>
      </c>
      <c r="I21" s="117" t="str">
        <f t="shared" si="4"/>
        <v>Running</v>
      </c>
      <c r="J21" s="122" t="s">
        <v>432</v>
      </c>
      <c r="K21" s="212"/>
      <c r="L21" s="161"/>
      <c r="M21" s="145" t="s">
        <v>68</v>
      </c>
      <c r="N21" s="145" t="s">
        <v>69</v>
      </c>
      <c r="O21" s="261" t="str">
        <f t="shared" si="6"/>
        <v>=RI2-DI01</v>
      </c>
      <c r="P21" s="156">
        <f t="shared" si="7"/>
        <v>4</v>
      </c>
      <c r="Q21" s="40" t="str">
        <f t="shared" si="5"/>
        <v>I212.3</v>
      </c>
      <c r="R21" s="40" t="str">
        <f t="shared" si="8"/>
        <v>2G0102_2¶超微粉碎机运行¶PulverizerRunning</v>
      </c>
    </row>
    <row r="22" spans="1:18" s="211" customFormat="1" ht="14.4">
      <c r="A22" s="116">
        <v>5</v>
      </c>
      <c r="B22" s="117">
        <v>5</v>
      </c>
      <c r="C22" s="119" t="s">
        <v>433</v>
      </c>
      <c r="D22" s="261" t="s">
        <v>425</v>
      </c>
      <c r="E22" s="117" t="str">
        <f t="shared" si="0"/>
        <v>2G0102_2</v>
      </c>
      <c r="F22" s="117" t="str">
        <f t="shared" si="1"/>
        <v>超微粉碎机</v>
      </c>
      <c r="G22" s="117" t="str">
        <f t="shared" si="2"/>
        <v>急停</v>
      </c>
      <c r="H22" s="117" t="str">
        <f t="shared" si="3"/>
        <v>Pulverizer</v>
      </c>
      <c r="I22" s="117" t="str">
        <f t="shared" si="4"/>
        <v>Estop</v>
      </c>
      <c r="J22" s="123" t="s">
        <v>434</v>
      </c>
      <c r="K22" s="212"/>
      <c r="L22" s="161"/>
      <c r="M22" s="145" t="s">
        <v>68</v>
      </c>
      <c r="N22" s="145" t="s">
        <v>69</v>
      </c>
      <c r="O22" s="261" t="str">
        <f t="shared" si="6"/>
        <v>=RI2-DI01</v>
      </c>
      <c r="P22" s="156">
        <f t="shared" si="7"/>
        <v>5</v>
      </c>
      <c r="Q22" s="40" t="str">
        <f t="shared" si="5"/>
        <v>I212.4</v>
      </c>
      <c r="R22" s="40" t="str">
        <f t="shared" si="8"/>
        <v>2G0102_2¶超微粉碎机急停¶PulverizerEstop</v>
      </c>
    </row>
    <row r="23" spans="1:18" s="211" customFormat="1" ht="14.4">
      <c r="A23" s="116">
        <v>6</v>
      </c>
      <c r="B23" s="117">
        <v>6</v>
      </c>
      <c r="C23" s="119" t="s">
        <v>435</v>
      </c>
      <c r="D23" s="261" t="s">
        <v>425</v>
      </c>
      <c r="E23" s="117" t="str">
        <f t="shared" si="0"/>
        <v>2G0102_2</v>
      </c>
      <c r="F23" s="117" t="str">
        <f t="shared" si="1"/>
        <v>超微粉碎机</v>
      </c>
      <c r="G23" s="117" t="str">
        <f t="shared" si="2"/>
        <v>软起故障</v>
      </c>
      <c r="H23" s="117" t="str">
        <f t="shared" si="3"/>
        <v>Pulverizer</v>
      </c>
      <c r="I23" s="117" t="str">
        <f t="shared" si="4"/>
        <v>Softer Alar</v>
      </c>
      <c r="J23" s="123" t="s">
        <v>436</v>
      </c>
      <c r="K23" s="212"/>
      <c r="L23" s="161"/>
      <c r="M23" s="145" t="s">
        <v>68</v>
      </c>
      <c r="N23" s="145" t="s">
        <v>69</v>
      </c>
      <c r="O23" s="261" t="str">
        <f t="shared" si="6"/>
        <v>=RI2-DI01</v>
      </c>
      <c r="P23" s="156">
        <f t="shared" si="7"/>
        <v>6</v>
      </c>
      <c r="Q23" s="40" t="str">
        <f t="shared" si="5"/>
        <v>I212.5</v>
      </c>
      <c r="R23" s="40" t="str">
        <f t="shared" si="8"/>
        <v>2G0102_2¶超微粉碎机软起故障¶PulverizerSofter Alar</v>
      </c>
    </row>
    <row r="24" spans="1:18" s="211" customFormat="1" ht="14.4">
      <c r="A24" s="116">
        <v>7</v>
      </c>
      <c r="B24" s="117">
        <v>7</v>
      </c>
      <c r="C24" s="119" t="s">
        <v>437</v>
      </c>
      <c r="D24" s="261" t="s">
        <v>425</v>
      </c>
      <c r="E24" s="117" t="str">
        <f t="shared" si="0"/>
        <v>2G0102_2</v>
      </c>
      <c r="F24" s="117" t="str">
        <f t="shared" si="1"/>
        <v>超微粉碎机</v>
      </c>
      <c r="G24" s="117" t="str">
        <f t="shared" si="2"/>
        <v>门保</v>
      </c>
      <c r="H24" s="117" t="str">
        <f t="shared" si="3"/>
        <v>Pulverizer</v>
      </c>
      <c r="I24" s="117" t="str">
        <f t="shared" si="4"/>
        <v>Door Protect</v>
      </c>
      <c r="J24" s="123" t="s">
        <v>438</v>
      </c>
      <c r="K24" s="212"/>
      <c r="L24" s="161"/>
      <c r="M24" s="145" t="s">
        <v>68</v>
      </c>
      <c r="N24" s="145" t="s">
        <v>69</v>
      </c>
      <c r="O24" s="261" t="str">
        <f t="shared" si="6"/>
        <v>=RI2-DI01</v>
      </c>
      <c r="P24" s="156">
        <f t="shared" si="7"/>
        <v>7</v>
      </c>
      <c r="Q24" s="40" t="str">
        <f t="shared" si="5"/>
        <v>I212.6</v>
      </c>
      <c r="R24" s="40" t="str">
        <f t="shared" si="8"/>
        <v>2G0102_2¶超微粉碎机门保¶PulverizerDoor Protect</v>
      </c>
    </row>
    <row r="25" spans="1:18" s="211" customFormat="1" ht="14.4">
      <c r="A25" s="116">
        <v>8</v>
      </c>
      <c r="B25" s="117">
        <v>8</v>
      </c>
      <c r="C25" s="119" t="s">
        <v>439</v>
      </c>
      <c r="D25" s="261" t="s">
        <v>425</v>
      </c>
      <c r="E25" s="117" t="str">
        <f t="shared" si="0"/>
        <v>2G0102_3</v>
      </c>
      <c r="F25" s="117" t="str">
        <f t="shared" si="1"/>
        <v>液压</v>
      </c>
      <c r="G25" s="117" t="str">
        <f t="shared" si="2"/>
        <v>运行</v>
      </c>
      <c r="H25" s="117" t="str">
        <f t="shared" si="3"/>
        <v>Oil pump</v>
      </c>
      <c r="I25" s="117" t="str">
        <f t="shared" si="4"/>
        <v>Running</v>
      </c>
      <c r="J25" s="122" t="s">
        <v>440</v>
      </c>
      <c r="K25" s="212"/>
      <c r="L25" s="161"/>
      <c r="M25" s="145" t="s">
        <v>68</v>
      </c>
      <c r="N25" s="145" t="s">
        <v>69</v>
      </c>
      <c r="O25" s="261" t="str">
        <f t="shared" si="6"/>
        <v>=RI2-DI01</v>
      </c>
      <c r="P25" s="156">
        <f t="shared" si="7"/>
        <v>8</v>
      </c>
      <c r="Q25" s="40" t="str">
        <f t="shared" si="5"/>
        <v>I212.7</v>
      </c>
      <c r="R25" s="40" t="str">
        <f t="shared" si="8"/>
        <v>2G0102_3¶液压运行¶Oil pumpRunning</v>
      </c>
    </row>
    <row r="26" spans="1:18" s="211" customFormat="1" ht="14.4">
      <c r="A26" s="116">
        <v>9</v>
      </c>
      <c r="B26" s="117">
        <v>9</v>
      </c>
      <c r="C26" s="119" t="s">
        <v>441</v>
      </c>
      <c r="D26" s="261" t="s">
        <v>425</v>
      </c>
      <c r="E26" s="117" t="str">
        <f t="shared" si="0"/>
        <v>2G0106</v>
      </c>
      <c r="F26" s="117" t="str">
        <f t="shared" si="1"/>
        <v>关风器</v>
      </c>
      <c r="G26" s="117" t="str">
        <f t="shared" si="2"/>
        <v>运行</v>
      </c>
      <c r="H26" s="117" t="str">
        <f t="shared" si="3"/>
        <v>Airlock</v>
      </c>
      <c r="I26" s="117" t="str">
        <f t="shared" si="4"/>
        <v>Running</v>
      </c>
      <c r="J26" s="122" t="s">
        <v>442</v>
      </c>
      <c r="K26" s="212"/>
      <c r="L26" s="161"/>
      <c r="M26" s="145" t="s">
        <v>68</v>
      </c>
      <c r="N26" s="145" t="s">
        <v>69</v>
      </c>
      <c r="O26" s="261" t="str">
        <f t="shared" si="6"/>
        <v>=RI2-DI01</v>
      </c>
      <c r="P26" s="156">
        <f t="shared" si="7"/>
        <v>9</v>
      </c>
      <c r="Q26" s="40" t="str">
        <f t="shared" si="5"/>
        <v>I213.0</v>
      </c>
      <c r="R26" s="40" t="str">
        <f t="shared" si="8"/>
        <v>2G0106¶关风器运行¶AirlockRunning</v>
      </c>
    </row>
    <row r="27" spans="1:18" s="211" customFormat="1" ht="14.4">
      <c r="A27" s="116">
        <v>10</v>
      </c>
      <c r="B27" s="117">
        <v>10</v>
      </c>
      <c r="C27" s="119" t="s">
        <v>443</v>
      </c>
      <c r="D27" s="261" t="s">
        <v>425</v>
      </c>
      <c r="E27" s="117" t="str">
        <f t="shared" si="0"/>
        <v>2G0107_1</v>
      </c>
      <c r="F27" s="117" t="str">
        <f t="shared" si="1"/>
        <v>关风器</v>
      </c>
      <c r="G27" s="117" t="str">
        <f t="shared" si="2"/>
        <v>运行</v>
      </c>
      <c r="H27" s="117" t="str">
        <f t="shared" si="3"/>
        <v>Airlock</v>
      </c>
      <c r="I27" s="117" t="str">
        <f t="shared" si="4"/>
        <v>Running</v>
      </c>
      <c r="J27" s="122" t="s">
        <v>444</v>
      </c>
      <c r="K27" s="212"/>
      <c r="L27" s="161"/>
      <c r="M27" s="145" t="s">
        <v>68</v>
      </c>
      <c r="N27" s="145" t="s">
        <v>69</v>
      </c>
      <c r="O27" s="261" t="str">
        <f t="shared" si="6"/>
        <v>=RI2-DI01</v>
      </c>
      <c r="P27" s="156">
        <f t="shared" si="7"/>
        <v>10</v>
      </c>
      <c r="Q27" s="40" t="str">
        <f t="shared" si="5"/>
        <v>I213.1</v>
      </c>
      <c r="R27" s="40" t="str">
        <f t="shared" si="8"/>
        <v>2G0107_1¶关风器运行¶AirlockRunning</v>
      </c>
    </row>
    <row r="28" spans="1:18" s="211" customFormat="1" ht="14.4">
      <c r="A28" s="116">
        <v>11</v>
      </c>
      <c r="B28" s="117">
        <v>11</v>
      </c>
      <c r="C28" s="119" t="s">
        <v>445</v>
      </c>
      <c r="D28" s="261" t="s">
        <v>425</v>
      </c>
      <c r="E28" s="117" t="str">
        <f t="shared" si="0"/>
        <v>2G0107_2</v>
      </c>
      <c r="F28" s="117" t="str">
        <f t="shared" si="1"/>
        <v>扫灰电机</v>
      </c>
      <c r="G28" s="117" t="str">
        <f t="shared" si="2"/>
        <v>运行</v>
      </c>
      <c r="H28" s="117" t="str">
        <f t="shared" si="3"/>
        <v>Cleaning motor</v>
      </c>
      <c r="I28" s="117" t="str">
        <f t="shared" si="4"/>
        <v>Running</v>
      </c>
      <c r="J28" s="123" t="s">
        <v>446</v>
      </c>
      <c r="K28" s="212"/>
      <c r="L28" s="161"/>
      <c r="M28" s="145" t="s">
        <v>68</v>
      </c>
      <c r="N28" s="145" t="s">
        <v>69</v>
      </c>
      <c r="O28" s="261" t="str">
        <f t="shared" si="6"/>
        <v>=RI2-DI01</v>
      </c>
      <c r="P28" s="156">
        <f t="shared" si="7"/>
        <v>11</v>
      </c>
      <c r="Q28" s="40" t="str">
        <f t="shared" si="5"/>
        <v>I213.2</v>
      </c>
      <c r="R28" s="40" t="str">
        <f t="shared" si="8"/>
        <v>2G0107_2¶扫灰电机运行¶Cleaning motorRunning</v>
      </c>
    </row>
    <row r="29" spans="1:18" s="211" customFormat="1" ht="14.4">
      <c r="A29" s="116">
        <v>12</v>
      </c>
      <c r="B29" s="117">
        <v>12</v>
      </c>
      <c r="C29" s="119" t="s">
        <v>447</v>
      </c>
      <c r="D29" s="261" t="s">
        <v>425</v>
      </c>
      <c r="E29" s="117" t="str">
        <f t="shared" si="0"/>
        <v>2G0110</v>
      </c>
      <c r="F29" s="117" t="str">
        <f t="shared" si="1"/>
        <v>风机</v>
      </c>
      <c r="G29" s="117" t="str">
        <f t="shared" si="2"/>
        <v>运行</v>
      </c>
      <c r="H29" s="117" t="str">
        <f t="shared" si="3"/>
        <v>Fan</v>
      </c>
      <c r="I29" s="117" t="str">
        <f t="shared" si="4"/>
        <v>Running</v>
      </c>
      <c r="J29" s="122" t="s">
        <v>448</v>
      </c>
      <c r="K29" s="212"/>
      <c r="L29" s="161"/>
      <c r="M29" s="145" t="s">
        <v>68</v>
      </c>
      <c r="N29" s="145" t="s">
        <v>69</v>
      </c>
      <c r="O29" s="261" t="str">
        <f t="shared" si="6"/>
        <v>=RI2-DI01</v>
      </c>
      <c r="P29" s="156">
        <f t="shared" si="7"/>
        <v>12</v>
      </c>
      <c r="Q29" s="40" t="str">
        <f t="shared" si="5"/>
        <v>I213.3</v>
      </c>
      <c r="R29" s="40" t="str">
        <f t="shared" si="8"/>
        <v>2G0110¶风机运行¶FanRunning</v>
      </c>
    </row>
    <row r="30" spans="1:18" s="211" customFormat="1" ht="14.4">
      <c r="A30" s="116">
        <v>13</v>
      </c>
      <c r="B30" s="117">
        <v>13</v>
      </c>
      <c r="C30" s="119" t="s">
        <v>449</v>
      </c>
      <c r="D30" s="261" t="s">
        <v>425</v>
      </c>
      <c r="E30" s="117" t="str">
        <f t="shared" si="0"/>
        <v>2G0112</v>
      </c>
      <c r="F30" s="117" t="str">
        <f t="shared" si="1"/>
        <v>绞龙</v>
      </c>
      <c r="G30" s="117" t="str">
        <f t="shared" si="2"/>
        <v>运行</v>
      </c>
      <c r="H30" s="117" t="str">
        <f t="shared" si="3"/>
        <v>Conveyor</v>
      </c>
      <c r="I30" s="117" t="str">
        <f t="shared" si="4"/>
        <v>Running</v>
      </c>
      <c r="J30" s="122" t="s">
        <v>450</v>
      </c>
      <c r="K30" s="212"/>
      <c r="L30" s="161"/>
      <c r="M30" s="145" t="s">
        <v>68</v>
      </c>
      <c r="N30" s="145" t="s">
        <v>69</v>
      </c>
      <c r="O30" s="261" t="str">
        <f t="shared" si="6"/>
        <v>=RI2-DI01</v>
      </c>
      <c r="P30" s="156">
        <f t="shared" si="7"/>
        <v>13</v>
      </c>
      <c r="Q30" s="40" t="str">
        <f t="shared" si="5"/>
        <v>I213.4</v>
      </c>
      <c r="R30" s="40" t="str">
        <f t="shared" si="8"/>
        <v>2G0112¶绞龙运行¶ConveyorRunning</v>
      </c>
    </row>
    <row r="31" spans="1:18" s="211" customFormat="1" ht="14.4">
      <c r="A31" s="116">
        <v>14</v>
      </c>
      <c r="B31" s="117">
        <v>14</v>
      </c>
      <c r="C31" s="119" t="s">
        <v>451</v>
      </c>
      <c r="D31" s="261" t="s">
        <v>425</v>
      </c>
      <c r="E31" s="117" t="str">
        <f t="shared" si="0"/>
        <v>2G0112</v>
      </c>
      <c r="F31" s="117" t="str">
        <f t="shared" si="1"/>
        <v>绞龙</v>
      </c>
      <c r="G31" s="117" t="str">
        <f t="shared" si="2"/>
        <v>急停</v>
      </c>
      <c r="H31" s="117" t="str">
        <f t="shared" si="3"/>
        <v>Conveyor</v>
      </c>
      <c r="I31" s="117" t="str">
        <f t="shared" si="4"/>
        <v>Estop</v>
      </c>
      <c r="J31" s="122" t="s">
        <v>452</v>
      </c>
      <c r="K31" s="212"/>
      <c r="L31" s="161"/>
      <c r="M31" s="145" t="s">
        <v>68</v>
      </c>
      <c r="N31" s="145" t="s">
        <v>69</v>
      </c>
      <c r="O31" s="261" t="str">
        <f t="shared" si="6"/>
        <v>=RI2-DI01</v>
      </c>
      <c r="P31" s="156">
        <f t="shared" si="7"/>
        <v>14</v>
      </c>
      <c r="Q31" s="40" t="str">
        <f t="shared" si="5"/>
        <v>I213.5</v>
      </c>
      <c r="R31" s="40" t="str">
        <f t="shared" si="8"/>
        <v>2G0112¶绞龙急停¶ConveyorEstop</v>
      </c>
    </row>
    <row r="32" spans="1:18" s="211" customFormat="1" ht="14.4">
      <c r="A32" s="116">
        <v>15</v>
      </c>
      <c r="B32" s="117">
        <v>15</v>
      </c>
      <c r="C32" s="119" t="s">
        <v>453</v>
      </c>
      <c r="D32" s="261" t="s">
        <v>425</v>
      </c>
      <c r="E32" s="117" t="str">
        <f t="shared" si="0"/>
        <v>2G0113</v>
      </c>
      <c r="F32" s="117" t="str">
        <f t="shared" si="1"/>
        <v>提升机</v>
      </c>
      <c r="G32" s="117" t="str">
        <f t="shared" si="2"/>
        <v>运行</v>
      </c>
      <c r="H32" s="117" t="str">
        <f t="shared" si="3"/>
        <v>Elevator</v>
      </c>
      <c r="I32" s="117" t="str">
        <f t="shared" si="4"/>
        <v>Running</v>
      </c>
      <c r="J32" s="123" t="s">
        <v>454</v>
      </c>
      <c r="K32" s="212"/>
      <c r="L32" s="161"/>
      <c r="M32" s="145" t="s">
        <v>68</v>
      </c>
      <c r="N32" s="145" t="s">
        <v>69</v>
      </c>
      <c r="O32" s="261" t="str">
        <f t="shared" si="6"/>
        <v>=RI2-DI01</v>
      </c>
      <c r="P32" s="156">
        <f t="shared" si="7"/>
        <v>15</v>
      </c>
      <c r="Q32" s="40" t="str">
        <f t="shared" si="5"/>
        <v>I213.6</v>
      </c>
      <c r="R32" s="40" t="str">
        <f t="shared" si="8"/>
        <v>2G0113¶提升机运行¶ElevatorRunning</v>
      </c>
    </row>
    <row r="33" spans="1:18" ht="14.4">
      <c r="A33" s="116">
        <v>16</v>
      </c>
      <c r="B33" s="117">
        <v>16</v>
      </c>
      <c r="C33" s="119" t="s">
        <v>455</v>
      </c>
      <c r="D33" s="261" t="s">
        <v>425</v>
      </c>
      <c r="E33" s="117" t="str">
        <f t="shared" si="0"/>
        <v>2G0113</v>
      </c>
      <c r="F33" s="117" t="str">
        <f t="shared" si="1"/>
        <v>提升机</v>
      </c>
      <c r="G33" s="117" t="str">
        <f t="shared" si="2"/>
        <v>急停</v>
      </c>
      <c r="H33" s="117" t="str">
        <f t="shared" si="3"/>
        <v>Elevator</v>
      </c>
      <c r="I33" s="117" t="str">
        <f t="shared" si="4"/>
        <v>Estop</v>
      </c>
      <c r="J33" s="122" t="s">
        <v>456</v>
      </c>
      <c r="K33" s="212"/>
      <c r="L33" s="161"/>
      <c r="M33" s="145" t="s">
        <v>68</v>
      </c>
      <c r="N33" s="145" t="s">
        <v>69</v>
      </c>
      <c r="O33" s="261" t="str">
        <f t="shared" si="6"/>
        <v>=RI2-DI01</v>
      </c>
      <c r="P33" s="156">
        <f t="shared" si="7"/>
        <v>16</v>
      </c>
      <c r="Q33" s="40" t="str">
        <f t="shared" si="5"/>
        <v>I213.7</v>
      </c>
      <c r="R33" s="40" t="str">
        <f t="shared" si="8"/>
        <v>2G0113¶提升机急停¶ElevatorEstop</v>
      </c>
    </row>
    <row r="34" spans="1:18" ht="14.4">
      <c r="A34" s="116">
        <v>1</v>
      </c>
      <c r="B34" s="117">
        <v>17</v>
      </c>
      <c r="C34" s="119" t="s">
        <v>457</v>
      </c>
      <c r="D34" s="261" t="s">
        <v>458</v>
      </c>
      <c r="E34" s="117" t="str">
        <f t="shared" si="0"/>
        <v>2G0114</v>
      </c>
      <c r="F34" s="117" t="str">
        <f t="shared" si="1"/>
        <v>绞龙</v>
      </c>
      <c r="G34" s="117" t="str">
        <f t="shared" si="2"/>
        <v>运行</v>
      </c>
      <c r="H34" s="117" t="str">
        <f t="shared" si="3"/>
        <v>Conveyor</v>
      </c>
      <c r="I34" s="117" t="str">
        <f t="shared" si="4"/>
        <v>Running</v>
      </c>
      <c r="J34" s="123" t="s">
        <v>459</v>
      </c>
      <c r="K34" s="117"/>
      <c r="L34" s="161"/>
      <c r="M34" s="145" t="s">
        <v>68</v>
      </c>
      <c r="N34" s="145" t="s">
        <v>69</v>
      </c>
      <c r="O34" s="261" t="str">
        <f t="shared" si="6"/>
        <v>=RI2-DI02</v>
      </c>
      <c r="P34" s="156">
        <f t="shared" si="7"/>
        <v>1</v>
      </c>
      <c r="Q34" s="40" t="str">
        <f t="shared" si="5"/>
        <v>I214.0</v>
      </c>
      <c r="R34" s="40" t="str">
        <f t="shared" si="8"/>
        <v>2G0114¶绞龙运行¶ConveyorRunning</v>
      </c>
    </row>
    <row r="35" spans="1:18" ht="14.4">
      <c r="A35" s="116">
        <v>2</v>
      </c>
      <c r="B35" s="117">
        <v>18</v>
      </c>
      <c r="C35" s="119" t="s">
        <v>460</v>
      </c>
      <c r="D35" s="261" t="s">
        <v>458</v>
      </c>
      <c r="E35" s="117" t="str">
        <f t="shared" si="0"/>
        <v>2G0114</v>
      </c>
      <c r="F35" s="117" t="str">
        <f t="shared" si="1"/>
        <v>绞龙</v>
      </c>
      <c r="G35" s="117" t="str">
        <f t="shared" si="2"/>
        <v>急停</v>
      </c>
      <c r="H35" s="117" t="str">
        <f t="shared" si="3"/>
        <v>Conveyor</v>
      </c>
      <c r="I35" s="117" t="str">
        <f t="shared" si="4"/>
        <v>Estop</v>
      </c>
      <c r="J35" s="122" t="s">
        <v>461</v>
      </c>
      <c r="K35" s="117"/>
      <c r="L35" s="161"/>
      <c r="M35" s="145" t="s">
        <v>68</v>
      </c>
      <c r="N35" s="145" t="s">
        <v>69</v>
      </c>
      <c r="O35" s="261" t="str">
        <f t="shared" si="6"/>
        <v>=RI2-DI02</v>
      </c>
      <c r="P35" s="156">
        <f t="shared" si="7"/>
        <v>2</v>
      </c>
      <c r="Q35" s="40" t="str">
        <f t="shared" ref="Q35:Q49" si="9">C35</f>
        <v>I214.1</v>
      </c>
      <c r="R35" s="40" t="str">
        <f t="shared" si="8"/>
        <v>2G0114¶绞龙急停¶ConveyorEstop</v>
      </c>
    </row>
    <row r="36" spans="1:18" ht="14.4">
      <c r="A36" s="116">
        <v>3</v>
      </c>
      <c r="B36" s="117">
        <v>19</v>
      </c>
      <c r="C36" s="119" t="s">
        <v>462</v>
      </c>
      <c r="D36" s="261" t="s">
        <v>458</v>
      </c>
      <c r="E36" s="117" t="str">
        <f t="shared" si="0"/>
        <v>2G0115</v>
      </c>
      <c r="F36" s="117" t="str">
        <f t="shared" si="1"/>
        <v>高方筛(功率待定)</v>
      </c>
      <c r="G36" s="117" t="str">
        <f t="shared" si="2"/>
        <v>运行</v>
      </c>
      <c r="H36" s="117" t="str">
        <f t="shared" si="3"/>
        <v>Plansifter</v>
      </c>
      <c r="I36" s="117" t="str">
        <f t="shared" si="4"/>
        <v>Running</v>
      </c>
      <c r="J36" s="122" t="s">
        <v>463</v>
      </c>
      <c r="K36" s="117"/>
      <c r="L36" s="161"/>
      <c r="M36" s="145" t="s">
        <v>68</v>
      </c>
      <c r="N36" s="145" t="s">
        <v>69</v>
      </c>
      <c r="O36" s="261" t="str">
        <f t="shared" si="6"/>
        <v>=RI2-DI02</v>
      </c>
      <c r="P36" s="156">
        <f t="shared" si="7"/>
        <v>3</v>
      </c>
      <c r="Q36" s="40" t="str">
        <f t="shared" si="9"/>
        <v>I214.2</v>
      </c>
      <c r="R36" s="40" t="str">
        <f t="shared" si="8"/>
        <v>2G0115¶高方筛(功率待定)运行¶PlansifterRunning</v>
      </c>
    </row>
    <row r="37" spans="1:18" ht="14.4">
      <c r="A37" s="116">
        <v>4</v>
      </c>
      <c r="B37" s="117">
        <v>20</v>
      </c>
      <c r="C37" s="119" t="s">
        <v>464</v>
      </c>
      <c r="D37" s="261" t="s">
        <v>458</v>
      </c>
      <c r="E37" s="117" t="str">
        <f t="shared" si="0"/>
        <v>2G0115</v>
      </c>
      <c r="F37" s="117" t="str">
        <f t="shared" si="1"/>
        <v>高方筛(功率待定)</v>
      </c>
      <c r="G37" s="117" t="str">
        <f t="shared" si="2"/>
        <v>急停</v>
      </c>
      <c r="H37" s="117" t="str">
        <f t="shared" si="3"/>
        <v>Plansifter</v>
      </c>
      <c r="I37" s="117" t="str">
        <f t="shared" si="4"/>
        <v>Estop</v>
      </c>
      <c r="J37" s="123" t="s">
        <v>465</v>
      </c>
      <c r="K37" s="117"/>
      <c r="L37" s="161"/>
      <c r="M37" s="145" t="s">
        <v>68</v>
      </c>
      <c r="N37" s="145" t="s">
        <v>69</v>
      </c>
      <c r="O37" s="261" t="str">
        <f t="shared" si="6"/>
        <v>=RI2-DI02</v>
      </c>
      <c r="P37" s="156">
        <f t="shared" si="7"/>
        <v>4</v>
      </c>
      <c r="Q37" s="40" t="str">
        <f t="shared" si="9"/>
        <v>I214.3</v>
      </c>
      <c r="R37" s="40" t="str">
        <f t="shared" si="8"/>
        <v>2G0115¶高方筛(功率待定)急停¶PlansifterEstop</v>
      </c>
    </row>
    <row r="38" spans="1:18" ht="14.4">
      <c r="A38" s="116">
        <v>5</v>
      </c>
      <c r="B38" s="117">
        <v>21</v>
      </c>
      <c r="C38" s="119" t="s">
        <v>466</v>
      </c>
      <c r="D38" s="261" t="s">
        <v>458</v>
      </c>
      <c r="E38" s="117" t="str">
        <f t="shared" si="0"/>
        <v>2G0117</v>
      </c>
      <c r="F38" s="117" t="str">
        <f t="shared" si="1"/>
        <v>绞龙</v>
      </c>
      <c r="G38" s="117" t="str">
        <f t="shared" si="2"/>
        <v>运行</v>
      </c>
      <c r="H38" s="117" t="str">
        <f t="shared" si="3"/>
        <v>Conveyor</v>
      </c>
      <c r="I38" s="117" t="str">
        <f t="shared" si="4"/>
        <v>Running</v>
      </c>
      <c r="J38" s="123" t="s">
        <v>467</v>
      </c>
      <c r="K38" s="117"/>
      <c r="L38" s="161"/>
      <c r="M38" s="145" t="s">
        <v>68</v>
      </c>
      <c r="N38" s="145" t="s">
        <v>69</v>
      </c>
      <c r="O38" s="261" t="str">
        <f t="shared" si="6"/>
        <v>=RI2-DI02</v>
      </c>
      <c r="P38" s="156">
        <f t="shared" si="7"/>
        <v>5</v>
      </c>
      <c r="Q38" s="40" t="str">
        <f t="shared" si="9"/>
        <v>I214.4</v>
      </c>
      <c r="R38" s="40" t="str">
        <f t="shared" si="8"/>
        <v>2G0117¶绞龙运行¶ConveyorRunning</v>
      </c>
    </row>
    <row r="39" spans="1:18" s="81" customFormat="1" ht="14.4">
      <c r="A39" s="116">
        <v>6</v>
      </c>
      <c r="B39" s="117">
        <v>22</v>
      </c>
      <c r="C39" s="119" t="s">
        <v>468</v>
      </c>
      <c r="D39" s="261" t="s">
        <v>458</v>
      </c>
      <c r="E39" s="117" t="str">
        <f t="shared" si="0"/>
        <v>2G0117</v>
      </c>
      <c r="F39" s="117" t="str">
        <f t="shared" si="1"/>
        <v>绞龙</v>
      </c>
      <c r="G39" s="117" t="str">
        <f t="shared" si="2"/>
        <v>急停</v>
      </c>
      <c r="H39" s="117" t="str">
        <f t="shared" si="3"/>
        <v>Conveyor</v>
      </c>
      <c r="I39" s="117" t="str">
        <f t="shared" si="4"/>
        <v>Estop</v>
      </c>
      <c r="J39" s="123" t="s">
        <v>469</v>
      </c>
      <c r="K39" s="139"/>
      <c r="L39" s="161"/>
      <c r="M39" s="145" t="s">
        <v>68</v>
      </c>
      <c r="N39" s="145" t="s">
        <v>69</v>
      </c>
      <c r="O39" s="261" t="str">
        <f t="shared" si="6"/>
        <v>=RI2-DI02</v>
      </c>
      <c r="P39" s="156">
        <f t="shared" si="7"/>
        <v>6</v>
      </c>
      <c r="Q39" s="40" t="str">
        <f t="shared" si="9"/>
        <v>I214.5</v>
      </c>
      <c r="R39" s="40" t="str">
        <f t="shared" si="8"/>
        <v>2G0117¶绞龙急停¶ConveyorEstop</v>
      </c>
    </row>
    <row r="40" spans="1:18" s="81" customFormat="1" ht="14.4">
      <c r="A40" s="116">
        <v>7</v>
      </c>
      <c r="B40" s="117">
        <v>23</v>
      </c>
      <c r="C40" s="119" t="s">
        <v>470</v>
      </c>
      <c r="D40" s="261" t="s">
        <v>458</v>
      </c>
      <c r="E40" s="117" t="str">
        <f t="shared" si="0"/>
        <v>2G0201</v>
      </c>
      <c r="F40" s="117" t="str">
        <f t="shared" si="1"/>
        <v>喂料器</v>
      </c>
      <c r="G40" s="117" t="str">
        <f t="shared" si="2"/>
        <v>运行</v>
      </c>
      <c r="H40" s="117" t="str">
        <f t="shared" si="3"/>
        <v>Feeder</v>
      </c>
      <c r="I40" s="117" t="str">
        <f t="shared" si="4"/>
        <v>Running</v>
      </c>
      <c r="J40" s="122" t="s">
        <v>471</v>
      </c>
      <c r="K40" s="139"/>
      <c r="L40" s="161"/>
      <c r="M40" s="145" t="s">
        <v>68</v>
      </c>
      <c r="N40" s="145" t="s">
        <v>69</v>
      </c>
      <c r="O40" s="261" t="str">
        <f t="shared" si="6"/>
        <v>=RI2-DI02</v>
      </c>
      <c r="P40" s="156">
        <f t="shared" si="7"/>
        <v>7</v>
      </c>
      <c r="Q40" s="40" t="str">
        <f t="shared" si="9"/>
        <v>I214.6</v>
      </c>
      <c r="R40" s="40" t="str">
        <f t="shared" si="8"/>
        <v>2G0201¶喂料器运行¶FeederRunning</v>
      </c>
    </row>
    <row r="41" spans="1:18" s="81" customFormat="1" ht="14.4">
      <c r="A41" s="116">
        <v>8</v>
      </c>
      <c r="B41" s="117">
        <v>24</v>
      </c>
      <c r="C41" s="119" t="s">
        <v>472</v>
      </c>
      <c r="D41" s="261" t="s">
        <v>458</v>
      </c>
      <c r="E41" s="117" t="str">
        <f t="shared" si="0"/>
        <v>2G0202_1</v>
      </c>
      <c r="F41" s="117" t="str">
        <f t="shared" si="1"/>
        <v>分级轮</v>
      </c>
      <c r="G41" s="117" t="str">
        <f t="shared" si="2"/>
        <v>运行</v>
      </c>
      <c r="H41" s="117" t="str">
        <f t="shared" si="3"/>
        <v>Grading motor</v>
      </c>
      <c r="I41" s="117" t="str">
        <f t="shared" si="4"/>
        <v>Running</v>
      </c>
      <c r="J41" s="122" t="s">
        <v>473</v>
      </c>
      <c r="K41" s="139"/>
      <c r="L41" s="161"/>
      <c r="M41" s="145" t="s">
        <v>68</v>
      </c>
      <c r="N41" s="145" t="s">
        <v>69</v>
      </c>
      <c r="O41" s="261" t="str">
        <f t="shared" si="6"/>
        <v>=RI2-DI02</v>
      </c>
      <c r="P41" s="156">
        <f t="shared" si="7"/>
        <v>8</v>
      </c>
      <c r="Q41" s="40" t="str">
        <f t="shared" si="9"/>
        <v>I214.7</v>
      </c>
      <c r="R41" s="40" t="str">
        <f t="shared" si="8"/>
        <v>2G0202_1¶分级轮运行¶Grading motorRunning</v>
      </c>
    </row>
    <row r="42" spans="1:18" s="81" customFormat="1" ht="14.4">
      <c r="A42" s="116">
        <v>9</v>
      </c>
      <c r="B42" s="117">
        <v>25</v>
      </c>
      <c r="C42" s="119" t="s">
        <v>474</v>
      </c>
      <c r="D42" s="261" t="s">
        <v>458</v>
      </c>
      <c r="E42" s="117" t="str">
        <f t="shared" si="0"/>
        <v>2G0202_2</v>
      </c>
      <c r="F42" s="117" t="str">
        <f t="shared" si="1"/>
        <v>超微粉碎机</v>
      </c>
      <c r="G42" s="117" t="str">
        <f t="shared" si="2"/>
        <v>合闸</v>
      </c>
      <c r="H42" s="117" t="str">
        <f t="shared" si="3"/>
        <v>Pulverizer</v>
      </c>
      <c r="I42" s="117" t="str">
        <f t="shared" si="4"/>
        <v>Breaker ON</v>
      </c>
      <c r="J42" s="123" t="s">
        <v>475</v>
      </c>
      <c r="K42" s="139"/>
      <c r="L42" s="161"/>
      <c r="M42" s="145" t="s">
        <v>68</v>
      </c>
      <c r="N42" s="145" t="s">
        <v>69</v>
      </c>
      <c r="O42" s="261" t="str">
        <f t="shared" si="6"/>
        <v>=RI2-DI02</v>
      </c>
      <c r="P42" s="156">
        <f t="shared" si="7"/>
        <v>9</v>
      </c>
      <c r="Q42" s="40" t="str">
        <f t="shared" si="9"/>
        <v>I215.0</v>
      </c>
      <c r="R42" s="40" t="str">
        <f t="shared" si="8"/>
        <v>2G0202_2¶超微粉碎机合闸¶PulverizerBreaker ON</v>
      </c>
    </row>
    <row r="43" spans="1:18" s="81" customFormat="1" ht="14.4">
      <c r="A43" s="116">
        <v>10</v>
      </c>
      <c r="B43" s="117">
        <v>26</v>
      </c>
      <c r="C43" s="119" t="s">
        <v>476</v>
      </c>
      <c r="D43" s="261" t="s">
        <v>458</v>
      </c>
      <c r="E43" s="117" t="str">
        <f t="shared" si="0"/>
        <v>2G0202_2</v>
      </c>
      <c r="F43" s="117" t="str">
        <f t="shared" si="1"/>
        <v>超微粉碎机</v>
      </c>
      <c r="G43" s="117" t="str">
        <f t="shared" si="2"/>
        <v>运行</v>
      </c>
      <c r="H43" s="117" t="str">
        <f t="shared" si="3"/>
        <v>Pulverizer</v>
      </c>
      <c r="I43" s="117" t="str">
        <f t="shared" si="4"/>
        <v>Running</v>
      </c>
      <c r="J43" s="122" t="s">
        <v>477</v>
      </c>
      <c r="K43" s="139"/>
      <c r="L43" s="161"/>
      <c r="M43" s="145" t="s">
        <v>68</v>
      </c>
      <c r="N43" s="145" t="s">
        <v>69</v>
      </c>
      <c r="O43" s="261" t="str">
        <f t="shared" si="6"/>
        <v>=RI2-DI02</v>
      </c>
      <c r="P43" s="156">
        <f t="shared" si="7"/>
        <v>10</v>
      </c>
      <c r="Q43" s="40" t="str">
        <f t="shared" si="9"/>
        <v>I215.1</v>
      </c>
      <c r="R43" s="40" t="str">
        <f t="shared" si="8"/>
        <v>2G0202_2¶超微粉碎机运行¶PulverizerRunning</v>
      </c>
    </row>
    <row r="44" spans="1:18" ht="14.4">
      <c r="A44" s="116">
        <v>11</v>
      </c>
      <c r="B44" s="117">
        <v>27</v>
      </c>
      <c r="C44" s="119" t="s">
        <v>478</v>
      </c>
      <c r="D44" s="261" t="s">
        <v>458</v>
      </c>
      <c r="E44" s="117" t="str">
        <f t="shared" si="0"/>
        <v>2G0202_2</v>
      </c>
      <c r="F44" s="117" t="str">
        <f t="shared" si="1"/>
        <v>超微粉碎机</v>
      </c>
      <c r="G44" s="117" t="str">
        <f t="shared" si="2"/>
        <v>急停</v>
      </c>
      <c r="H44" s="117" t="str">
        <f t="shared" si="3"/>
        <v>Pulverizer</v>
      </c>
      <c r="I44" s="117" t="str">
        <f t="shared" si="4"/>
        <v>Estop</v>
      </c>
      <c r="J44" s="123" t="s">
        <v>479</v>
      </c>
      <c r="K44" s="117"/>
      <c r="L44" s="161"/>
      <c r="M44" s="145" t="s">
        <v>68</v>
      </c>
      <c r="N44" s="145" t="s">
        <v>69</v>
      </c>
      <c r="O44" s="261" t="str">
        <f t="shared" si="6"/>
        <v>=RI2-DI02</v>
      </c>
      <c r="P44" s="156">
        <f t="shared" si="7"/>
        <v>11</v>
      </c>
      <c r="Q44" s="40" t="str">
        <f t="shared" si="9"/>
        <v>I215.2</v>
      </c>
      <c r="R44" s="40" t="str">
        <f t="shared" si="8"/>
        <v>2G0202_2¶超微粉碎机急停¶PulverizerEstop</v>
      </c>
    </row>
    <row r="45" spans="1:18" s="80" customFormat="1" ht="14.4">
      <c r="A45" s="116">
        <v>12</v>
      </c>
      <c r="B45" s="117">
        <v>28</v>
      </c>
      <c r="C45" s="119" t="s">
        <v>480</v>
      </c>
      <c r="D45" s="261" t="s">
        <v>458</v>
      </c>
      <c r="E45" s="117" t="str">
        <f t="shared" si="0"/>
        <v>2G0202_2</v>
      </c>
      <c r="F45" s="117" t="str">
        <f t="shared" si="1"/>
        <v>超微粉碎机</v>
      </c>
      <c r="G45" s="117" t="str">
        <f t="shared" si="2"/>
        <v>软起故障</v>
      </c>
      <c r="H45" s="117" t="str">
        <f t="shared" si="3"/>
        <v>Pulverizer</v>
      </c>
      <c r="I45" s="117" t="str">
        <f t="shared" si="4"/>
        <v>Softer Alar</v>
      </c>
      <c r="J45" s="122" t="s">
        <v>481</v>
      </c>
      <c r="K45" s="138"/>
      <c r="L45" s="161"/>
      <c r="M45" s="145" t="s">
        <v>68</v>
      </c>
      <c r="N45" s="145" t="s">
        <v>69</v>
      </c>
      <c r="O45" s="261" t="str">
        <f t="shared" si="6"/>
        <v>=RI2-DI02</v>
      </c>
      <c r="P45" s="156">
        <f t="shared" si="7"/>
        <v>12</v>
      </c>
      <c r="Q45" s="40" t="str">
        <f t="shared" si="9"/>
        <v>I215.3</v>
      </c>
      <c r="R45" s="40" t="str">
        <f t="shared" si="8"/>
        <v>2G0202_2¶超微粉碎机软起故障¶PulverizerSofter Alar</v>
      </c>
    </row>
    <row r="46" spans="1:18" s="80" customFormat="1" ht="14.4">
      <c r="A46" s="116">
        <v>13</v>
      </c>
      <c r="B46" s="117">
        <v>29</v>
      </c>
      <c r="C46" s="119" t="s">
        <v>482</v>
      </c>
      <c r="D46" s="261" t="s">
        <v>458</v>
      </c>
      <c r="E46" s="117" t="str">
        <f t="shared" si="0"/>
        <v>2G0202_2</v>
      </c>
      <c r="F46" s="117" t="str">
        <f t="shared" si="1"/>
        <v>超微粉碎机</v>
      </c>
      <c r="G46" s="117" t="str">
        <f t="shared" si="2"/>
        <v>门保</v>
      </c>
      <c r="H46" s="117" t="str">
        <f t="shared" si="3"/>
        <v>Pulverizer</v>
      </c>
      <c r="I46" s="117" t="str">
        <f t="shared" si="4"/>
        <v>Door Protect</v>
      </c>
      <c r="J46" s="123" t="s">
        <v>483</v>
      </c>
      <c r="K46" s="138"/>
      <c r="L46" s="161"/>
      <c r="M46" s="145" t="s">
        <v>68</v>
      </c>
      <c r="N46" s="145" t="s">
        <v>69</v>
      </c>
      <c r="O46" s="261" t="str">
        <f t="shared" si="6"/>
        <v>=RI2-DI02</v>
      </c>
      <c r="P46" s="156">
        <f t="shared" si="7"/>
        <v>13</v>
      </c>
      <c r="Q46" s="40" t="str">
        <f t="shared" si="9"/>
        <v>I215.4</v>
      </c>
      <c r="R46" s="40" t="str">
        <f t="shared" si="8"/>
        <v>2G0202_2¶超微粉碎机门保¶PulverizerDoor Protect</v>
      </c>
    </row>
    <row r="47" spans="1:18" s="80" customFormat="1" ht="14.4">
      <c r="A47" s="116">
        <v>14</v>
      </c>
      <c r="B47" s="117">
        <v>30</v>
      </c>
      <c r="C47" s="119" t="s">
        <v>484</v>
      </c>
      <c r="D47" s="261" t="s">
        <v>458</v>
      </c>
      <c r="E47" s="117" t="str">
        <f t="shared" si="0"/>
        <v>2G0202_3</v>
      </c>
      <c r="F47" s="117" t="str">
        <f t="shared" si="1"/>
        <v>液压</v>
      </c>
      <c r="G47" s="117" t="str">
        <f t="shared" si="2"/>
        <v>运行</v>
      </c>
      <c r="H47" s="117" t="str">
        <f t="shared" si="3"/>
        <v>Oil pump</v>
      </c>
      <c r="I47" s="117" t="str">
        <f t="shared" si="4"/>
        <v>Running</v>
      </c>
      <c r="J47" s="122" t="s">
        <v>485</v>
      </c>
      <c r="K47" s="138"/>
      <c r="L47" s="161"/>
      <c r="M47" s="145" t="s">
        <v>68</v>
      </c>
      <c r="N47" s="145" t="s">
        <v>69</v>
      </c>
      <c r="O47" s="261" t="str">
        <f t="shared" si="6"/>
        <v>=RI2-DI02</v>
      </c>
      <c r="P47" s="156">
        <f t="shared" si="7"/>
        <v>14</v>
      </c>
      <c r="Q47" s="40" t="str">
        <f t="shared" si="9"/>
        <v>I215.5</v>
      </c>
      <c r="R47" s="40" t="str">
        <f t="shared" si="8"/>
        <v>2G0202_3¶液压运行¶Oil pumpRunning</v>
      </c>
    </row>
    <row r="48" spans="1:18" s="80" customFormat="1" ht="14.4">
      <c r="A48" s="116">
        <v>15</v>
      </c>
      <c r="B48" s="117">
        <v>31</v>
      </c>
      <c r="C48" s="119" t="s">
        <v>486</v>
      </c>
      <c r="D48" s="261" t="s">
        <v>458</v>
      </c>
      <c r="E48" s="117" t="str">
        <f t="shared" si="0"/>
        <v>2G0206</v>
      </c>
      <c r="F48" s="117" t="str">
        <f t="shared" si="1"/>
        <v>关风器</v>
      </c>
      <c r="G48" s="117" t="str">
        <f t="shared" si="2"/>
        <v>运行</v>
      </c>
      <c r="H48" s="117" t="str">
        <f t="shared" si="3"/>
        <v>Airlock</v>
      </c>
      <c r="I48" s="117" t="str">
        <f t="shared" si="4"/>
        <v>Running</v>
      </c>
      <c r="J48" s="123" t="s">
        <v>487</v>
      </c>
      <c r="K48" s="138"/>
      <c r="L48" s="161"/>
      <c r="M48" s="145" t="s">
        <v>68</v>
      </c>
      <c r="N48" s="145" t="s">
        <v>69</v>
      </c>
      <c r="O48" s="261" t="str">
        <f t="shared" si="6"/>
        <v>=RI2-DI02</v>
      </c>
      <c r="P48" s="156">
        <f t="shared" si="7"/>
        <v>15</v>
      </c>
      <c r="Q48" s="40" t="str">
        <f t="shared" si="9"/>
        <v>I215.6</v>
      </c>
      <c r="R48" s="40" t="str">
        <f t="shared" si="8"/>
        <v>2G0206¶关风器运行¶AirlockRunning</v>
      </c>
    </row>
    <row r="49" spans="1:18" s="80" customFormat="1" ht="14.4">
      <c r="A49" s="116">
        <v>16</v>
      </c>
      <c r="B49" s="117">
        <v>32</v>
      </c>
      <c r="C49" s="119" t="s">
        <v>488</v>
      </c>
      <c r="D49" s="261" t="s">
        <v>458</v>
      </c>
      <c r="E49" s="117" t="str">
        <f t="shared" si="0"/>
        <v>2G0207_1</v>
      </c>
      <c r="F49" s="117" t="str">
        <f t="shared" si="1"/>
        <v>关风器</v>
      </c>
      <c r="G49" s="117" t="str">
        <f t="shared" si="2"/>
        <v>运行</v>
      </c>
      <c r="H49" s="117" t="str">
        <f t="shared" si="3"/>
        <v>Airlock</v>
      </c>
      <c r="I49" s="117" t="str">
        <f t="shared" si="4"/>
        <v>Running</v>
      </c>
      <c r="J49" s="122" t="s">
        <v>489</v>
      </c>
      <c r="K49" s="138"/>
      <c r="L49" s="161"/>
      <c r="M49" s="145" t="s">
        <v>68</v>
      </c>
      <c r="N49" s="145" t="s">
        <v>69</v>
      </c>
      <c r="O49" s="261" t="str">
        <f t="shared" si="6"/>
        <v>=RI2-DI02</v>
      </c>
      <c r="P49" s="156">
        <f t="shared" si="7"/>
        <v>16</v>
      </c>
      <c r="Q49" s="40" t="str">
        <f t="shared" si="9"/>
        <v>I215.7</v>
      </c>
      <c r="R49" s="40" t="str">
        <f t="shared" si="8"/>
        <v>2G0207_1¶关风器运行¶AirlockRunning</v>
      </c>
    </row>
    <row r="50" spans="1:18" s="80" customFormat="1" ht="14.4">
      <c r="A50" s="116">
        <v>1</v>
      </c>
      <c r="B50" s="117">
        <v>33</v>
      </c>
      <c r="C50" s="118" t="s">
        <v>490</v>
      </c>
      <c r="D50" s="261" t="s">
        <v>491</v>
      </c>
      <c r="E50" s="117" t="str">
        <f t="shared" si="0"/>
        <v>2G0207_2</v>
      </c>
      <c r="F50" s="117" t="str">
        <f t="shared" si="1"/>
        <v>扫灰电机</v>
      </c>
      <c r="G50" s="117" t="str">
        <f t="shared" si="2"/>
        <v>运行</v>
      </c>
      <c r="H50" s="117" t="str">
        <f t="shared" si="3"/>
        <v>Cleaning motor</v>
      </c>
      <c r="I50" s="117" t="str">
        <f t="shared" si="4"/>
        <v>Running</v>
      </c>
      <c r="J50" s="122" t="s">
        <v>492</v>
      </c>
      <c r="K50" s="138"/>
      <c r="L50" s="161"/>
      <c r="M50" s="145" t="s">
        <v>68</v>
      </c>
      <c r="N50" s="145" t="s">
        <v>69</v>
      </c>
      <c r="O50" s="261" t="str">
        <f t="shared" ref="O50:O65" si="10">D50</f>
        <v>=RI2-DI03</v>
      </c>
      <c r="P50" s="156">
        <f t="shared" ref="P50:P65" si="11">A50</f>
        <v>1</v>
      </c>
      <c r="Q50" s="40" t="str">
        <f t="shared" ref="Q50:Q65" si="12">C50</f>
        <v>I216.0</v>
      </c>
      <c r="R50" s="40" t="str">
        <f t="shared" si="8"/>
        <v>2G0207_2¶扫灰电机运行¶Cleaning motorRunning</v>
      </c>
    </row>
    <row r="51" spans="1:18" s="80" customFormat="1" ht="14.4">
      <c r="A51" s="116">
        <v>2</v>
      </c>
      <c r="B51" s="117">
        <v>34</v>
      </c>
      <c r="C51" s="119" t="s">
        <v>493</v>
      </c>
      <c r="D51" s="261" t="s">
        <v>491</v>
      </c>
      <c r="E51" s="117" t="str">
        <f t="shared" si="0"/>
        <v>2G0210</v>
      </c>
      <c r="F51" s="117" t="str">
        <f t="shared" si="1"/>
        <v>风机</v>
      </c>
      <c r="G51" s="117" t="str">
        <f t="shared" si="2"/>
        <v>运行</v>
      </c>
      <c r="H51" s="117" t="str">
        <f t="shared" si="3"/>
        <v>Fan</v>
      </c>
      <c r="I51" s="117" t="str">
        <f t="shared" si="4"/>
        <v>Running</v>
      </c>
      <c r="J51" s="122" t="s">
        <v>494</v>
      </c>
      <c r="K51" s="138"/>
      <c r="L51" s="161"/>
      <c r="M51" s="145" t="s">
        <v>68</v>
      </c>
      <c r="N51" s="145" t="s">
        <v>69</v>
      </c>
      <c r="O51" s="261" t="str">
        <f t="shared" si="10"/>
        <v>=RI2-DI03</v>
      </c>
      <c r="P51" s="156">
        <f t="shared" si="11"/>
        <v>2</v>
      </c>
      <c r="Q51" s="40" t="str">
        <f t="shared" si="12"/>
        <v>I216.1</v>
      </c>
      <c r="R51" s="40" t="str">
        <f t="shared" si="8"/>
        <v>2G0210¶风机运行¶FanRunning</v>
      </c>
    </row>
    <row r="52" spans="1:18" s="80" customFormat="1" ht="14.4">
      <c r="A52" s="116">
        <v>3</v>
      </c>
      <c r="B52" s="117">
        <v>35</v>
      </c>
      <c r="C52" s="119" t="s">
        <v>495</v>
      </c>
      <c r="D52" s="261" t="s">
        <v>491</v>
      </c>
      <c r="E52" s="117" t="str">
        <f t="shared" si="0"/>
        <v>2G0212</v>
      </c>
      <c r="F52" s="117" t="str">
        <f t="shared" si="1"/>
        <v>绞龙</v>
      </c>
      <c r="G52" s="117" t="str">
        <f t="shared" si="2"/>
        <v>运行</v>
      </c>
      <c r="H52" s="117" t="str">
        <f t="shared" si="3"/>
        <v>Conveyor</v>
      </c>
      <c r="I52" s="117" t="str">
        <f t="shared" si="4"/>
        <v>Running</v>
      </c>
      <c r="J52" s="123" t="s">
        <v>496</v>
      </c>
      <c r="K52" s="138"/>
      <c r="L52" s="161"/>
      <c r="M52" s="145" t="s">
        <v>68</v>
      </c>
      <c r="N52" s="145" t="s">
        <v>69</v>
      </c>
      <c r="O52" s="261" t="str">
        <f t="shared" si="10"/>
        <v>=RI2-DI03</v>
      </c>
      <c r="P52" s="156">
        <f t="shared" si="11"/>
        <v>3</v>
      </c>
      <c r="Q52" s="40" t="str">
        <f t="shared" si="12"/>
        <v>I216.2</v>
      </c>
      <c r="R52" s="40" t="str">
        <f t="shared" si="8"/>
        <v>2G0212¶绞龙运行¶ConveyorRunning</v>
      </c>
    </row>
    <row r="53" spans="1:18" s="80" customFormat="1" ht="14.4">
      <c r="A53" s="116">
        <v>4</v>
      </c>
      <c r="B53" s="117">
        <v>36</v>
      </c>
      <c r="C53" s="119" t="s">
        <v>497</v>
      </c>
      <c r="D53" s="261" t="s">
        <v>491</v>
      </c>
      <c r="E53" s="117" t="str">
        <f t="shared" si="0"/>
        <v>2G0212</v>
      </c>
      <c r="F53" s="117" t="str">
        <f t="shared" si="1"/>
        <v>绞龙</v>
      </c>
      <c r="G53" s="117" t="str">
        <f t="shared" si="2"/>
        <v>急停</v>
      </c>
      <c r="H53" s="117" t="str">
        <f t="shared" si="3"/>
        <v>Conveyor</v>
      </c>
      <c r="I53" s="117" t="str">
        <f t="shared" si="4"/>
        <v>Estop</v>
      </c>
      <c r="J53" s="123" t="s">
        <v>498</v>
      </c>
      <c r="K53" s="138"/>
      <c r="L53" s="161"/>
      <c r="M53" s="145" t="s">
        <v>68</v>
      </c>
      <c r="N53" s="145" t="s">
        <v>69</v>
      </c>
      <c r="O53" s="261" t="str">
        <f t="shared" si="10"/>
        <v>=RI2-DI03</v>
      </c>
      <c r="P53" s="156">
        <f t="shared" si="11"/>
        <v>4</v>
      </c>
      <c r="Q53" s="40" t="str">
        <f t="shared" si="12"/>
        <v>I216.3</v>
      </c>
      <c r="R53" s="40" t="str">
        <f t="shared" si="8"/>
        <v>2G0212¶绞龙急停¶ConveyorEstop</v>
      </c>
    </row>
    <row r="54" spans="1:18" s="80" customFormat="1" ht="14.4">
      <c r="A54" s="116">
        <v>5</v>
      </c>
      <c r="B54" s="117">
        <v>37</v>
      </c>
      <c r="C54" s="119" t="s">
        <v>499</v>
      </c>
      <c r="D54" s="261" t="s">
        <v>491</v>
      </c>
      <c r="E54" s="117" t="str">
        <f t="shared" si="0"/>
        <v>2G0213</v>
      </c>
      <c r="F54" s="117" t="str">
        <f t="shared" si="1"/>
        <v>提升机</v>
      </c>
      <c r="G54" s="117" t="str">
        <f t="shared" si="2"/>
        <v>运行</v>
      </c>
      <c r="H54" s="117" t="str">
        <f t="shared" si="3"/>
        <v>Elevator</v>
      </c>
      <c r="I54" s="117" t="str">
        <f t="shared" si="4"/>
        <v>Running</v>
      </c>
      <c r="J54" s="122" t="s">
        <v>500</v>
      </c>
      <c r="K54" s="138"/>
      <c r="L54" s="161"/>
      <c r="M54" s="145" t="s">
        <v>68</v>
      </c>
      <c r="N54" s="145" t="s">
        <v>69</v>
      </c>
      <c r="O54" s="261" t="str">
        <f t="shared" si="10"/>
        <v>=RI2-DI03</v>
      </c>
      <c r="P54" s="156">
        <f t="shared" si="11"/>
        <v>5</v>
      </c>
      <c r="Q54" s="40" t="str">
        <f t="shared" si="12"/>
        <v>I216.4</v>
      </c>
      <c r="R54" s="40" t="str">
        <f t="shared" si="8"/>
        <v>2G0213¶提升机运行¶ElevatorRunning</v>
      </c>
    </row>
    <row r="55" spans="1:18" s="80" customFormat="1" ht="14.4">
      <c r="A55" s="116">
        <v>6</v>
      </c>
      <c r="B55" s="117">
        <v>38</v>
      </c>
      <c r="C55" s="119" t="s">
        <v>501</v>
      </c>
      <c r="D55" s="261" t="s">
        <v>491</v>
      </c>
      <c r="E55" s="117" t="str">
        <f t="shared" si="0"/>
        <v>2G0213</v>
      </c>
      <c r="F55" s="117" t="str">
        <f t="shared" si="1"/>
        <v>提升机</v>
      </c>
      <c r="G55" s="117" t="str">
        <f t="shared" si="2"/>
        <v>急停</v>
      </c>
      <c r="H55" s="117" t="str">
        <f t="shared" si="3"/>
        <v>Elevator</v>
      </c>
      <c r="I55" s="117" t="str">
        <f t="shared" si="4"/>
        <v>Estop</v>
      </c>
      <c r="J55" s="122" t="s">
        <v>502</v>
      </c>
      <c r="K55" s="138"/>
      <c r="L55" s="161"/>
      <c r="M55" s="145" t="s">
        <v>68</v>
      </c>
      <c r="N55" s="145" t="s">
        <v>69</v>
      </c>
      <c r="O55" s="261" t="str">
        <f t="shared" si="10"/>
        <v>=RI2-DI03</v>
      </c>
      <c r="P55" s="156">
        <f t="shared" si="11"/>
        <v>6</v>
      </c>
      <c r="Q55" s="40" t="str">
        <f t="shared" si="12"/>
        <v>I216.5</v>
      </c>
      <c r="R55" s="40" t="str">
        <f t="shared" si="8"/>
        <v>2G0213¶提升机急停¶ElevatorEstop</v>
      </c>
    </row>
    <row r="56" spans="1:18" s="80" customFormat="1" ht="14.4">
      <c r="A56" s="116">
        <v>7</v>
      </c>
      <c r="B56" s="117">
        <v>39</v>
      </c>
      <c r="C56" s="119" t="s">
        <v>503</v>
      </c>
      <c r="D56" s="261" t="s">
        <v>491</v>
      </c>
      <c r="E56" s="117" t="str">
        <f t="shared" si="0"/>
        <v>2G0214</v>
      </c>
      <c r="F56" s="117" t="str">
        <f t="shared" si="1"/>
        <v>绞龙</v>
      </c>
      <c r="G56" s="117" t="str">
        <f t="shared" si="2"/>
        <v>运行</v>
      </c>
      <c r="H56" s="117" t="str">
        <f t="shared" si="3"/>
        <v>Conveyor</v>
      </c>
      <c r="I56" s="117" t="str">
        <f t="shared" si="4"/>
        <v>Running</v>
      </c>
      <c r="J56" s="122" t="s">
        <v>504</v>
      </c>
      <c r="K56" s="138"/>
      <c r="L56" s="161"/>
      <c r="M56" s="145" t="s">
        <v>68</v>
      </c>
      <c r="N56" s="145" t="s">
        <v>69</v>
      </c>
      <c r="O56" s="261" t="str">
        <f t="shared" si="10"/>
        <v>=RI2-DI03</v>
      </c>
      <c r="P56" s="156">
        <f t="shared" si="11"/>
        <v>7</v>
      </c>
      <c r="Q56" s="40" t="str">
        <f t="shared" si="12"/>
        <v>I216.6</v>
      </c>
      <c r="R56" s="40" t="str">
        <f t="shared" si="8"/>
        <v>2G0214¶绞龙运行¶ConveyorRunning</v>
      </c>
    </row>
    <row r="57" spans="1:18" s="80" customFormat="1" ht="14.4">
      <c r="A57" s="116">
        <v>8</v>
      </c>
      <c r="B57" s="117">
        <v>40</v>
      </c>
      <c r="C57" s="119" t="s">
        <v>505</v>
      </c>
      <c r="D57" s="261" t="s">
        <v>491</v>
      </c>
      <c r="E57" s="117" t="str">
        <f t="shared" si="0"/>
        <v>2G0214</v>
      </c>
      <c r="F57" s="117" t="str">
        <f t="shared" si="1"/>
        <v>绞龙</v>
      </c>
      <c r="G57" s="117" t="str">
        <f t="shared" si="2"/>
        <v>急停</v>
      </c>
      <c r="H57" s="117" t="str">
        <f t="shared" si="3"/>
        <v>Conveyor</v>
      </c>
      <c r="I57" s="117" t="str">
        <f t="shared" si="4"/>
        <v>Estop</v>
      </c>
      <c r="J57" s="122" t="s">
        <v>506</v>
      </c>
      <c r="K57" s="138"/>
      <c r="L57" s="161"/>
      <c r="M57" s="145" t="s">
        <v>68</v>
      </c>
      <c r="N57" s="145" t="s">
        <v>69</v>
      </c>
      <c r="O57" s="261" t="str">
        <f t="shared" si="10"/>
        <v>=RI2-DI03</v>
      </c>
      <c r="P57" s="156">
        <f t="shared" si="11"/>
        <v>8</v>
      </c>
      <c r="Q57" s="40" t="str">
        <f t="shared" si="12"/>
        <v>I216.7</v>
      </c>
      <c r="R57" s="40" t="str">
        <f t="shared" si="8"/>
        <v>2G0214¶绞龙急停¶ConveyorEstop</v>
      </c>
    </row>
    <row r="58" spans="1:18" s="80" customFormat="1" ht="14.4">
      <c r="A58" s="116">
        <v>9</v>
      </c>
      <c r="B58" s="117">
        <v>41</v>
      </c>
      <c r="C58" s="119" t="s">
        <v>507</v>
      </c>
      <c r="D58" s="261" t="s">
        <v>491</v>
      </c>
      <c r="E58" s="117" t="str">
        <f t="shared" si="0"/>
        <v>2G0215</v>
      </c>
      <c r="F58" s="117" t="str">
        <f t="shared" si="1"/>
        <v>绞龙</v>
      </c>
      <c r="G58" s="117" t="str">
        <f t="shared" si="2"/>
        <v>运行</v>
      </c>
      <c r="H58" s="117" t="str">
        <f t="shared" si="3"/>
        <v>Conveyor</v>
      </c>
      <c r="I58" s="117" t="str">
        <f t="shared" si="4"/>
        <v>Running</v>
      </c>
      <c r="J58" s="122" t="s">
        <v>508</v>
      </c>
      <c r="K58" s="138"/>
      <c r="L58" s="161"/>
      <c r="M58" s="145" t="s">
        <v>68</v>
      </c>
      <c r="N58" s="145" t="s">
        <v>69</v>
      </c>
      <c r="O58" s="261" t="str">
        <f t="shared" si="10"/>
        <v>=RI2-DI03</v>
      </c>
      <c r="P58" s="156">
        <f t="shared" si="11"/>
        <v>9</v>
      </c>
      <c r="Q58" s="40" t="str">
        <f t="shared" si="12"/>
        <v>I217.0</v>
      </c>
      <c r="R58" s="40" t="str">
        <f t="shared" si="8"/>
        <v>2G0215¶绞龙运行¶ConveyorRunning</v>
      </c>
    </row>
    <row r="59" spans="1:18" s="80" customFormat="1" ht="14.4">
      <c r="A59" s="116">
        <v>10</v>
      </c>
      <c r="B59" s="117">
        <v>42</v>
      </c>
      <c r="C59" s="119" t="s">
        <v>509</v>
      </c>
      <c r="D59" s="261" t="s">
        <v>491</v>
      </c>
      <c r="E59" s="117" t="str">
        <f t="shared" si="0"/>
        <v>2G0215</v>
      </c>
      <c r="F59" s="117" t="str">
        <f t="shared" si="1"/>
        <v>绞龙</v>
      </c>
      <c r="G59" s="117" t="str">
        <f t="shared" si="2"/>
        <v>急停</v>
      </c>
      <c r="H59" s="117" t="str">
        <f t="shared" si="3"/>
        <v>Conveyor</v>
      </c>
      <c r="I59" s="117" t="str">
        <f t="shared" si="4"/>
        <v>Estop</v>
      </c>
      <c r="J59" s="122" t="s">
        <v>510</v>
      </c>
      <c r="K59" s="138"/>
      <c r="L59" s="161"/>
      <c r="M59" s="145" t="s">
        <v>68</v>
      </c>
      <c r="N59" s="145" t="s">
        <v>69</v>
      </c>
      <c r="O59" s="261" t="str">
        <f t="shared" si="10"/>
        <v>=RI2-DI03</v>
      </c>
      <c r="P59" s="156">
        <f t="shared" si="11"/>
        <v>10</v>
      </c>
      <c r="Q59" s="40" t="str">
        <f t="shared" si="12"/>
        <v>I217.1</v>
      </c>
      <c r="R59" s="40" t="str">
        <f t="shared" si="8"/>
        <v>2G0215¶绞龙急停¶ConveyorEstop</v>
      </c>
    </row>
    <row r="60" spans="1:18" s="80" customFormat="1" ht="14.4">
      <c r="A60" s="116">
        <v>11</v>
      </c>
      <c r="B60" s="117">
        <v>43</v>
      </c>
      <c r="C60" s="119" t="s">
        <v>511</v>
      </c>
      <c r="D60" s="261" t="s">
        <v>491</v>
      </c>
      <c r="E60" s="117" t="str">
        <f t="shared" si="0"/>
        <v>2G0216</v>
      </c>
      <c r="F60" s="117" t="str">
        <f t="shared" si="1"/>
        <v>绞龙</v>
      </c>
      <c r="G60" s="117" t="str">
        <f t="shared" si="2"/>
        <v>运行</v>
      </c>
      <c r="H60" s="117" t="str">
        <f t="shared" si="3"/>
        <v>Conveyor</v>
      </c>
      <c r="I60" s="117" t="str">
        <f t="shared" si="4"/>
        <v>Running</v>
      </c>
      <c r="J60" s="122" t="s">
        <v>512</v>
      </c>
      <c r="K60" s="138"/>
      <c r="L60" s="161"/>
      <c r="M60" s="145" t="s">
        <v>68</v>
      </c>
      <c r="N60" s="145" t="s">
        <v>69</v>
      </c>
      <c r="O60" s="261" t="str">
        <f t="shared" si="10"/>
        <v>=RI2-DI03</v>
      </c>
      <c r="P60" s="156">
        <f t="shared" si="11"/>
        <v>11</v>
      </c>
      <c r="Q60" s="40" t="str">
        <f t="shared" si="12"/>
        <v>I217.2</v>
      </c>
      <c r="R60" s="40" t="str">
        <f t="shared" si="8"/>
        <v>2G0216¶绞龙运行¶ConveyorRunning</v>
      </c>
    </row>
    <row r="61" spans="1:18" s="80" customFormat="1" ht="14.4">
      <c r="A61" s="116">
        <v>12</v>
      </c>
      <c r="B61" s="117">
        <v>44</v>
      </c>
      <c r="C61" s="119" t="s">
        <v>513</v>
      </c>
      <c r="D61" s="261" t="s">
        <v>491</v>
      </c>
      <c r="E61" s="117" t="str">
        <f t="shared" si="0"/>
        <v>2G0216</v>
      </c>
      <c r="F61" s="117" t="str">
        <f t="shared" si="1"/>
        <v>绞龙</v>
      </c>
      <c r="G61" s="117" t="str">
        <f t="shared" si="2"/>
        <v>急停</v>
      </c>
      <c r="H61" s="117" t="str">
        <f t="shared" si="3"/>
        <v>Conveyor</v>
      </c>
      <c r="I61" s="117" t="str">
        <f t="shared" si="4"/>
        <v>Estop</v>
      </c>
      <c r="J61" s="122" t="s">
        <v>514</v>
      </c>
      <c r="K61" s="138"/>
      <c r="L61" s="161"/>
      <c r="M61" s="145" t="s">
        <v>68</v>
      </c>
      <c r="N61" s="145" t="s">
        <v>69</v>
      </c>
      <c r="O61" s="261" t="str">
        <f t="shared" si="10"/>
        <v>=RI2-DI03</v>
      </c>
      <c r="P61" s="156">
        <f t="shared" si="11"/>
        <v>12</v>
      </c>
      <c r="Q61" s="40" t="str">
        <f t="shared" si="12"/>
        <v>I217.3</v>
      </c>
      <c r="R61" s="40" t="str">
        <f t="shared" si="8"/>
        <v>2G0216¶绞龙急停¶ConveyorEstop</v>
      </c>
    </row>
    <row r="62" spans="1:18" s="80" customFormat="1" ht="14.4">
      <c r="A62" s="116">
        <v>13</v>
      </c>
      <c r="B62" s="117">
        <v>45</v>
      </c>
      <c r="C62" s="119" t="s">
        <v>515</v>
      </c>
      <c r="D62" s="261" t="s">
        <v>491</v>
      </c>
      <c r="E62" s="117" t="str">
        <f t="shared" si="0"/>
        <v>2G0217</v>
      </c>
      <c r="F62" s="117" t="str">
        <f t="shared" si="1"/>
        <v>高方筛(功率待定)</v>
      </c>
      <c r="G62" s="117" t="str">
        <f t="shared" si="2"/>
        <v>运行</v>
      </c>
      <c r="H62" s="117" t="str">
        <f t="shared" si="3"/>
        <v>Plansifter</v>
      </c>
      <c r="I62" s="117" t="str">
        <f t="shared" si="4"/>
        <v>Running</v>
      </c>
      <c r="J62" s="122" t="s">
        <v>516</v>
      </c>
      <c r="K62" s="138"/>
      <c r="L62" s="161"/>
      <c r="M62" s="145" t="s">
        <v>68</v>
      </c>
      <c r="N62" s="145" t="s">
        <v>69</v>
      </c>
      <c r="O62" s="261" t="str">
        <f t="shared" si="10"/>
        <v>=RI2-DI03</v>
      </c>
      <c r="P62" s="156">
        <f t="shared" si="11"/>
        <v>13</v>
      </c>
      <c r="Q62" s="40" t="str">
        <f t="shared" si="12"/>
        <v>I217.4</v>
      </c>
      <c r="R62" s="40" t="str">
        <f t="shared" si="8"/>
        <v>2G0217¶高方筛(功率待定)运行¶PlansifterRunning</v>
      </c>
    </row>
    <row r="63" spans="1:18" s="80" customFormat="1" ht="14.4">
      <c r="A63" s="116">
        <v>14</v>
      </c>
      <c r="B63" s="117">
        <v>46</v>
      </c>
      <c r="C63" s="119" t="s">
        <v>517</v>
      </c>
      <c r="D63" s="261" t="s">
        <v>491</v>
      </c>
      <c r="E63" s="117" t="str">
        <f t="shared" si="0"/>
        <v>2G0217</v>
      </c>
      <c r="F63" s="117" t="str">
        <f t="shared" si="1"/>
        <v>高方筛(功率待定)</v>
      </c>
      <c r="G63" s="117" t="str">
        <f t="shared" si="2"/>
        <v>急停</v>
      </c>
      <c r="H63" s="117" t="str">
        <f t="shared" si="3"/>
        <v>Plansifter</v>
      </c>
      <c r="I63" s="117" t="str">
        <f t="shared" si="4"/>
        <v>Estop</v>
      </c>
      <c r="J63" s="122" t="s">
        <v>518</v>
      </c>
      <c r="K63" s="138"/>
      <c r="L63" s="161"/>
      <c r="M63" s="145" t="s">
        <v>68</v>
      </c>
      <c r="N63" s="145" t="s">
        <v>69</v>
      </c>
      <c r="O63" s="261" t="str">
        <f t="shared" si="10"/>
        <v>=RI2-DI03</v>
      </c>
      <c r="P63" s="156">
        <f t="shared" si="11"/>
        <v>14</v>
      </c>
      <c r="Q63" s="40" t="str">
        <f t="shared" si="12"/>
        <v>I217.5</v>
      </c>
      <c r="R63" s="40" t="str">
        <f t="shared" si="8"/>
        <v>2G0217¶高方筛(功率待定)急停¶PlansifterEstop</v>
      </c>
    </row>
    <row r="64" spans="1:18" s="80" customFormat="1" ht="14.4">
      <c r="A64" s="116">
        <v>15</v>
      </c>
      <c r="B64" s="117">
        <v>47</v>
      </c>
      <c r="C64" s="125" t="s">
        <v>519</v>
      </c>
      <c r="D64" s="262" t="s">
        <v>491</v>
      </c>
      <c r="E64" s="126" t="s">
        <v>520</v>
      </c>
      <c r="F64" s="126" t="s">
        <v>43</v>
      </c>
      <c r="G64" s="126" t="s">
        <v>521</v>
      </c>
      <c r="H64" s="117" t="str">
        <f t="shared" si="3"/>
        <v/>
      </c>
      <c r="I64" s="117" t="str">
        <f t="shared" si="4"/>
        <v/>
      </c>
      <c r="J64" s="122" t="s">
        <v>236</v>
      </c>
      <c r="K64" s="138"/>
      <c r="L64" s="161"/>
      <c r="M64" s="145" t="s">
        <v>68</v>
      </c>
      <c r="N64" s="145" t="s">
        <v>69</v>
      </c>
      <c r="O64" s="261" t="str">
        <f t="shared" si="10"/>
        <v>=RI2-DI03</v>
      </c>
      <c r="P64" s="156">
        <f t="shared" si="11"/>
        <v>15</v>
      </c>
      <c r="Q64" s="40" t="str">
        <f t="shared" si="12"/>
        <v>I217.6</v>
      </c>
      <c r="R64" s="40" t="str">
        <f t="shared" si="8"/>
        <v>2G0101¶喂料器门保¶</v>
      </c>
    </row>
    <row r="65" spans="1:18" s="80" customFormat="1" ht="14.4">
      <c r="A65" s="116">
        <v>16</v>
      </c>
      <c r="B65" s="117">
        <v>48</v>
      </c>
      <c r="C65" s="125" t="s">
        <v>522</v>
      </c>
      <c r="D65" s="262" t="s">
        <v>491</v>
      </c>
      <c r="E65" s="126" t="s">
        <v>523</v>
      </c>
      <c r="F65" s="126" t="s">
        <v>43</v>
      </c>
      <c r="G65" s="126" t="s">
        <v>521</v>
      </c>
      <c r="H65" s="126" t="str">
        <f t="shared" si="3"/>
        <v/>
      </c>
      <c r="I65" s="126" t="str">
        <f t="shared" si="4"/>
        <v/>
      </c>
      <c r="J65" s="122" t="s">
        <v>236</v>
      </c>
      <c r="K65" s="138"/>
      <c r="L65" s="161"/>
      <c r="M65" s="145" t="s">
        <v>68</v>
      </c>
      <c r="N65" s="145" t="s">
        <v>69</v>
      </c>
      <c r="O65" s="261" t="str">
        <f t="shared" si="10"/>
        <v>=RI2-DI03</v>
      </c>
      <c r="P65" s="156">
        <f t="shared" si="11"/>
        <v>16</v>
      </c>
      <c r="Q65" s="40" t="str">
        <f t="shared" si="12"/>
        <v>I217.7</v>
      </c>
      <c r="R65" s="40" t="str">
        <f t="shared" si="8"/>
        <v>2G0201¶喂料器门保¶</v>
      </c>
    </row>
    <row r="66" spans="1:18" s="80" customFormat="1" ht="14.4">
      <c r="A66" s="116">
        <v>1</v>
      </c>
      <c r="B66" s="117">
        <v>48</v>
      </c>
      <c r="C66" s="118" t="s">
        <v>524</v>
      </c>
      <c r="D66" s="147"/>
      <c r="E66" s="117"/>
      <c r="F66" s="117"/>
      <c r="G66" s="117"/>
      <c r="H66" s="117"/>
      <c r="I66" s="117"/>
      <c r="J66" s="122"/>
      <c r="K66" s="138"/>
      <c r="L66" s="161"/>
      <c r="M66" s="145"/>
      <c r="N66" s="145"/>
      <c r="O66" s="147"/>
      <c r="P66" s="213"/>
      <c r="Q66"/>
      <c r="R66"/>
    </row>
    <row r="67" spans="1:18" s="80" customFormat="1" ht="14.4">
      <c r="A67" s="116">
        <v>2</v>
      </c>
      <c r="B67" s="117">
        <v>48</v>
      </c>
      <c r="C67" s="118" t="s">
        <v>525</v>
      </c>
      <c r="D67" s="147"/>
      <c r="E67" s="117"/>
      <c r="F67" s="117"/>
      <c r="G67" s="117"/>
      <c r="H67" s="117"/>
      <c r="I67" s="117"/>
      <c r="J67" s="122"/>
      <c r="K67" s="138"/>
      <c r="L67" s="161"/>
      <c r="M67" s="145"/>
      <c r="N67" s="145"/>
      <c r="O67" s="147"/>
      <c r="P67" s="213"/>
      <c r="Q67"/>
      <c r="R67"/>
    </row>
    <row r="68" spans="1:18" s="80" customFormat="1" ht="14.4">
      <c r="A68" s="116">
        <v>3</v>
      </c>
      <c r="B68" s="117">
        <v>48</v>
      </c>
      <c r="C68" s="118" t="s">
        <v>526</v>
      </c>
      <c r="D68" s="147"/>
      <c r="E68" s="117"/>
      <c r="F68" s="117"/>
      <c r="G68" s="117"/>
      <c r="H68" s="117"/>
      <c r="I68" s="117"/>
      <c r="J68" s="122"/>
      <c r="K68" s="138"/>
      <c r="L68" s="161"/>
      <c r="M68" s="145"/>
      <c r="N68" s="145"/>
      <c r="O68" s="147"/>
      <c r="P68" s="213"/>
      <c r="Q68"/>
      <c r="R68"/>
    </row>
    <row r="69" spans="1:18" s="80" customFormat="1" ht="14.4">
      <c r="A69" s="116">
        <v>4</v>
      </c>
      <c r="B69" s="117">
        <v>48</v>
      </c>
      <c r="C69" s="118" t="s">
        <v>527</v>
      </c>
      <c r="D69" s="147"/>
      <c r="E69" s="117"/>
      <c r="F69" s="117"/>
      <c r="G69" s="117"/>
      <c r="H69" s="117"/>
      <c r="I69" s="117"/>
      <c r="J69" s="122"/>
      <c r="K69" s="138"/>
      <c r="L69" s="161"/>
      <c r="M69" s="145"/>
      <c r="N69" s="145"/>
      <c r="O69" s="147"/>
      <c r="P69" s="213"/>
      <c r="Q69"/>
      <c r="R69"/>
    </row>
    <row r="70" spans="1:18" s="80" customFormat="1" ht="14.4">
      <c r="A70" s="116">
        <v>5</v>
      </c>
      <c r="B70" s="117">
        <v>48</v>
      </c>
      <c r="C70" s="118" t="s">
        <v>528</v>
      </c>
      <c r="D70" s="147"/>
      <c r="E70" s="117"/>
      <c r="F70" s="117"/>
      <c r="G70" s="117"/>
      <c r="H70" s="117"/>
      <c r="I70" s="117"/>
      <c r="J70" s="122"/>
      <c r="K70" s="138"/>
      <c r="L70" s="161"/>
      <c r="M70" s="145"/>
      <c r="N70" s="145"/>
      <c r="O70" s="147"/>
      <c r="P70" s="213"/>
      <c r="Q70"/>
      <c r="R70"/>
    </row>
    <row r="71" spans="1:18" s="80" customFormat="1" ht="14.4">
      <c r="A71" s="116">
        <v>6</v>
      </c>
      <c r="B71" s="117">
        <v>48</v>
      </c>
      <c r="C71" s="118" t="s">
        <v>529</v>
      </c>
      <c r="D71" s="147"/>
      <c r="E71" s="117"/>
      <c r="F71" s="117"/>
      <c r="G71" s="117"/>
      <c r="H71" s="117"/>
      <c r="I71" s="117"/>
      <c r="J71" s="122"/>
      <c r="K71" s="138"/>
      <c r="L71" s="161"/>
      <c r="M71" s="145"/>
      <c r="N71" s="145"/>
      <c r="O71" s="147"/>
      <c r="P71" s="213"/>
      <c r="Q71"/>
      <c r="R71"/>
    </row>
    <row r="72" spans="1:18" s="80" customFormat="1" ht="14.4">
      <c r="A72" s="116">
        <v>7</v>
      </c>
      <c r="B72" s="117">
        <v>48</v>
      </c>
      <c r="C72" s="118" t="s">
        <v>530</v>
      </c>
      <c r="D72" s="147"/>
      <c r="E72" s="117"/>
      <c r="F72" s="117"/>
      <c r="G72" s="117"/>
      <c r="H72" s="117"/>
      <c r="I72" s="117"/>
      <c r="J72" s="122"/>
      <c r="K72" s="138"/>
      <c r="L72" s="161"/>
      <c r="M72" s="145"/>
      <c r="N72" s="145"/>
      <c r="O72" s="147"/>
      <c r="P72" s="213"/>
      <c r="Q72"/>
      <c r="R72"/>
    </row>
    <row r="73" spans="1:18" s="80" customFormat="1" ht="14.4">
      <c r="A73" s="116">
        <v>8</v>
      </c>
      <c r="B73" s="117">
        <v>48</v>
      </c>
      <c r="C73" s="118" t="s">
        <v>531</v>
      </c>
      <c r="D73" s="147"/>
      <c r="E73" s="117"/>
      <c r="F73" s="117"/>
      <c r="G73" s="117"/>
      <c r="H73" s="117"/>
      <c r="I73" s="117"/>
      <c r="J73" s="122"/>
      <c r="K73" s="138"/>
      <c r="L73" s="161"/>
      <c r="M73" s="145"/>
      <c r="N73" s="145"/>
      <c r="O73" s="147"/>
      <c r="P73" s="213"/>
      <c r="Q73"/>
      <c r="R73"/>
    </row>
    <row r="74" spans="1:18" s="80" customFormat="1" ht="14.4">
      <c r="A74" s="116">
        <v>9</v>
      </c>
      <c r="B74" s="117">
        <v>48</v>
      </c>
      <c r="C74" s="118" t="s">
        <v>532</v>
      </c>
      <c r="D74" s="147"/>
      <c r="E74" s="117"/>
      <c r="F74" s="117"/>
      <c r="G74" s="117"/>
      <c r="H74" s="117"/>
      <c r="I74" s="117"/>
      <c r="J74" s="122"/>
      <c r="K74" s="138"/>
      <c r="L74" s="161"/>
      <c r="M74" s="145"/>
      <c r="N74" s="145"/>
      <c r="O74" s="147"/>
      <c r="P74" s="213"/>
      <c r="Q74"/>
      <c r="R74"/>
    </row>
    <row r="75" spans="1:18" s="80" customFormat="1" ht="14.4">
      <c r="A75" s="116">
        <v>10</v>
      </c>
      <c r="B75" s="117">
        <v>48</v>
      </c>
      <c r="C75" s="118" t="s">
        <v>533</v>
      </c>
      <c r="D75" s="147"/>
      <c r="E75" s="117"/>
      <c r="F75" s="117"/>
      <c r="G75" s="117"/>
      <c r="H75" s="117"/>
      <c r="I75" s="117"/>
      <c r="J75" s="122"/>
      <c r="K75" s="138"/>
      <c r="L75" s="161"/>
      <c r="M75" s="145"/>
      <c r="N75" s="145"/>
      <c r="O75" s="147"/>
      <c r="P75" s="213"/>
      <c r="Q75"/>
      <c r="R75"/>
    </row>
    <row r="76" spans="1:18" s="80" customFormat="1" ht="14.4">
      <c r="A76" s="116">
        <v>11</v>
      </c>
      <c r="B76" s="117">
        <v>48</v>
      </c>
      <c r="C76" s="118" t="s">
        <v>534</v>
      </c>
      <c r="D76" s="147"/>
      <c r="E76" s="117"/>
      <c r="F76" s="117"/>
      <c r="G76" s="117"/>
      <c r="H76" s="117"/>
      <c r="I76" s="117"/>
      <c r="J76" s="122"/>
      <c r="K76" s="138"/>
      <c r="L76" s="161"/>
      <c r="M76" s="145"/>
      <c r="N76" s="145"/>
      <c r="O76" s="147"/>
      <c r="P76" s="213"/>
      <c r="Q76"/>
      <c r="R76"/>
    </row>
    <row r="77" spans="1:18" s="80" customFormat="1" ht="14.4">
      <c r="A77" s="116">
        <v>12</v>
      </c>
      <c r="B77" s="117">
        <v>48</v>
      </c>
      <c r="C77" s="118" t="s">
        <v>535</v>
      </c>
      <c r="D77" s="147"/>
      <c r="E77" s="117"/>
      <c r="F77" s="117"/>
      <c r="G77" s="117"/>
      <c r="H77" s="117"/>
      <c r="I77" s="117"/>
      <c r="J77" s="122"/>
      <c r="K77" s="138"/>
      <c r="L77" s="161"/>
      <c r="M77" s="145"/>
      <c r="N77" s="145"/>
      <c r="O77" s="147"/>
      <c r="P77" s="213"/>
      <c r="Q77"/>
      <c r="R77"/>
    </row>
    <row r="78" spans="1:18" s="80" customFormat="1" ht="14.4">
      <c r="A78" s="116">
        <v>13</v>
      </c>
      <c r="B78" s="117">
        <v>48</v>
      </c>
      <c r="C78" s="118" t="s">
        <v>536</v>
      </c>
      <c r="D78" s="147"/>
      <c r="E78" s="117"/>
      <c r="F78" s="117"/>
      <c r="G78" s="117"/>
      <c r="H78" s="117"/>
      <c r="I78" s="117"/>
      <c r="J78" s="122"/>
      <c r="K78" s="138"/>
      <c r="L78" s="161"/>
      <c r="M78" s="145"/>
      <c r="N78" s="145"/>
      <c r="O78" s="147"/>
      <c r="P78" s="213"/>
      <c r="Q78"/>
      <c r="R78"/>
    </row>
    <row r="79" spans="1:18" s="80" customFormat="1" ht="14.4">
      <c r="A79" s="116">
        <v>14</v>
      </c>
      <c r="B79" s="117">
        <v>48</v>
      </c>
      <c r="C79" s="118" t="s">
        <v>537</v>
      </c>
      <c r="D79" s="147"/>
      <c r="E79" s="117"/>
      <c r="F79" s="117"/>
      <c r="G79" s="117"/>
      <c r="H79" s="117"/>
      <c r="I79" s="117"/>
      <c r="J79" s="122"/>
      <c r="K79" s="138"/>
      <c r="L79" s="161"/>
      <c r="M79" s="145"/>
      <c r="N79" s="145"/>
      <c r="O79" s="147"/>
      <c r="P79" s="213"/>
      <c r="Q79"/>
      <c r="R79"/>
    </row>
    <row r="80" spans="1:18" s="80" customFormat="1" ht="14.4">
      <c r="A80" s="116">
        <v>15</v>
      </c>
      <c r="B80" s="117">
        <v>48</v>
      </c>
      <c r="C80" s="118" t="s">
        <v>538</v>
      </c>
      <c r="D80" s="147"/>
      <c r="E80" s="117"/>
      <c r="F80" s="117"/>
      <c r="G80" s="117"/>
      <c r="H80" s="117"/>
      <c r="I80" s="117"/>
      <c r="J80" s="122"/>
      <c r="K80" s="138"/>
      <c r="L80" s="161"/>
      <c r="M80" s="145"/>
      <c r="N80" s="145"/>
      <c r="O80" s="147"/>
      <c r="P80" s="213"/>
      <c r="Q80"/>
      <c r="R80"/>
    </row>
    <row r="81" spans="1:18" s="80" customFormat="1" ht="14.4">
      <c r="A81" s="116">
        <v>16</v>
      </c>
      <c r="B81" s="117">
        <v>48</v>
      </c>
      <c r="C81" s="118" t="s">
        <v>539</v>
      </c>
      <c r="D81" s="147"/>
      <c r="E81" s="117"/>
      <c r="F81" s="117"/>
      <c r="G81" s="117"/>
      <c r="H81" s="117"/>
      <c r="I81" s="117"/>
      <c r="J81" s="122"/>
      <c r="K81" s="138"/>
      <c r="L81" s="161"/>
      <c r="M81" s="145"/>
      <c r="N81" s="145"/>
      <c r="O81" s="147"/>
      <c r="P81" s="213"/>
      <c r="Q81"/>
      <c r="R81"/>
    </row>
    <row r="82" spans="1:18" s="80" customFormat="1" ht="14.4">
      <c r="A82" s="121"/>
      <c r="B82" s="117"/>
      <c r="C82" s="119"/>
      <c r="D82" s="147"/>
      <c r="E82" s="117"/>
      <c r="F82" s="117"/>
      <c r="G82" s="117"/>
      <c r="H82" s="117"/>
      <c r="I82" s="117"/>
      <c r="J82" s="122"/>
      <c r="K82" s="138"/>
      <c r="L82" s="161"/>
      <c r="M82" s="145"/>
      <c r="N82" s="145"/>
      <c r="O82" s="147"/>
      <c r="P82" s="213"/>
      <c r="Q82"/>
      <c r="R82"/>
    </row>
    <row r="83" spans="1:18" s="81" customFormat="1">
      <c r="A83" s="140"/>
      <c r="B83" s="139"/>
      <c r="C83" s="138"/>
      <c r="D83" s="138"/>
      <c r="E83" s="138"/>
      <c r="F83" s="138"/>
      <c r="G83" s="138"/>
      <c r="H83" s="138"/>
      <c r="I83" s="138"/>
      <c r="J83" s="138"/>
      <c r="K83" s="138"/>
      <c r="L83" s="143"/>
      <c r="M83" s="144"/>
      <c r="N83" s="144"/>
      <c r="O83" s="144"/>
      <c r="P83" s="214"/>
      <c r="Q83" s="214"/>
    </row>
    <row r="84" spans="1:18">
      <c r="A84" s="115"/>
      <c r="B84" s="82" t="s">
        <v>19</v>
      </c>
      <c r="C84" s="141" t="s">
        <v>20</v>
      </c>
      <c r="D84" s="141" t="s">
        <v>21</v>
      </c>
      <c r="E84" s="141" t="s">
        <v>261</v>
      </c>
      <c r="F84" s="82" t="s">
        <v>23</v>
      </c>
      <c r="G84" s="82" t="s">
        <v>24</v>
      </c>
      <c r="H84" s="82" t="s">
        <v>61</v>
      </c>
      <c r="I84" s="82" t="s">
        <v>62</v>
      </c>
      <c r="J84" s="82" t="s">
        <v>23</v>
      </c>
      <c r="K84" s="141" t="s">
        <v>25</v>
      </c>
      <c r="L84" s="141" t="s">
        <v>64</v>
      </c>
      <c r="M84" s="145"/>
      <c r="N84" s="145"/>
      <c r="O84" s="145"/>
      <c r="P84" s="215"/>
      <c r="Q84" s="215"/>
    </row>
    <row r="85" spans="1:18" ht="14.4">
      <c r="A85" s="116">
        <v>1</v>
      </c>
      <c r="B85" s="117">
        <v>1</v>
      </c>
      <c r="C85" s="118" t="s">
        <v>540</v>
      </c>
      <c r="D85" s="261" t="s">
        <v>541</v>
      </c>
      <c r="E85" s="117" t="str">
        <f t="shared" ref="E85:E107" si="13">TRIM(MID(SUBSTITUTE($J85,":",REPT(" ",40)),1,40))</f>
        <v>2G0102_2</v>
      </c>
      <c r="F85" s="117" t="str">
        <f t="shared" ref="F85:F116" si="14">TRIM(MID(SUBSTITUTE($J85,":",REPT(" ",40)),40,40))</f>
        <v>超微粉碎机</v>
      </c>
      <c r="G85" s="117" t="str">
        <f t="shared" ref="G85:G116" si="15">TRIM(MID(SUBSTITUTE($J85,":",REPT(" ",40)),80,40))</f>
        <v>启动</v>
      </c>
      <c r="H85" s="117" t="str">
        <f t="shared" ref="H85:H116" si="16">TRIM(MID(SUBSTITUTE($J85,":",REPT(" ",40)),120,40))</f>
        <v>Pulverizer</v>
      </c>
      <c r="I85" s="117" t="str">
        <f t="shared" ref="I85:I116" si="17">TRIM(MID(SUBSTITUTE($J85,":",REPT(" ",40)),160,40))</f>
        <v>Start</v>
      </c>
      <c r="J85" s="122" t="s">
        <v>542</v>
      </c>
      <c r="K85" s="117"/>
      <c r="L85" s="161"/>
      <c r="M85" s="115" t="s">
        <v>68</v>
      </c>
      <c r="N85" s="115" t="s">
        <v>69</v>
      </c>
      <c r="O85" s="261" t="str">
        <f t="shared" ref="O85:O100" si="18">D85</f>
        <v>=RI2-DO01</v>
      </c>
      <c r="P85" s="156">
        <f t="shared" ref="P85:P100" si="19">A85</f>
        <v>1</v>
      </c>
      <c r="Q85" s="40" t="str">
        <f t="shared" ref="Q85" si="20">C85</f>
        <v>Q210.0</v>
      </c>
      <c r="R85" s="40" t="str">
        <f t="shared" ref="R85:R100" si="21">E85&amp;M85&amp;F85&amp;G85&amp;M85&amp;H85&amp;I85</f>
        <v>2G0102_2¶超微粉碎机启动¶PulverizerStart</v>
      </c>
    </row>
    <row r="86" spans="1:18" ht="14.4">
      <c r="A86" s="116">
        <v>2</v>
      </c>
      <c r="B86" s="117">
        <v>2</v>
      </c>
      <c r="C86" s="118" t="s">
        <v>543</v>
      </c>
      <c r="D86" s="261" t="s">
        <v>541</v>
      </c>
      <c r="E86" s="117" t="str">
        <f t="shared" si="13"/>
        <v>2G0102_2</v>
      </c>
      <c r="F86" s="117" t="str">
        <f t="shared" si="14"/>
        <v>超微粉碎机门锁阀</v>
      </c>
      <c r="G86" s="117" t="str">
        <f t="shared" si="15"/>
        <v>启动</v>
      </c>
      <c r="H86" s="117" t="str">
        <f t="shared" si="16"/>
        <v>Pulverizer Gate valve</v>
      </c>
      <c r="I86" s="117" t="str">
        <f t="shared" si="17"/>
        <v/>
      </c>
      <c r="J86" s="122" t="s">
        <v>544</v>
      </c>
      <c r="K86" s="117"/>
      <c r="L86" s="161"/>
      <c r="M86" s="115" t="s">
        <v>68</v>
      </c>
      <c r="N86" s="115" t="s">
        <v>69</v>
      </c>
      <c r="O86" s="261" t="str">
        <f t="shared" si="18"/>
        <v>=RI2-DO01</v>
      </c>
      <c r="P86" s="156">
        <f t="shared" si="19"/>
        <v>2</v>
      </c>
      <c r="Q86" s="40" t="str">
        <f t="shared" ref="Q86:Q100" si="22">C86</f>
        <v>Q210.1</v>
      </c>
      <c r="R86" s="40" t="str">
        <f t="shared" si="21"/>
        <v>2G0102_2¶超微粉碎机门锁阀启动¶Pulverizer Gate valve</v>
      </c>
    </row>
    <row r="87" spans="1:18" ht="14.4">
      <c r="A87" s="116">
        <v>3</v>
      </c>
      <c r="B87" s="117">
        <v>3</v>
      </c>
      <c r="C87" s="118" t="s">
        <v>545</v>
      </c>
      <c r="D87" s="261" t="s">
        <v>546</v>
      </c>
      <c r="E87" s="117" t="str">
        <f t="shared" si="13"/>
        <v>2G0106</v>
      </c>
      <c r="F87" s="117" t="str">
        <f t="shared" si="14"/>
        <v>关风器</v>
      </c>
      <c r="G87" s="117" t="str">
        <f t="shared" si="15"/>
        <v>启动</v>
      </c>
      <c r="H87" s="117" t="str">
        <f t="shared" si="16"/>
        <v>Airlock</v>
      </c>
      <c r="I87" s="117" t="str">
        <f t="shared" si="17"/>
        <v>Start</v>
      </c>
      <c r="J87" s="122" t="s">
        <v>547</v>
      </c>
      <c r="K87" s="117"/>
      <c r="L87" s="161"/>
      <c r="M87" s="115" t="s">
        <v>68</v>
      </c>
      <c r="N87" s="115" t="s">
        <v>69</v>
      </c>
      <c r="O87" s="261" t="str">
        <f t="shared" si="18"/>
        <v>=RI2-DO01</v>
      </c>
      <c r="P87" s="156">
        <f t="shared" si="19"/>
        <v>3</v>
      </c>
      <c r="Q87" s="40" t="str">
        <f t="shared" si="22"/>
        <v>Q210.2</v>
      </c>
      <c r="R87" s="40" t="str">
        <f t="shared" si="21"/>
        <v>2G0106¶关风器启动¶AirlockStart</v>
      </c>
    </row>
    <row r="88" spans="1:18" ht="14.4">
      <c r="A88" s="116">
        <v>4</v>
      </c>
      <c r="B88" s="117">
        <v>4</v>
      </c>
      <c r="C88" s="118" t="s">
        <v>548</v>
      </c>
      <c r="D88" s="261" t="s">
        <v>546</v>
      </c>
      <c r="E88" s="117" t="str">
        <f t="shared" si="13"/>
        <v>2G0107_1</v>
      </c>
      <c r="F88" s="117" t="str">
        <f t="shared" si="14"/>
        <v>关风器</v>
      </c>
      <c r="G88" s="117" t="str">
        <f t="shared" si="15"/>
        <v>启动</v>
      </c>
      <c r="H88" s="117" t="str">
        <f t="shared" si="16"/>
        <v>Airlock</v>
      </c>
      <c r="I88" s="117" t="str">
        <f t="shared" si="17"/>
        <v>Start</v>
      </c>
      <c r="J88" s="122" t="s">
        <v>549</v>
      </c>
      <c r="K88" s="117"/>
      <c r="L88" s="161"/>
      <c r="M88" s="115" t="s">
        <v>68</v>
      </c>
      <c r="N88" s="115" t="s">
        <v>69</v>
      </c>
      <c r="O88" s="261" t="str">
        <f t="shared" si="18"/>
        <v>=RI2-DO01</v>
      </c>
      <c r="P88" s="156">
        <f t="shared" si="19"/>
        <v>4</v>
      </c>
      <c r="Q88" s="40" t="str">
        <f t="shared" si="22"/>
        <v>Q210.3</v>
      </c>
      <c r="R88" s="40" t="str">
        <f t="shared" si="21"/>
        <v>2G0107_1¶关风器启动¶AirlockStart</v>
      </c>
    </row>
    <row r="89" spans="1:18" ht="14.4">
      <c r="A89" s="116">
        <v>5</v>
      </c>
      <c r="B89" s="117">
        <v>5</v>
      </c>
      <c r="C89" s="118" t="s">
        <v>550</v>
      </c>
      <c r="D89" s="261" t="s">
        <v>546</v>
      </c>
      <c r="E89" s="117" t="str">
        <f t="shared" si="13"/>
        <v>2G0107_2</v>
      </c>
      <c r="F89" s="117" t="str">
        <f t="shared" si="14"/>
        <v>扫灰电机</v>
      </c>
      <c r="G89" s="117" t="str">
        <f t="shared" si="15"/>
        <v>启动</v>
      </c>
      <c r="H89" s="117" t="str">
        <f t="shared" si="16"/>
        <v>Cleaning motor</v>
      </c>
      <c r="I89" s="117" t="str">
        <f t="shared" si="17"/>
        <v>Start</v>
      </c>
      <c r="J89" s="122" t="s">
        <v>551</v>
      </c>
      <c r="K89" s="212"/>
      <c r="L89" s="161"/>
      <c r="M89" s="145" t="s">
        <v>68</v>
      </c>
      <c r="N89" s="145" t="s">
        <v>69</v>
      </c>
      <c r="O89" s="261" t="str">
        <f t="shared" si="18"/>
        <v>=RI2-DO01</v>
      </c>
      <c r="P89" s="156">
        <f t="shared" si="19"/>
        <v>5</v>
      </c>
      <c r="Q89" s="40" t="str">
        <f t="shared" si="22"/>
        <v>Q210.4</v>
      </c>
      <c r="R89" s="40" t="str">
        <f t="shared" si="21"/>
        <v>2G0107_2¶扫灰电机启动¶Cleaning motorStart</v>
      </c>
    </row>
    <row r="90" spans="1:18" ht="14.4">
      <c r="A90" s="116">
        <v>6</v>
      </c>
      <c r="B90" s="117">
        <v>6</v>
      </c>
      <c r="C90" s="118" t="s">
        <v>552</v>
      </c>
      <c r="D90" s="261" t="s">
        <v>546</v>
      </c>
      <c r="E90" s="117" t="str">
        <f t="shared" si="13"/>
        <v>2G0110</v>
      </c>
      <c r="F90" s="117" t="str">
        <f t="shared" si="14"/>
        <v>风机</v>
      </c>
      <c r="G90" s="117" t="str">
        <f t="shared" si="15"/>
        <v>启动</v>
      </c>
      <c r="H90" s="117" t="str">
        <f t="shared" si="16"/>
        <v>Fan</v>
      </c>
      <c r="I90" s="117" t="str">
        <f t="shared" si="17"/>
        <v>Start</v>
      </c>
      <c r="J90" s="122" t="s">
        <v>553</v>
      </c>
      <c r="K90" s="212"/>
      <c r="L90" s="161"/>
      <c r="M90" s="145" t="s">
        <v>68</v>
      </c>
      <c r="N90" s="145" t="s">
        <v>69</v>
      </c>
      <c r="O90" s="261" t="str">
        <f t="shared" si="18"/>
        <v>=RI2-DO01</v>
      </c>
      <c r="P90" s="156">
        <f t="shared" si="19"/>
        <v>6</v>
      </c>
      <c r="Q90" s="40" t="str">
        <f t="shared" si="22"/>
        <v>Q210.5</v>
      </c>
      <c r="R90" s="40" t="str">
        <f t="shared" si="21"/>
        <v>2G0110¶风机启动¶FanStart</v>
      </c>
    </row>
    <row r="91" spans="1:18" ht="14.4">
      <c r="A91" s="116">
        <v>7</v>
      </c>
      <c r="B91" s="117">
        <v>7</v>
      </c>
      <c r="C91" s="118" t="s">
        <v>554</v>
      </c>
      <c r="D91" s="261" t="s">
        <v>546</v>
      </c>
      <c r="E91" s="117" t="str">
        <f t="shared" si="13"/>
        <v>2G0112</v>
      </c>
      <c r="F91" s="117" t="str">
        <f t="shared" si="14"/>
        <v>绞龙</v>
      </c>
      <c r="G91" s="117" t="str">
        <f t="shared" si="15"/>
        <v>启动</v>
      </c>
      <c r="H91" s="117" t="str">
        <f t="shared" si="16"/>
        <v>Conveyor</v>
      </c>
      <c r="I91" s="117" t="str">
        <f t="shared" si="17"/>
        <v>Start</v>
      </c>
      <c r="J91" s="122" t="s">
        <v>555</v>
      </c>
      <c r="K91" s="212"/>
      <c r="L91" s="161"/>
      <c r="M91" s="145" t="s">
        <v>68</v>
      </c>
      <c r="N91" s="145" t="s">
        <v>69</v>
      </c>
      <c r="O91" s="261" t="str">
        <f t="shared" si="18"/>
        <v>=RI2-DO01</v>
      </c>
      <c r="P91" s="156">
        <f t="shared" si="19"/>
        <v>7</v>
      </c>
      <c r="Q91" s="40" t="str">
        <f t="shared" si="22"/>
        <v>Q210.6</v>
      </c>
      <c r="R91" s="40" t="str">
        <f t="shared" si="21"/>
        <v>2G0112¶绞龙启动¶ConveyorStart</v>
      </c>
    </row>
    <row r="92" spans="1:18" ht="14.4">
      <c r="A92" s="116">
        <v>8</v>
      </c>
      <c r="B92" s="117">
        <v>8</v>
      </c>
      <c r="C92" s="118" t="s">
        <v>556</v>
      </c>
      <c r="D92" s="261" t="s">
        <v>546</v>
      </c>
      <c r="E92" s="117" t="str">
        <f t="shared" si="13"/>
        <v>2G0113</v>
      </c>
      <c r="F92" s="117" t="str">
        <f t="shared" si="14"/>
        <v>提升机</v>
      </c>
      <c r="G92" s="117" t="str">
        <f t="shared" si="15"/>
        <v>启动</v>
      </c>
      <c r="H92" s="117" t="str">
        <f t="shared" si="16"/>
        <v>Elevator</v>
      </c>
      <c r="I92" s="117" t="str">
        <f t="shared" si="17"/>
        <v>Start</v>
      </c>
      <c r="J92" s="122" t="s">
        <v>557</v>
      </c>
      <c r="K92" s="212"/>
      <c r="L92" s="161"/>
      <c r="M92" s="145" t="s">
        <v>68</v>
      </c>
      <c r="N92" s="145" t="s">
        <v>69</v>
      </c>
      <c r="O92" s="261" t="str">
        <f t="shared" si="18"/>
        <v>=RI2-DO01</v>
      </c>
      <c r="P92" s="156">
        <f t="shared" si="19"/>
        <v>8</v>
      </c>
      <c r="Q92" s="40" t="str">
        <f t="shared" si="22"/>
        <v>Q210.7</v>
      </c>
      <c r="R92" s="40" t="str">
        <f t="shared" si="21"/>
        <v>2G0113¶提升机启动¶ElevatorStart</v>
      </c>
    </row>
    <row r="93" spans="1:18" ht="14.4">
      <c r="A93" s="116">
        <v>9</v>
      </c>
      <c r="B93" s="117">
        <v>9</v>
      </c>
      <c r="C93" s="118" t="s">
        <v>558</v>
      </c>
      <c r="D93" s="261" t="s">
        <v>546</v>
      </c>
      <c r="E93" s="117" t="str">
        <f t="shared" si="13"/>
        <v>2G0114</v>
      </c>
      <c r="F93" s="117" t="str">
        <f t="shared" si="14"/>
        <v>绞龙</v>
      </c>
      <c r="G93" s="117" t="str">
        <f t="shared" si="15"/>
        <v>启动</v>
      </c>
      <c r="H93" s="117" t="str">
        <f t="shared" si="16"/>
        <v>Conveyor</v>
      </c>
      <c r="I93" s="117" t="str">
        <f t="shared" si="17"/>
        <v>Start</v>
      </c>
      <c r="J93" s="122" t="s">
        <v>559</v>
      </c>
      <c r="K93" s="212"/>
      <c r="L93" s="161"/>
      <c r="M93" s="145" t="s">
        <v>68</v>
      </c>
      <c r="N93" s="145" t="s">
        <v>69</v>
      </c>
      <c r="O93" s="261" t="str">
        <f t="shared" si="18"/>
        <v>=RI2-DO01</v>
      </c>
      <c r="P93" s="156">
        <f t="shared" si="19"/>
        <v>9</v>
      </c>
      <c r="Q93" s="40" t="str">
        <f t="shared" si="22"/>
        <v>Q211.0</v>
      </c>
      <c r="R93" s="40" t="str">
        <f t="shared" si="21"/>
        <v>2G0114¶绞龙启动¶ConveyorStart</v>
      </c>
    </row>
    <row r="94" spans="1:18" ht="14.4">
      <c r="A94" s="116">
        <v>10</v>
      </c>
      <c r="B94" s="117">
        <v>10</v>
      </c>
      <c r="C94" s="118" t="s">
        <v>560</v>
      </c>
      <c r="D94" s="261" t="s">
        <v>546</v>
      </c>
      <c r="E94" s="117" t="str">
        <f t="shared" si="13"/>
        <v>2G0115</v>
      </c>
      <c r="F94" s="117" t="str">
        <f t="shared" si="14"/>
        <v>高方筛(功率待定)</v>
      </c>
      <c r="G94" s="117" t="str">
        <f t="shared" si="15"/>
        <v>启动</v>
      </c>
      <c r="H94" s="117" t="str">
        <f t="shared" si="16"/>
        <v>Plansifter</v>
      </c>
      <c r="I94" s="117" t="str">
        <f t="shared" si="17"/>
        <v>Start</v>
      </c>
      <c r="J94" s="122" t="s">
        <v>561</v>
      </c>
      <c r="K94" s="212"/>
      <c r="L94" s="161"/>
      <c r="M94" s="145" t="s">
        <v>68</v>
      </c>
      <c r="N94" s="145" t="s">
        <v>69</v>
      </c>
      <c r="O94" s="261" t="str">
        <f t="shared" si="18"/>
        <v>=RI2-DO01</v>
      </c>
      <c r="P94" s="156">
        <f t="shared" si="19"/>
        <v>10</v>
      </c>
      <c r="Q94" s="40" t="str">
        <f t="shared" si="22"/>
        <v>Q211.1</v>
      </c>
      <c r="R94" s="40" t="str">
        <f t="shared" si="21"/>
        <v>2G0115¶高方筛(功率待定)启动¶PlansifterStart</v>
      </c>
    </row>
    <row r="95" spans="1:18" ht="14.4">
      <c r="A95" s="116">
        <v>11</v>
      </c>
      <c r="B95" s="117">
        <v>11</v>
      </c>
      <c r="C95" s="118" t="s">
        <v>562</v>
      </c>
      <c r="D95" s="261" t="s">
        <v>546</v>
      </c>
      <c r="E95" s="117" t="str">
        <f t="shared" si="13"/>
        <v>2G0117</v>
      </c>
      <c r="F95" s="117" t="str">
        <f t="shared" si="14"/>
        <v>绞龙</v>
      </c>
      <c r="G95" s="117" t="str">
        <f t="shared" si="15"/>
        <v>启动</v>
      </c>
      <c r="H95" s="117" t="str">
        <f t="shared" si="16"/>
        <v>Conveyor</v>
      </c>
      <c r="I95" s="117" t="str">
        <f t="shared" si="17"/>
        <v>Start</v>
      </c>
      <c r="J95" s="122" t="s">
        <v>563</v>
      </c>
      <c r="K95" s="212"/>
      <c r="L95" s="161"/>
      <c r="M95" s="145" t="s">
        <v>68</v>
      </c>
      <c r="N95" s="145" t="s">
        <v>69</v>
      </c>
      <c r="O95" s="261" t="str">
        <f t="shared" si="18"/>
        <v>=RI2-DO01</v>
      </c>
      <c r="P95" s="156">
        <f t="shared" si="19"/>
        <v>11</v>
      </c>
      <c r="Q95" s="40" t="str">
        <f t="shared" si="22"/>
        <v>Q211.2</v>
      </c>
      <c r="R95" s="40" t="str">
        <f t="shared" si="21"/>
        <v>2G0117¶绞龙启动¶ConveyorStart</v>
      </c>
    </row>
    <row r="96" spans="1:18" ht="14.4">
      <c r="A96" s="116">
        <v>12</v>
      </c>
      <c r="B96" s="117">
        <v>12</v>
      </c>
      <c r="C96" s="118" t="s">
        <v>564</v>
      </c>
      <c r="D96" s="261" t="s">
        <v>546</v>
      </c>
      <c r="E96" s="117" t="str">
        <f t="shared" si="13"/>
        <v>2G0202_2</v>
      </c>
      <c r="F96" s="117" t="str">
        <f t="shared" si="14"/>
        <v>超微粉碎机</v>
      </c>
      <c r="G96" s="117" t="str">
        <f t="shared" si="15"/>
        <v>启动</v>
      </c>
      <c r="H96" s="117" t="str">
        <f t="shared" si="16"/>
        <v>Pulverizer</v>
      </c>
      <c r="I96" s="117" t="str">
        <f t="shared" si="17"/>
        <v>Start</v>
      </c>
      <c r="J96" s="122" t="s">
        <v>565</v>
      </c>
      <c r="K96" s="212"/>
      <c r="L96" s="161"/>
      <c r="M96" s="145" t="s">
        <v>68</v>
      </c>
      <c r="N96" s="145" t="s">
        <v>69</v>
      </c>
      <c r="O96" s="261" t="str">
        <f t="shared" si="18"/>
        <v>=RI2-DO01</v>
      </c>
      <c r="P96" s="156">
        <f t="shared" si="19"/>
        <v>12</v>
      </c>
      <c r="Q96" s="40" t="str">
        <f t="shared" si="22"/>
        <v>Q211.3</v>
      </c>
      <c r="R96" s="40" t="str">
        <f t="shared" si="21"/>
        <v>2G0202_2¶超微粉碎机启动¶PulverizerStart</v>
      </c>
    </row>
    <row r="97" spans="1:18" ht="14.4">
      <c r="A97" s="116">
        <v>13</v>
      </c>
      <c r="B97" s="117">
        <v>13</v>
      </c>
      <c r="C97" s="118" t="s">
        <v>566</v>
      </c>
      <c r="D97" s="261" t="s">
        <v>546</v>
      </c>
      <c r="E97" s="117" t="str">
        <f t="shared" si="13"/>
        <v>2G0202_2</v>
      </c>
      <c r="F97" s="117" t="str">
        <f t="shared" si="14"/>
        <v>超微粉碎机门锁阀</v>
      </c>
      <c r="G97" s="117" t="str">
        <f t="shared" si="15"/>
        <v>启动</v>
      </c>
      <c r="H97" s="117" t="str">
        <f t="shared" si="16"/>
        <v>Pulverizer Gate valve</v>
      </c>
      <c r="I97" s="117" t="str">
        <f t="shared" si="17"/>
        <v/>
      </c>
      <c r="J97" s="122" t="s">
        <v>567</v>
      </c>
      <c r="K97" s="212"/>
      <c r="L97" s="161"/>
      <c r="M97" s="145" t="s">
        <v>68</v>
      </c>
      <c r="N97" s="145" t="s">
        <v>69</v>
      </c>
      <c r="O97" s="261" t="str">
        <f t="shared" si="18"/>
        <v>=RI2-DO01</v>
      </c>
      <c r="P97" s="156">
        <f t="shared" si="19"/>
        <v>13</v>
      </c>
      <c r="Q97" s="40" t="str">
        <f t="shared" si="22"/>
        <v>Q211.4</v>
      </c>
      <c r="R97" s="40" t="str">
        <f t="shared" si="21"/>
        <v>2G0202_2¶超微粉碎机门锁阀启动¶Pulverizer Gate valve</v>
      </c>
    </row>
    <row r="98" spans="1:18" ht="14.4">
      <c r="A98" s="116">
        <v>14</v>
      </c>
      <c r="B98" s="117">
        <v>14</v>
      </c>
      <c r="C98" s="118" t="s">
        <v>568</v>
      </c>
      <c r="D98" s="261" t="s">
        <v>546</v>
      </c>
      <c r="E98" s="117" t="str">
        <f t="shared" si="13"/>
        <v>2G0206</v>
      </c>
      <c r="F98" s="117" t="str">
        <f t="shared" si="14"/>
        <v>关风器</v>
      </c>
      <c r="G98" s="117" t="str">
        <f t="shared" si="15"/>
        <v>启动</v>
      </c>
      <c r="H98" s="117" t="str">
        <f t="shared" si="16"/>
        <v>Airlock</v>
      </c>
      <c r="I98" s="117" t="str">
        <f t="shared" si="17"/>
        <v>Start</v>
      </c>
      <c r="J98" s="122" t="s">
        <v>569</v>
      </c>
      <c r="K98" s="212"/>
      <c r="L98" s="161"/>
      <c r="M98" s="145" t="s">
        <v>68</v>
      </c>
      <c r="N98" s="145" t="s">
        <v>69</v>
      </c>
      <c r="O98" s="261" t="str">
        <f t="shared" si="18"/>
        <v>=RI2-DO01</v>
      </c>
      <c r="P98" s="156">
        <f t="shared" si="19"/>
        <v>14</v>
      </c>
      <c r="Q98" s="40" t="str">
        <f t="shared" si="22"/>
        <v>Q211.5</v>
      </c>
      <c r="R98" s="40" t="str">
        <f t="shared" si="21"/>
        <v>2G0206¶关风器启动¶AirlockStart</v>
      </c>
    </row>
    <row r="99" spans="1:18" ht="14.4">
      <c r="A99" s="116">
        <v>15</v>
      </c>
      <c r="B99" s="117">
        <v>15</v>
      </c>
      <c r="C99" s="118" t="s">
        <v>570</v>
      </c>
      <c r="D99" s="261" t="s">
        <v>546</v>
      </c>
      <c r="E99" s="117" t="str">
        <f t="shared" si="13"/>
        <v>2G0207_1</v>
      </c>
      <c r="F99" s="117" t="str">
        <f t="shared" si="14"/>
        <v>关风器</v>
      </c>
      <c r="G99" s="117" t="str">
        <f t="shared" si="15"/>
        <v>启动</v>
      </c>
      <c r="H99" s="117" t="str">
        <f t="shared" si="16"/>
        <v>Airlock</v>
      </c>
      <c r="I99" s="117" t="str">
        <f t="shared" si="17"/>
        <v>Start</v>
      </c>
      <c r="J99" s="122" t="s">
        <v>571</v>
      </c>
      <c r="K99" s="212"/>
      <c r="L99" s="161"/>
      <c r="M99" s="145" t="s">
        <v>68</v>
      </c>
      <c r="N99" s="145" t="s">
        <v>69</v>
      </c>
      <c r="O99" s="261" t="str">
        <f t="shared" si="18"/>
        <v>=RI2-DO01</v>
      </c>
      <c r="P99" s="156">
        <f t="shared" si="19"/>
        <v>15</v>
      </c>
      <c r="Q99" s="40" t="str">
        <f t="shared" si="22"/>
        <v>Q211.6</v>
      </c>
      <c r="R99" s="40" t="str">
        <f t="shared" si="21"/>
        <v>2G0207_1¶关风器启动¶AirlockStart</v>
      </c>
    </row>
    <row r="100" spans="1:18" ht="14.4">
      <c r="A100" s="116">
        <v>16</v>
      </c>
      <c r="B100" s="117">
        <v>16</v>
      </c>
      <c r="C100" s="118" t="s">
        <v>572</v>
      </c>
      <c r="D100" s="261" t="s">
        <v>546</v>
      </c>
      <c r="E100" s="117" t="str">
        <f t="shared" si="13"/>
        <v>2G0207_2</v>
      </c>
      <c r="F100" s="117" t="str">
        <f t="shared" si="14"/>
        <v>扫灰电机</v>
      </c>
      <c r="G100" s="117" t="str">
        <f t="shared" si="15"/>
        <v>启动</v>
      </c>
      <c r="H100" s="117" t="str">
        <f t="shared" si="16"/>
        <v>Cleaning motor</v>
      </c>
      <c r="I100" s="117" t="str">
        <f t="shared" si="17"/>
        <v>Start</v>
      </c>
      <c r="J100" s="122" t="s">
        <v>573</v>
      </c>
      <c r="K100" s="212"/>
      <c r="L100" s="161"/>
      <c r="M100" s="145" t="s">
        <v>68</v>
      </c>
      <c r="N100" s="145" t="s">
        <v>69</v>
      </c>
      <c r="O100" s="261" t="str">
        <f t="shared" si="18"/>
        <v>=RI2-DO01</v>
      </c>
      <c r="P100" s="156">
        <f t="shared" si="19"/>
        <v>16</v>
      </c>
      <c r="Q100" s="40" t="str">
        <f t="shared" si="22"/>
        <v>Q211.7</v>
      </c>
      <c r="R100" s="40" t="str">
        <f t="shared" si="21"/>
        <v>2G0207_2¶扫灰电机启动¶Cleaning motorStart</v>
      </c>
    </row>
    <row r="101" spans="1:18" ht="14.4">
      <c r="A101" s="116">
        <v>1</v>
      </c>
      <c r="B101" s="117">
        <v>17</v>
      </c>
      <c r="C101" s="119" t="s">
        <v>574</v>
      </c>
      <c r="D101" s="261" t="s">
        <v>575</v>
      </c>
      <c r="E101" s="117" t="str">
        <f t="shared" si="13"/>
        <v>2G0210</v>
      </c>
      <c r="F101" s="117" t="str">
        <f t="shared" si="14"/>
        <v>风机</v>
      </c>
      <c r="G101" s="117" t="str">
        <f t="shared" si="15"/>
        <v>启动</v>
      </c>
      <c r="H101" s="117" t="str">
        <f t="shared" si="16"/>
        <v>Fan</v>
      </c>
      <c r="I101" s="117" t="str">
        <f t="shared" si="17"/>
        <v>Start</v>
      </c>
      <c r="J101" s="122" t="s">
        <v>576</v>
      </c>
      <c r="K101" s="212"/>
      <c r="L101" s="161"/>
      <c r="M101" s="145" t="s">
        <v>68</v>
      </c>
      <c r="N101" s="145" t="s">
        <v>69</v>
      </c>
      <c r="O101" s="261" t="str">
        <f t="shared" ref="O101:O116" si="23">D101</f>
        <v>=RI2-DO02</v>
      </c>
      <c r="P101" s="156">
        <f t="shared" ref="P101:P116" si="24">A101</f>
        <v>1</v>
      </c>
      <c r="Q101" s="40" t="str">
        <f t="shared" ref="Q101:Q116" si="25">C101</f>
        <v>Q212.0</v>
      </c>
      <c r="R101" s="40" t="str">
        <f t="shared" ref="R101:R116" si="26">E101&amp;M101&amp;F101&amp;G101&amp;M101&amp;H101&amp;I101</f>
        <v>2G0210¶风机启动¶FanStart</v>
      </c>
    </row>
    <row r="102" spans="1:18" ht="14.4">
      <c r="A102" s="116">
        <v>2</v>
      </c>
      <c r="B102" s="117">
        <v>18</v>
      </c>
      <c r="C102" s="119" t="s">
        <v>577</v>
      </c>
      <c r="D102" s="261" t="s">
        <v>575</v>
      </c>
      <c r="E102" s="117" t="str">
        <f t="shared" si="13"/>
        <v>2G0212</v>
      </c>
      <c r="F102" s="117" t="str">
        <f t="shared" si="14"/>
        <v>绞龙</v>
      </c>
      <c r="G102" s="117" t="str">
        <f t="shared" si="15"/>
        <v>启动</v>
      </c>
      <c r="H102" s="117" t="str">
        <f t="shared" si="16"/>
        <v>Conveyor</v>
      </c>
      <c r="I102" s="117" t="str">
        <f t="shared" si="17"/>
        <v>Start</v>
      </c>
      <c r="J102" s="122" t="s">
        <v>578</v>
      </c>
      <c r="K102" s="212"/>
      <c r="L102" s="161"/>
      <c r="M102" s="145" t="s">
        <v>68</v>
      </c>
      <c r="N102" s="145" t="s">
        <v>69</v>
      </c>
      <c r="O102" s="261" t="str">
        <f t="shared" si="23"/>
        <v>=RI2-DO02</v>
      </c>
      <c r="P102" s="156">
        <f t="shared" si="24"/>
        <v>2</v>
      </c>
      <c r="Q102" s="40" t="str">
        <f t="shared" si="25"/>
        <v>Q212.1</v>
      </c>
      <c r="R102" s="40" t="str">
        <f t="shared" si="26"/>
        <v>2G0212¶绞龙启动¶ConveyorStart</v>
      </c>
    </row>
    <row r="103" spans="1:18" ht="14.4">
      <c r="A103" s="116">
        <v>3</v>
      </c>
      <c r="B103" s="117">
        <v>19</v>
      </c>
      <c r="C103" s="119" t="s">
        <v>579</v>
      </c>
      <c r="D103" s="261" t="s">
        <v>575</v>
      </c>
      <c r="E103" s="117" t="str">
        <f t="shared" si="13"/>
        <v>2G0213</v>
      </c>
      <c r="F103" s="117" t="str">
        <f t="shared" si="14"/>
        <v>提升机</v>
      </c>
      <c r="G103" s="117" t="str">
        <f t="shared" si="15"/>
        <v>启动</v>
      </c>
      <c r="H103" s="117" t="str">
        <f t="shared" si="16"/>
        <v>Elevator</v>
      </c>
      <c r="I103" s="117" t="str">
        <f t="shared" si="17"/>
        <v>Start</v>
      </c>
      <c r="J103" s="122" t="s">
        <v>580</v>
      </c>
      <c r="K103" s="212"/>
      <c r="L103" s="161"/>
      <c r="M103" s="145" t="s">
        <v>68</v>
      </c>
      <c r="N103" s="145" t="s">
        <v>69</v>
      </c>
      <c r="O103" s="261" t="str">
        <f t="shared" si="23"/>
        <v>=RI2-DO02</v>
      </c>
      <c r="P103" s="156">
        <f t="shared" si="24"/>
        <v>3</v>
      </c>
      <c r="Q103" s="40" t="str">
        <f t="shared" si="25"/>
        <v>Q212.2</v>
      </c>
      <c r="R103" s="40" t="str">
        <f t="shared" si="26"/>
        <v>2G0213¶提升机启动¶ElevatorStart</v>
      </c>
    </row>
    <row r="104" spans="1:18" ht="14.4">
      <c r="A104" s="116">
        <v>4</v>
      </c>
      <c r="B104" s="117">
        <v>20</v>
      </c>
      <c r="C104" s="119" t="s">
        <v>581</v>
      </c>
      <c r="D104" s="261" t="s">
        <v>575</v>
      </c>
      <c r="E104" s="117" t="str">
        <f t="shared" si="13"/>
        <v>2G0214</v>
      </c>
      <c r="F104" s="117" t="str">
        <f t="shared" si="14"/>
        <v>绞龙</v>
      </c>
      <c r="G104" s="117" t="str">
        <f t="shared" si="15"/>
        <v>启动</v>
      </c>
      <c r="H104" s="117" t="str">
        <f t="shared" si="16"/>
        <v>Conveyor</v>
      </c>
      <c r="I104" s="117" t="str">
        <f t="shared" si="17"/>
        <v>Start</v>
      </c>
      <c r="J104" s="122" t="s">
        <v>582</v>
      </c>
      <c r="K104" s="212"/>
      <c r="L104" s="161"/>
      <c r="M104" s="145" t="s">
        <v>68</v>
      </c>
      <c r="N104" s="145" t="s">
        <v>69</v>
      </c>
      <c r="O104" s="261" t="str">
        <f t="shared" si="23"/>
        <v>=RI2-DO02</v>
      </c>
      <c r="P104" s="156">
        <f t="shared" si="24"/>
        <v>4</v>
      </c>
      <c r="Q104" s="40" t="str">
        <f t="shared" si="25"/>
        <v>Q212.3</v>
      </c>
      <c r="R104" s="40" t="str">
        <f t="shared" si="26"/>
        <v>2G0214¶绞龙启动¶ConveyorStart</v>
      </c>
    </row>
    <row r="105" spans="1:18" ht="14.4">
      <c r="A105" s="116">
        <v>5</v>
      </c>
      <c r="B105" s="117">
        <v>21</v>
      </c>
      <c r="C105" s="119" t="s">
        <v>583</v>
      </c>
      <c r="D105" s="261" t="s">
        <v>575</v>
      </c>
      <c r="E105" s="117" t="str">
        <f t="shared" si="13"/>
        <v>2G0215</v>
      </c>
      <c r="F105" s="117" t="str">
        <f t="shared" si="14"/>
        <v>绞龙</v>
      </c>
      <c r="G105" s="117" t="str">
        <f t="shared" si="15"/>
        <v>启动</v>
      </c>
      <c r="H105" s="117" t="str">
        <f t="shared" si="16"/>
        <v>Conveyor</v>
      </c>
      <c r="I105" s="117" t="str">
        <f t="shared" si="17"/>
        <v>Start</v>
      </c>
      <c r="J105" s="122" t="s">
        <v>584</v>
      </c>
      <c r="K105" s="212"/>
      <c r="L105" s="161"/>
      <c r="M105" s="145" t="s">
        <v>68</v>
      </c>
      <c r="N105" s="145" t="s">
        <v>69</v>
      </c>
      <c r="O105" s="261" t="str">
        <f t="shared" si="23"/>
        <v>=RI2-DO02</v>
      </c>
      <c r="P105" s="156">
        <f t="shared" si="24"/>
        <v>5</v>
      </c>
      <c r="Q105" s="40" t="str">
        <f t="shared" si="25"/>
        <v>Q212.4</v>
      </c>
      <c r="R105" s="40" t="str">
        <f t="shared" si="26"/>
        <v>2G0215¶绞龙启动¶ConveyorStart</v>
      </c>
    </row>
    <row r="106" spans="1:18" ht="14.4">
      <c r="A106" s="116">
        <v>6</v>
      </c>
      <c r="B106" s="117">
        <v>22</v>
      </c>
      <c r="C106" s="119" t="s">
        <v>585</v>
      </c>
      <c r="D106" s="261" t="s">
        <v>575</v>
      </c>
      <c r="E106" s="117" t="str">
        <f t="shared" si="13"/>
        <v>2G0216</v>
      </c>
      <c r="F106" s="117" t="str">
        <f t="shared" si="14"/>
        <v>绞龙</v>
      </c>
      <c r="G106" s="117" t="str">
        <f t="shared" si="15"/>
        <v>启动</v>
      </c>
      <c r="H106" s="117" t="str">
        <f t="shared" si="16"/>
        <v>Conveyor</v>
      </c>
      <c r="I106" s="117" t="str">
        <f t="shared" si="17"/>
        <v>Start</v>
      </c>
      <c r="J106" s="122" t="s">
        <v>586</v>
      </c>
      <c r="K106" s="212"/>
      <c r="L106" s="161"/>
      <c r="M106" s="145" t="s">
        <v>68</v>
      </c>
      <c r="N106" s="145" t="s">
        <v>69</v>
      </c>
      <c r="O106" s="261" t="str">
        <f t="shared" si="23"/>
        <v>=RI2-DO02</v>
      </c>
      <c r="P106" s="156">
        <f t="shared" si="24"/>
        <v>6</v>
      </c>
      <c r="Q106" s="40" t="str">
        <f t="shared" si="25"/>
        <v>Q212.5</v>
      </c>
      <c r="R106" s="40" t="str">
        <f t="shared" si="26"/>
        <v>2G0216¶绞龙启动¶ConveyorStart</v>
      </c>
    </row>
    <row r="107" spans="1:18" ht="14.4">
      <c r="A107" s="116">
        <v>7</v>
      </c>
      <c r="B107" s="117">
        <v>23</v>
      </c>
      <c r="C107" s="119" t="s">
        <v>587</v>
      </c>
      <c r="D107" s="261" t="s">
        <v>575</v>
      </c>
      <c r="E107" s="117" t="str">
        <f t="shared" si="13"/>
        <v>2G0217</v>
      </c>
      <c r="F107" s="117" t="str">
        <f t="shared" si="14"/>
        <v>高方筛(功率待定)</v>
      </c>
      <c r="G107" s="117" t="str">
        <f t="shared" si="15"/>
        <v>启动</v>
      </c>
      <c r="H107" s="117" t="str">
        <f t="shared" si="16"/>
        <v>Plansifter</v>
      </c>
      <c r="I107" s="117" t="str">
        <f t="shared" si="17"/>
        <v>Start</v>
      </c>
      <c r="J107" s="123" t="s">
        <v>588</v>
      </c>
      <c r="K107" s="212"/>
      <c r="L107" s="161"/>
      <c r="M107" s="145" t="s">
        <v>68</v>
      </c>
      <c r="N107" s="145" t="s">
        <v>69</v>
      </c>
      <c r="O107" s="261" t="str">
        <f t="shared" si="23"/>
        <v>=RI2-DO02</v>
      </c>
      <c r="P107" s="156">
        <f t="shared" si="24"/>
        <v>7</v>
      </c>
      <c r="Q107" s="40" t="str">
        <f t="shared" si="25"/>
        <v>Q212.6</v>
      </c>
      <c r="R107" s="40" t="str">
        <f t="shared" si="26"/>
        <v>2G0217¶高方筛(功率待定)启动¶PlansifterStart</v>
      </c>
    </row>
    <row r="108" spans="1:18" ht="14.4">
      <c r="A108" s="116">
        <v>8</v>
      </c>
      <c r="B108" s="117">
        <v>24</v>
      </c>
      <c r="C108" s="125" t="s">
        <v>589</v>
      </c>
      <c r="D108" s="262" t="s">
        <v>575</v>
      </c>
      <c r="E108" s="126" t="s">
        <v>590</v>
      </c>
      <c r="F108" s="126" t="str">
        <f t="shared" si="14"/>
        <v/>
      </c>
      <c r="G108" s="126" t="str">
        <f t="shared" si="15"/>
        <v/>
      </c>
      <c r="H108" s="117" t="str">
        <f t="shared" si="16"/>
        <v/>
      </c>
      <c r="I108" s="117" t="str">
        <f t="shared" si="17"/>
        <v/>
      </c>
      <c r="J108" s="122" t="s">
        <v>236</v>
      </c>
      <c r="K108" s="212"/>
      <c r="L108" s="161"/>
      <c r="M108" s="145" t="s">
        <v>68</v>
      </c>
      <c r="N108" s="145" t="s">
        <v>69</v>
      </c>
      <c r="O108" s="261" t="str">
        <f t="shared" si="23"/>
        <v>=RI2-DO02</v>
      </c>
      <c r="P108" s="156">
        <f t="shared" si="24"/>
        <v>8</v>
      </c>
      <c r="Q108" s="40" t="str">
        <f t="shared" si="25"/>
        <v>Q212.7</v>
      </c>
      <c r="R108" s="40" t="str">
        <f t="shared" si="26"/>
        <v>D11¶¶</v>
      </c>
    </row>
    <row r="109" spans="1:18" ht="14.4">
      <c r="A109" s="116">
        <v>9</v>
      </c>
      <c r="B109" s="117">
        <v>25</v>
      </c>
      <c r="C109" s="119" t="s">
        <v>591</v>
      </c>
      <c r="D109" s="261" t="s">
        <v>575</v>
      </c>
      <c r="E109" s="117"/>
      <c r="F109" s="117" t="str">
        <f t="shared" si="14"/>
        <v/>
      </c>
      <c r="G109" s="117" t="str">
        <f t="shared" si="15"/>
        <v/>
      </c>
      <c r="H109" s="117" t="str">
        <f t="shared" si="16"/>
        <v/>
      </c>
      <c r="I109" s="117" t="str">
        <f t="shared" si="17"/>
        <v/>
      </c>
      <c r="J109" s="122" t="s">
        <v>236</v>
      </c>
      <c r="K109" s="212"/>
      <c r="L109" s="161"/>
      <c r="M109" s="145" t="s">
        <v>68</v>
      </c>
      <c r="N109" s="145" t="s">
        <v>69</v>
      </c>
      <c r="O109" s="261" t="str">
        <f t="shared" si="23"/>
        <v>=RI2-DO02</v>
      </c>
      <c r="P109" s="156">
        <f t="shared" si="24"/>
        <v>9</v>
      </c>
      <c r="Q109" s="40" t="str">
        <f t="shared" si="25"/>
        <v>Q213.0</v>
      </c>
      <c r="R109" s="40" t="str">
        <f t="shared" si="26"/>
        <v>¶¶</v>
      </c>
    </row>
    <row r="110" spans="1:18" ht="14.4">
      <c r="A110" s="116">
        <v>10</v>
      </c>
      <c r="B110" s="117">
        <v>26</v>
      </c>
      <c r="C110" s="119" t="s">
        <v>592</v>
      </c>
      <c r="D110" s="261" t="s">
        <v>575</v>
      </c>
      <c r="E110" s="117"/>
      <c r="F110" s="117" t="str">
        <f t="shared" si="14"/>
        <v/>
      </c>
      <c r="G110" s="117" t="str">
        <f t="shared" si="15"/>
        <v/>
      </c>
      <c r="H110" s="117" t="str">
        <f t="shared" si="16"/>
        <v/>
      </c>
      <c r="I110" s="117" t="str">
        <f t="shared" si="17"/>
        <v/>
      </c>
      <c r="J110" s="122" t="s">
        <v>236</v>
      </c>
      <c r="K110" s="212"/>
      <c r="L110" s="161"/>
      <c r="M110" s="145" t="s">
        <v>68</v>
      </c>
      <c r="N110" s="145" t="s">
        <v>69</v>
      </c>
      <c r="O110" s="261" t="str">
        <f t="shared" si="23"/>
        <v>=RI2-DO02</v>
      </c>
      <c r="P110" s="156">
        <f t="shared" si="24"/>
        <v>10</v>
      </c>
      <c r="Q110" s="40" t="str">
        <f t="shared" si="25"/>
        <v>Q213.1</v>
      </c>
      <c r="R110" s="40" t="str">
        <f t="shared" si="26"/>
        <v>¶¶</v>
      </c>
    </row>
    <row r="111" spans="1:18" ht="14.4">
      <c r="A111" s="116">
        <v>11</v>
      </c>
      <c r="B111" s="117">
        <v>27</v>
      </c>
      <c r="C111" s="119" t="s">
        <v>593</v>
      </c>
      <c r="D111" s="261" t="s">
        <v>575</v>
      </c>
      <c r="E111" s="117"/>
      <c r="F111" s="117" t="str">
        <f t="shared" si="14"/>
        <v/>
      </c>
      <c r="G111" s="117" t="str">
        <f t="shared" si="15"/>
        <v/>
      </c>
      <c r="H111" s="117" t="str">
        <f t="shared" si="16"/>
        <v/>
      </c>
      <c r="I111" s="117" t="str">
        <f t="shared" si="17"/>
        <v/>
      </c>
      <c r="J111" s="122" t="s">
        <v>236</v>
      </c>
      <c r="K111" s="212"/>
      <c r="L111" s="161"/>
      <c r="M111" s="145" t="s">
        <v>68</v>
      </c>
      <c r="N111" s="145" t="s">
        <v>69</v>
      </c>
      <c r="O111" s="261" t="str">
        <f t="shared" si="23"/>
        <v>=RI2-DO02</v>
      </c>
      <c r="P111" s="156">
        <f t="shared" si="24"/>
        <v>11</v>
      </c>
      <c r="Q111" s="40" t="str">
        <f t="shared" si="25"/>
        <v>Q213.2</v>
      </c>
      <c r="R111" s="40" t="str">
        <f t="shared" si="26"/>
        <v>¶¶</v>
      </c>
    </row>
    <row r="112" spans="1:18" ht="14.4">
      <c r="A112" s="116">
        <v>12</v>
      </c>
      <c r="B112" s="117">
        <v>28</v>
      </c>
      <c r="C112" s="119" t="s">
        <v>594</v>
      </c>
      <c r="D112" s="261" t="s">
        <v>575</v>
      </c>
      <c r="E112" s="117"/>
      <c r="F112" s="117" t="str">
        <f t="shared" si="14"/>
        <v/>
      </c>
      <c r="G112" s="117" t="str">
        <f t="shared" si="15"/>
        <v/>
      </c>
      <c r="H112" s="117" t="str">
        <f t="shared" si="16"/>
        <v/>
      </c>
      <c r="I112" s="117" t="str">
        <f t="shared" si="17"/>
        <v/>
      </c>
      <c r="J112" s="122" t="s">
        <v>236</v>
      </c>
      <c r="K112" s="212"/>
      <c r="L112" s="161"/>
      <c r="M112" s="145" t="s">
        <v>68</v>
      </c>
      <c r="N112" s="145" t="s">
        <v>69</v>
      </c>
      <c r="O112" s="261" t="str">
        <f t="shared" si="23"/>
        <v>=RI2-DO02</v>
      </c>
      <c r="P112" s="156">
        <f t="shared" si="24"/>
        <v>12</v>
      </c>
      <c r="Q112" s="40" t="str">
        <f t="shared" si="25"/>
        <v>Q213.3</v>
      </c>
      <c r="R112" s="40" t="str">
        <f t="shared" si="26"/>
        <v>¶¶</v>
      </c>
    </row>
    <row r="113" spans="1:18" ht="14.4">
      <c r="A113" s="116">
        <v>13</v>
      </c>
      <c r="B113" s="117">
        <v>29</v>
      </c>
      <c r="C113" s="119" t="s">
        <v>595</v>
      </c>
      <c r="D113" s="261" t="s">
        <v>575</v>
      </c>
      <c r="E113" s="117"/>
      <c r="F113" s="117" t="str">
        <f t="shared" si="14"/>
        <v/>
      </c>
      <c r="G113" s="117" t="str">
        <f t="shared" si="15"/>
        <v/>
      </c>
      <c r="H113" s="117" t="str">
        <f t="shared" si="16"/>
        <v/>
      </c>
      <c r="I113" s="117" t="str">
        <f t="shared" si="17"/>
        <v/>
      </c>
      <c r="J113" s="122" t="s">
        <v>236</v>
      </c>
      <c r="K113" s="212"/>
      <c r="L113" s="161"/>
      <c r="M113" s="145" t="s">
        <v>68</v>
      </c>
      <c r="N113" s="145" t="s">
        <v>69</v>
      </c>
      <c r="O113" s="261" t="str">
        <f t="shared" si="23"/>
        <v>=RI2-DO02</v>
      </c>
      <c r="P113" s="156">
        <f t="shared" si="24"/>
        <v>13</v>
      </c>
      <c r="Q113" s="40" t="str">
        <f t="shared" si="25"/>
        <v>Q213.4</v>
      </c>
      <c r="R113" s="40" t="str">
        <f t="shared" si="26"/>
        <v>¶¶</v>
      </c>
    </row>
    <row r="114" spans="1:18" ht="14.4">
      <c r="A114" s="116">
        <v>14</v>
      </c>
      <c r="B114" s="117">
        <v>30</v>
      </c>
      <c r="C114" s="119" t="s">
        <v>596</v>
      </c>
      <c r="D114" s="261" t="s">
        <v>575</v>
      </c>
      <c r="E114" s="117"/>
      <c r="F114" s="117" t="str">
        <f t="shared" si="14"/>
        <v/>
      </c>
      <c r="G114" s="117" t="str">
        <f t="shared" si="15"/>
        <v/>
      </c>
      <c r="H114" s="117" t="str">
        <f t="shared" si="16"/>
        <v/>
      </c>
      <c r="I114" s="117" t="str">
        <f t="shared" si="17"/>
        <v/>
      </c>
      <c r="J114" s="122" t="s">
        <v>236</v>
      </c>
      <c r="K114" s="212"/>
      <c r="L114" s="161"/>
      <c r="M114" s="145" t="s">
        <v>68</v>
      </c>
      <c r="N114" s="145" t="s">
        <v>69</v>
      </c>
      <c r="O114" s="261" t="str">
        <f t="shared" si="23"/>
        <v>=RI2-DO02</v>
      </c>
      <c r="P114" s="156">
        <f t="shared" si="24"/>
        <v>14</v>
      </c>
      <c r="Q114" s="40" t="str">
        <f t="shared" si="25"/>
        <v>Q213.5</v>
      </c>
      <c r="R114" s="40" t="str">
        <f t="shared" si="26"/>
        <v>¶¶</v>
      </c>
    </row>
    <row r="115" spans="1:18" ht="14.4">
      <c r="A115" s="116">
        <v>15</v>
      </c>
      <c r="B115" s="117">
        <v>31</v>
      </c>
      <c r="C115" s="119" t="s">
        <v>597</v>
      </c>
      <c r="D115" s="261" t="s">
        <v>575</v>
      </c>
      <c r="E115" s="117"/>
      <c r="F115" s="117" t="str">
        <f t="shared" si="14"/>
        <v/>
      </c>
      <c r="G115" s="117" t="str">
        <f t="shared" si="15"/>
        <v/>
      </c>
      <c r="H115" s="117" t="str">
        <f t="shared" si="16"/>
        <v/>
      </c>
      <c r="I115" s="117" t="str">
        <f t="shared" si="17"/>
        <v/>
      </c>
      <c r="J115" s="122" t="s">
        <v>236</v>
      </c>
      <c r="K115" s="212"/>
      <c r="L115" s="161"/>
      <c r="M115" s="145" t="s">
        <v>68</v>
      </c>
      <c r="N115" s="145" t="s">
        <v>69</v>
      </c>
      <c r="O115" s="261" t="str">
        <f t="shared" si="23"/>
        <v>=RI2-DO02</v>
      </c>
      <c r="P115" s="156">
        <f t="shared" si="24"/>
        <v>15</v>
      </c>
      <c r="Q115" s="40" t="str">
        <f t="shared" si="25"/>
        <v>Q213.6</v>
      </c>
      <c r="R115" s="40" t="str">
        <f t="shared" si="26"/>
        <v>¶¶</v>
      </c>
    </row>
    <row r="116" spans="1:18" ht="14.4">
      <c r="A116" s="116">
        <v>16</v>
      </c>
      <c r="B116" s="117">
        <v>32</v>
      </c>
      <c r="C116" s="119" t="s">
        <v>598</v>
      </c>
      <c r="D116" s="261" t="s">
        <v>575</v>
      </c>
      <c r="E116" s="117"/>
      <c r="F116" s="117" t="str">
        <f t="shared" si="14"/>
        <v/>
      </c>
      <c r="G116" s="117" t="str">
        <f t="shared" si="15"/>
        <v/>
      </c>
      <c r="H116" s="117" t="str">
        <f t="shared" si="16"/>
        <v/>
      </c>
      <c r="I116" s="117" t="str">
        <f t="shared" si="17"/>
        <v/>
      </c>
      <c r="J116" s="122" t="s">
        <v>236</v>
      </c>
      <c r="K116" s="212"/>
      <c r="L116" s="161"/>
      <c r="M116" s="145" t="s">
        <v>68</v>
      </c>
      <c r="N116" s="145" t="s">
        <v>69</v>
      </c>
      <c r="O116" s="261" t="str">
        <f t="shared" si="23"/>
        <v>=RI2-DO02</v>
      </c>
      <c r="P116" s="156">
        <f t="shared" si="24"/>
        <v>16</v>
      </c>
      <c r="Q116" s="40" t="str">
        <f t="shared" si="25"/>
        <v>Q213.7</v>
      </c>
      <c r="R116" s="40" t="str">
        <f t="shared" si="26"/>
        <v>¶¶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rgb="FF92D050"/>
  </sheetPr>
  <dimension ref="A1:V136"/>
  <sheetViews>
    <sheetView workbookViewId="0">
      <selection activeCell="E124" sqref="E124"/>
    </sheetView>
  </sheetViews>
  <sheetFormatPr defaultColWidth="9" defaultRowHeight="13.8"/>
  <cols>
    <col min="4" max="4" width="10.09765625" customWidth="1"/>
    <col min="5" max="5" width="14.59765625" customWidth="1"/>
    <col min="6" max="6" width="14.09765625" customWidth="1"/>
    <col min="7" max="7" width="17.5" customWidth="1"/>
    <col min="8" max="8" width="14.09765625" customWidth="1"/>
    <col min="9" max="9" width="11.09765625" customWidth="1"/>
    <col min="10" max="10" width="59.296875" customWidth="1"/>
    <col min="15" max="15" width="21.5" customWidth="1"/>
    <col min="18" max="18" width="37.8984375" customWidth="1"/>
    <col min="20" max="20" width="14.796875" customWidth="1"/>
  </cols>
  <sheetData>
    <row r="1" spans="2:8">
      <c r="B1" s="82" t="s">
        <v>19</v>
      </c>
      <c r="C1" s="82" t="s">
        <v>20</v>
      </c>
      <c r="D1" s="82" t="s">
        <v>21</v>
      </c>
      <c r="E1" s="82" t="s">
        <v>22</v>
      </c>
      <c r="F1" s="83" t="s">
        <v>23</v>
      </c>
      <c r="G1" s="83" t="s">
        <v>24</v>
      </c>
      <c r="H1" s="83" t="s">
        <v>25</v>
      </c>
    </row>
    <row r="2" spans="2:8" ht="14.4">
      <c r="B2" s="84">
        <v>1</v>
      </c>
      <c r="C2" s="92" t="s">
        <v>599</v>
      </c>
      <c r="D2" s="92" t="s">
        <v>600</v>
      </c>
      <c r="E2" s="194" t="s">
        <v>601</v>
      </c>
      <c r="F2" s="195" t="s">
        <v>602</v>
      </c>
      <c r="G2" s="40" t="s">
        <v>30</v>
      </c>
      <c r="H2" s="92" t="s">
        <v>31</v>
      </c>
    </row>
    <row r="3" spans="2:8" ht="14.4">
      <c r="B3" s="84">
        <v>2</v>
      </c>
      <c r="C3" s="92" t="s">
        <v>603</v>
      </c>
      <c r="D3" s="40" t="s">
        <v>600</v>
      </c>
      <c r="E3" s="194" t="s">
        <v>604</v>
      </c>
      <c r="F3" s="195" t="s">
        <v>29</v>
      </c>
      <c r="G3" s="40" t="s">
        <v>30</v>
      </c>
      <c r="H3" s="40" t="s">
        <v>31</v>
      </c>
    </row>
    <row r="4" spans="2:8" ht="14.4">
      <c r="B4" s="84">
        <v>3</v>
      </c>
      <c r="C4" s="92" t="s">
        <v>605</v>
      </c>
      <c r="D4" s="40" t="s">
        <v>600</v>
      </c>
      <c r="E4" s="194"/>
      <c r="F4" s="196" t="s">
        <v>56</v>
      </c>
      <c r="G4" s="92"/>
      <c r="H4" s="40" t="s">
        <v>31</v>
      </c>
    </row>
    <row r="5" spans="2:8" ht="14.4">
      <c r="B5" s="84">
        <v>4</v>
      </c>
      <c r="C5" s="92" t="s">
        <v>606</v>
      </c>
      <c r="D5" s="40" t="s">
        <v>600</v>
      </c>
      <c r="E5" s="194"/>
      <c r="F5" s="196" t="s">
        <v>56</v>
      </c>
      <c r="G5" s="92"/>
      <c r="H5" s="40" t="s">
        <v>31</v>
      </c>
    </row>
    <row r="6" spans="2:8" ht="14.4">
      <c r="B6" s="84">
        <v>1</v>
      </c>
      <c r="C6" s="92" t="s">
        <v>607</v>
      </c>
      <c r="D6" s="40"/>
      <c r="E6" s="194"/>
      <c r="F6" s="209"/>
      <c r="G6" s="210"/>
      <c r="H6" s="92"/>
    </row>
    <row r="7" spans="2:8" ht="14.4">
      <c r="B7" s="84">
        <v>2</v>
      </c>
      <c r="C7" s="92" t="s">
        <v>608</v>
      </c>
      <c r="D7" s="40"/>
      <c r="E7" s="194"/>
      <c r="F7" s="209"/>
      <c r="G7" s="210"/>
      <c r="H7" s="40"/>
    </row>
    <row r="8" spans="2:8" ht="14.4">
      <c r="B8" s="84">
        <v>3</v>
      </c>
      <c r="C8" s="92" t="s">
        <v>609</v>
      </c>
      <c r="D8" s="40"/>
      <c r="E8" s="194"/>
      <c r="F8" s="209"/>
      <c r="G8" s="210"/>
      <c r="H8" s="40"/>
    </row>
    <row r="9" spans="2:8" ht="14.4">
      <c r="B9" s="84">
        <v>4</v>
      </c>
      <c r="C9" s="92" t="s">
        <v>610</v>
      </c>
      <c r="D9" s="40"/>
      <c r="E9" s="194"/>
      <c r="F9" s="209"/>
      <c r="G9" s="210"/>
      <c r="H9" s="40"/>
    </row>
    <row r="10" spans="2:8" ht="14.4">
      <c r="B10" s="84">
        <v>1</v>
      </c>
      <c r="C10" s="92" t="s">
        <v>611</v>
      </c>
      <c r="D10" s="40"/>
      <c r="E10" s="194"/>
      <c r="F10" s="195"/>
      <c r="G10" s="92"/>
      <c r="H10" s="40"/>
    </row>
    <row r="11" spans="2:8" ht="14.4">
      <c r="B11" s="84">
        <v>2</v>
      </c>
      <c r="C11" s="92" t="s">
        <v>612</v>
      </c>
      <c r="D11" s="40"/>
      <c r="E11" s="194"/>
      <c r="F11" s="195"/>
      <c r="G11" s="92"/>
      <c r="H11" s="40"/>
    </row>
    <row r="12" spans="2:8" ht="14.4">
      <c r="B12" s="84">
        <v>3</v>
      </c>
      <c r="C12" s="92" t="s">
        <v>613</v>
      </c>
      <c r="D12" s="40"/>
      <c r="E12" s="194"/>
      <c r="F12" s="195"/>
      <c r="G12" s="92"/>
      <c r="H12" s="40"/>
    </row>
    <row r="13" spans="2:8" ht="14.4">
      <c r="B13" s="84">
        <v>4</v>
      </c>
      <c r="C13" s="92" t="s">
        <v>614</v>
      </c>
      <c r="D13" s="40"/>
      <c r="E13" s="194"/>
      <c r="F13" s="195"/>
      <c r="G13" s="40"/>
      <c r="H13" s="40"/>
    </row>
    <row r="14" spans="2:8">
      <c r="E14" s="55"/>
      <c r="F14" s="55"/>
    </row>
    <row r="15" spans="2:8">
      <c r="E15" s="55"/>
      <c r="F15" s="55"/>
    </row>
    <row r="16" spans="2:8" ht="14.4">
      <c r="D16" s="112"/>
      <c r="E16" s="55"/>
      <c r="F16" s="114"/>
    </row>
    <row r="17" spans="1:18" ht="14.4">
      <c r="D17" s="112"/>
      <c r="E17" s="55"/>
      <c r="F17" s="114"/>
    </row>
    <row r="19" spans="1:18">
      <c r="A19" s="115"/>
      <c r="B19" s="82" t="s">
        <v>60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</row>
    <row r="20" spans="1:18">
      <c r="A20" s="115"/>
      <c r="B20" s="82" t="s">
        <v>19</v>
      </c>
      <c r="C20" s="82" t="s">
        <v>20</v>
      </c>
      <c r="D20" s="82" t="s">
        <v>21</v>
      </c>
      <c r="E20" s="82" t="s">
        <v>22</v>
      </c>
      <c r="F20" s="83" t="s">
        <v>23</v>
      </c>
      <c r="G20" s="83" t="s">
        <v>24</v>
      </c>
      <c r="H20" s="83" t="s">
        <v>61</v>
      </c>
      <c r="I20" s="83" t="s">
        <v>62</v>
      </c>
      <c r="J20" s="82" t="s">
        <v>63</v>
      </c>
      <c r="K20" s="82" t="s">
        <v>25</v>
      </c>
      <c r="L20" s="82" t="s">
        <v>64</v>
      </c>
      <c r="M20" s="115"/>
      <c r="N20" s="115"/>
      <c r="O20" s="115"/>
    </row>
    <row r="21" spans="1:18" ht="14.4">
      <c r="A21" s="116">
        <v>1</v>
      </c>
      <c r="B21" s="117">
        <v>1</v>
      </c>
      <c r="C21" s="118" t="s">
        <v>615</v>
      </c>
      <c r="D21" s="261" t="s">
        <v>616</v>
      </c>
      <c r="E21" s="117" t="str">
        <f>TRIM(MID(SUBSTITUTE($J21,":",REPT(" ",40)),1,40))</f>
        <v>B0110</v>
      </c>
      <c r="F21" s="117" t="str">
        <f>TRIM(MID(SUBSTITUTE($J21,":",REPT(" ",40)),40,40))</f>
        <v>风机</v>
      </c>
      <c r="G21" s="117" t="str">
        <f>TRIM(MID(SUBSTITUTE($J21,":",REPT(" ",40)),80,40))</f>
        <v>运行</v>
      </c>
      <c r="H21" s="117" t="str">
        <f>TRIM(MID(SUBSTITUTE($J21,":",REPT(" ",40)),120,40))</f>
        <v>Fan</v>
      </c>
      <c r="I21" s="117" t="str">
        <f>TRIM(MID(SUBSTITUTE($J21,":",REPT(" ",40)),160,40))</f>
        <v>Running</v>
      </c>
      <c r="J21" s="122" t="s">
        <v>617</v>
      </c>
      <c r="K21" s="117"/>
      <c r="L21" s="82"/>
      <c r="M21" s="115" t="s">
        <v>68</v>
      </c>
      <c r="N21" s="115" t="s">
        <v>69</v>
      </c>
      <c r="O21" s="261" t="str">
        <f>D21</f>
        <v>=RI3-DI01</v>
      </c>
      <c r="P21" s="116">
        <f>A21</f>
        <v>1</v>
      </c>
      <c r="Q21" s="40" t="str">
        <f>C21</f>
        <v>I220.0</v>
      </c>
      <c r="R21" s="40" t="str">
        <f t="shared" ref="R21:R68" si="0">E21&amp;M21&amp;F21&amp;G21&amp;M21&amp;H21&amp;I21</f>
        <v>B0110¶风机运行¶FanRunning</v>
      </c>
    </row>
    <row r="22" spans="1:18" ht="14.4">
      <c r="A22" s="116">
        <v>2</v>
      </c>
      <c r="B22" s="117">
        <v>2</v>
      </c>
      <c r="C22" s="119" t="s">
        <v>618</v>
      </c>
      <c r="D22" s="261" t="s">
        <v>616</v>
      </c>
      <c r="E22" s="117" t="str">
        <f t="shared" ref="E22:E84" si="1">TRIM(MID(SUBSTITUTE($J22,":",REPT(" ",40)),1,40))</f>
        <v>M0101</v>
      </c>
      <c r="F22" s="117" t="str">
        <f t="shared" ref="F22:F84" si="2">TRIM(MID(SUBSTITUTE($J22,":",REPT(" ",40)),40,40))</f>
        <v>混合机</v>
      </c>
      <c r="G22" s="117" t="str">
        <f t="shared" ref="G22:G84" si="3">TRIM(MID(SUBSTITUTE($J22,":",REPT(" ",40)),80,40))</f>
        <v>运行</v>
      </c>
      <c r="H22" s="117" t="str">
        <f t="shared" ref="H22:H84" si="4">TRIM(MID(SUBSTITUTE($J22,":",REPT(" ",40)),120,40))</f>
        <v>Mixer</v>
      </c>
      <c r="I22" s="117" t="str">
        <f t="shared" ref="I22:I84" si="5">TRIM(MID(SUBSTITUTE($J22,":",REPT(" ",40)),160,40))</f>
        <v>Running</v>
      </c>
      <c r="J22" s="122" t="s">
        <v>619</v>
      </c>
      <c r="K22" s="117"/>
      <c r="L22" s="82"/>
      <c r="M22" s="115" t="s">
        <v>68</v>
      </c>
      <c r="N22" s="115" t="s">
        <v>69</v>
      </c>
      <c r="O22" s="261" t="str">
        <f t="shared" ref="O22:O68" si="6">D22</f>
        <v>=RI3-DI01</v>
      </c>
      <c r="P22" s="116">
        <f t="shared" ref="P22:P68" si="7">A22</f>
        <v>2</v>
      </c>
      <c r="Q22" s="40" t="str">
        <f t="shared" ref="Q22:Q68" si="8">C22</f>
        <v>I220.1</v>
      </c>
      <c r="R22" s="40" t="str">
        <f t="shared" si="0"/>
        <v>M0101¶混合机运行¶MixerRunning</v>
      </c>
    </row>
    <row r="23" spans="1:18" ht="14.4">
      <c r="A23" s="116">
        <v>3</v>
      </c>
      <c r="B23" s="117">
        <v>3</v>
      </c>
      <c r="C23" s="119" t="s">
        <v>620</v>
      </c>
      <c r="D23" s="261" t="s">
        <v>616</v>
      </c>
      <c r="E23" s="117" t="str">
        <f t="shared" si="1"/>
        <v>M0101</v>
      </c>
      <c r="F23" s="117" t="str">
        <f t="shared" si="2"/>
        <v>混合机</v>
      </c>
      <c r="G23" s="117" t="str">
        <f t="shared" si="3"/>
        <v>负荷急停</v>
      </c>
      <c r="H23" s="117" t="str">
        <f t="shared" si="4"/>
        <v>Mixer</v>
      </c>
      <c r="I23" s="117" t="str">
        <f t="shared" si="5"/>
        <v>Isolate/Estop</v>
      </c>
      <c r="J23" s="122" t="s">
        <v>621</v>
      </c>
      <c r="K23" s="117"/>
      <c r="L23" s="82"/>
      <c r="M23" s="115" t="s">
        <v>68</v>
      </c>
      <c r="N23" s="115" t="s">
        <v>69</v>
      </c>
      <c r="O23" s="261" t="str">
        <f t="shared" si="6"/>
        <v>=RI3-DI01</v>
      </c>
      <c r="P23" s="116">
        <f t="shared" si="7"/>
        <v>3</v>
      </c>
      <c r="Q23" s="40" t="str">
        <f t="shared" si="8"/>
        <v>I220.2</v>
      </c>
      <c r="R23" s="40" t="str">
        <f t="shared" si="0"/>
        <v>M0101¶混合机负荷急停¶MixerIsolate/Estop</v>
      </c>
    </row>
    <row r="24" spans="1:18" ht="14.4">
      <c r="A24" s="116">
        <v>4</v>
      </c>
      <c r="B24" s="117">
        <v>4</v>
      </c>
      <c r="C24" s="119" t="s">
        <v>622</v>
      </c>
      <c r="D24" s="261" t="s">
        <v>616</v>
      </c>
      <c r="E24" s="117" t="str">
        <f t="shared" si="1"/>
        <v>M0101V1</v>
      </c>
      <c r="F24" s="117" t="str">
        <f t="shared" si="2"/>
        <v>混合机门</v>
      </c>
      <c r="G24" s="117" t="str">
        <f t="shared" si="3"/>
        <v>开门到位</v>
      </c>
      <c r="H24" s="117" t="str">
        <f t="shared" si="4"/>
        <v>Mixer Gate</v>
      </c>
      <c r="I24" s="117" t="str">
        <f t="shared" si="5"/>
        <v>Openning</v>
      </c>
      <c r="J24" s="122" t="s">
        <v>623</v>
      </c>
      <c r="K24" s="117"/>
      <c r="L24" s="82"/>
      <c r="M24" s="115" t="s">
        <v>68</v>
      </c>
      <c r="N24" s="115" t="s">
        <v>69</v>
      </c>
      <c r="O24" s="261" t="str">
        <f t="shared" si="6"/>
        <v>=RI3-DI01</v>
      </c>
      <c r="P24" s="116">
        <f t="shared" si="7"/>
        <v>4</v>
      </c>
      <c r="Q24" s="40" t="str">
        <f t="shared" si="8"/>
        <v>I220.3</v>
      </c>
      <c r="R24" s="40" t="str">
        <f t="shared" si="0"/>
        <v>M0101V1¶混合机门开门到位¶Mixer GateOpenning</v>
      </c>
    </row>
    <row r="25" spans="1:18" ht="14.4">
      <c r="A25" s="116">
        <v>5</v>
      </c>
      <c r="B25" s="117">
        <v>5</v>
      </c>
      <c r="C25" s="119" t="s">
        <v>624</v>
      </c>
      <c r="D25" s="261" t="s">
        <v>616</v>
      </c>
      <c r="E25" s="117" t="str">
        <f t="shared" si="1"/>
        <v>M0101V1</v>
      </c>
      <c r="F25" s="117" t="str">
        <f t="shared" si="2"/>
        <v>混合机门</v>
      </c>
      <c r="G25" s="117" t="str">
        <f t="shared" si="3"/>
        <v>关门到位</v>
      </c>
      <c r="H25" s="117" t="str">
        <f t="shared" si="4"/>
        <v>Mixer Gate</v>
      </c>
      <c r="I25" s="117" t="str">
        <f t="shared" si="5"/>
        <v>Closing</v>
      </c>
      <c r="J25" s="122" t="s">
        <v>625</v>
      </c>
      <c r="K25" s="117"/>
      <c r="L25" s="82"/>
      <c r="M25" s="115" t="s">
        <v>68</v>
      </c>
      <c r="N25" s="115" t="s">
        <v>69</v>
      </c>
      <c r="O25" s="261" t="str">
        <f t="shared" si="6"/>
        <v>=RI3-DI01</v>
      </c>
      <c r="P25" s="116">
        <f t="shared" si="7"/>
        <v>5</v>
      </c>
      <c r="Q25" s="40" t="str">
        <f t="shared" si="8"/>
        <v>I220.4</v>
      </c>
      <c r="R25" s="40" t="str">
        <f t="shared" si="0"/>
        <v>M0101V1¶混合机门关门到位¶Mixer GateClosing</v>
      </c>
    </row>
    <row r="26" spans="1:18" ht="14.4">
      <c r="A26" s="116">
        <v>6</v>
      </c>
      <c r="B26" s="117">
        <v>6</v>
      </c>
      <c r="C26" s="119" t="s">
        <v>626</v>
      </c>
      <c r="D26" s="261" t="s">
        <v>616</v>
      </c>
      <c r="E26" s="117" t="str">
        <f t="shared" si="1"/>
        <v>M0101</v>
      </c>
      <c r="F26" s="117" t="str">
        <f t="shared" si="2"/>
        <v>混合机</v>
      </c>
      <c r="G26" s="117" t="str">
        <f t="shared" si="3"/>
        <v>门保</v>
      </c>
      <c r="H26" s="117" t="str">
        <f t="shared" si="4"/>
        <v>Mixer</v>
      </c>
      <c r="I26" s="117" t="str">
        <f t="shared" si="5"/>
        <v>Door Protect</v>
      </c>
      <c r="J26" s="122" t="s">
        <v>627</v>
      </c>
      <c r="K26" s="117"/>
      <c r="L26" s="82"/>
      <c r="M26" s="115" t="s">
        <v>68</v>
      </c>
      <c r="N26" s="115" t="s">
        <v>69</v>
      </c>
      <c r="O26" s="261" t="str">
        <f t="shared" si="6"/>
        <v>=RI3-DI01</v>
      </c>
      <c r="P26" s="116">
        <f t="shared" si="7"/>
        <v>6</v>
      </c>
      <c r="Q26" s="40" t="str">
        <f t="shared" si="8"/>
        <v>I220.5</v>
      </c>
      <c r="R26" s="40" t="str">
        <f t="shared" si="0"/>
        <v>M0101¶混合机门保¶MixerDoor Protect</v>
      </c>
    </row>
    <row r="27" spans="1:18" ht="14.4">
      <c r="A27" s="116">
        <v>7</v>
      </c>
      <c r="B27" s="117">
        <v>7</v>
      </c>
      <c r="C27" s="119" t="s">
        <v>628</v>
      </c>
      <c r="D27" s="261" t="s">
        <v>616</v>
      </c>
      <c r="E27" s="117" t="str">
        <f t="shared" si="1"/>
        <v>M0105</v>
      </c>
      <c r="F27" s="117" t="str">
        <f t="shared" si="2"/>
        <v>刮板机</v>
      </c>
      <c r="G27" s="117" t="str">
        <f t="shared" si="3"/>
        <v>运行</v>
      </c>
      <c r="H27" s="117" t="str">
        <f t="shared" si="4"/>
        <v>Conveyor</v>
      </c>
      <c r="I27" s="117" t="str">
        <f t="shared" si="5"/>
        <v>Running</v>
      </c>
      <c r="J27" s="122" t="s">
        <v>629</v>
      </c>
      <c r="K27" s="117"/>
      <c r="L27" s="82"/>
      <c r="M27" s="115" t="s">
        <v>68</v>
      </c>
      <c r="N27" s="115" t="s">
        <v>69</v>
      </c>
      <c r="O27" s="261" t="str">
        <f t="shared" si="6"/>
        <v>=RI3-DI01</v>
      </c>
      <c r="P27" s="116">
        <f t="shared" si="7"/>
        <v>7</v>
      </c>
      <c r="Q27" s="40" t="str">
        <f t="shared" si="8"/>
        <v>I220.6</v>
      </c>
      <c r="R27" s="40" t="str">
        <f t="shared" si="0"/>
        <v>M0105¶刮板机运行¶ConveyorRunning</v>
      </c>
    </row>
    <row r="28" spans="1:18" ht="14.4">
      <c r="A28" s="116">
        <v>8</v>
      </c>
      <c r="B28" s="117">
        <v>8</v>
      </c>
      <c r="C28" s="119" t="s">
        <v>630</v>
      </c>
      <c r="D28" s="261" t="s">
        <v>616</v>
      </c>
      <c r="E28" s="117" t="str">
        <f t="shared" si="1"/>
        <v>M0105</v>
      </c>
      <c r="F28" s="117" t="str">
        <f t="shared" si="2"/>
        <v>刮板机</v>
      </c>
      <c r="G28" s="117" t="str">
        <f t="shared" si="3"/>
        <v>急停</v>
      </c>
      <c r="H28" s="117" t="str">
        <f t="shared" si="4"/>
        <v>Conveyor</v>
      </c>
      <c r="I28" s="117" t="str">
        <f t="shared" si="5"/>
        <v>Estop</v>
      </c>
      <c r="J28" s="123" t="s">
        <v>631</v>
      </c>
      <c r="K28" s="117"/>
      <c r="L28" s="82"/>
      <c r="M28" s="115" t="s">
        <v>68</v>
      </c>
      <c r="N28" s="115" t="s">
        <v>69</v>
      </c>
      <c r="O28" s="261" t="str">
        <f t="shared" si="6"/>
        <v>=RI3-DI01</v>
      </c>
      <c r="P28" s="116">
        <f t="shared" si="7"/>
        <v>8</v>
      </c>
      <c r="Q28" s="40" t="str">
        <f t="shared" si="8"/>
        <v>I220.7</v>
      </c>
      <c r="R28" s="40" t="str">
        <f t="shared" si="0"/>
        <v>M0105¶刮板机急停¶ConveyorEstop</v>
      </c>
    </row>
    <row r="29" spans="1:18" ht="14.4">
      <c r="A29" s="116">
        <v>9</v>
      </c>
      <c r="B29" s="117">
        <v>9</v>
      </c>
      <c r="C29" s="119" t="s">
        <v>632</v>
      </c>
      <c r="D29" s="261" t="s">
        <v>616</v>
      </c>
      <c r="E29" s="117" t="str">
        <f t="shared" si="1"/>
        <v>M0107</v>
      </c>
      <c r="F29" s="117" t="str">
        <f t="shared" si="2"/>
        <v>风机</v>
      </c>
      <c r="G29" s="117" t="str">
        <f t="shared" si="3"/>
        <v>运行</v>
      </c>
      <c r="H29" s="117" t="str">
        <f t="shared" si="4"/>
        <v>Fan</v>
      </c>
      <c r="I29" s="117" t="str">
        <f t="shared" si="5"/>
        <v>Running</v>
      </c>
      <c r="J29" s="122" t="s">
        <v>633</v>
      </c>
      <c r="K29" s="117"/>
      <c r="L29" s="82"/>
      <c r="M29" s="115" t="s">
        <v>68</v>
      </c>
      <c r="N29" s="115" t="s">
        <v>69</v>
      </c>
      <c r="O29" s="261" t="str">
        <f t="shared" si="6"/>
        <v>=RI3-DI01</v>
      </c>
      <c r="P29" s="116">
        <f t="shared" si="7"/>
        <v>9</v>
      </c>
      <c r="Q29" s="40" t="str">
        <f t="shared" si="8"/>
        <v>I221.0</v>
      </c>
      <c r="R29" s="40" t="str">
        <f t="shared" si="0"/>
        <v>M0107¶风机运行¶FanRunning</v>
      </c>
    </row>
    <row r="30" spans="1:18" ht="14.4">
      <c r="A30" s="116">
        <v>10</v>
      </c>
      <c r="B30" s="117">
        <v>10</v>
      </c>
      <c r="C30" s="119" t="s">
        <v>634</v>
      </c>
      <c r="D30" s="261" t="s">
        <v>616</v>
      </c>
      <c r="E30" s="117" t="str">
        <f t="shared" si="1"/>
        <v>M0108</v>
      </c>
      <c r="F30" s="117" t="str">
        <f t="shared" si="2"/>
        <v>提升机</v>
      </c>
      <c r="G30" s="117" t="str">
        <f t="shared" si="3"/>
        <v>运行</v>
      </c>
      <c r="H30" s="117" t="str">
        <f t="shared" si="4"/>
        <v>Elevator</v>
      </c>
      <c r="I30" s="117" t="str">
        <f t="shared" si="5"/>
        <v>Running</v>
      </c>
      <c r="J30" s="122" t="s">
        <v>635</v>
      </c>
      <c r="K30" s="117"/>
      <c r="L30" s="82"/>
      <c r="M30" s="115" t="s">
        <v>68</v>
      </c>
      <c r="N30" s="115" t="s">
        <v>69</v>
      </c>
      <c r="O30" s="261" t="str">
        <f t="shared" si="6"/>
        <v>=RI3-DI01</v>
      </c>
      <c r="P30" s="116">
        <f t="shared" si="7"/>
        <v>10</v>
      </c>
      <c r="Q30" s="40" t="str">
        <f t="shared" si="8"/>
        <v>I221.1</v>
      </c>
      <c r="R30" s="40" t="str">
        <f t="shared" si="0"/>
        <v>M0108¶提升机运行¶ElevatorRunning</v>
      </c>
    </row>
    <row r="31" spans="1:18" ht="14.4">
      <c r="A31" s="116">
        <v>11</v>
      </c>
      <c r="B31" s="117">
        <v>11</v>
      </c>
      <c r="C31" s="119" t="s">
        <v>636</v>
      </c>
      <c r="D31" s="261" t="s">
        <v>616</v>
      </c>
      <c r="E31" s="117" t="str">
        <f t="shared" si="1"/>
        <v>M0108</v>
      </c>
      <c r="F31" s="117" t="str">
        <f t="shared" si="2"/>
        <v>提升机</v>
      </c>
      <c r="G31" s="117" t="str">
        <f t="shared" si="3"/>
        <v>急停</v>
      </c>
      <c r="H31" s="117" t="str">
        <f t="shared" si="4"/>
        <v>Elevator</v>
      </c>
      <c r="I31" s="117" t="str">
        <f t="shared" si="5"/>
        <v>Estop</v>
      </c>
      <c r="J31" s="122" t="s">
        <v>637</v>
      </c>
      <c r="K31" s="117"/>
      <c r="L31" s="82"/>
      <c r="M31" s="115" t="s">
        <v>68</v>
      </c>
      <c r="N31" s="115" t="s">
        <v>69</v>
      </c>
      <c r="O31" s="261" t="str">
        <f t="shared" si="6"/>
        <v>=RI3-DI01</v>
      </c>
      <c r="P31" s="116">
        <f t="shared" si="7"/>
        <v>11</v>
      </c>
      <c r="Q31" s="40" t="str">
        <f t="shared" si="8"/>
        <v>I221.2</v>
      </c>
      <c r="R31" s="40" t="str">
        <f t="shared" si="0"/>
        <v>M0108¶提升机急停¶ElevatorEstop</v>
      </c>
    </row>
    <row r="32" spans="1:18" ht="14.4">
      <c r="A32" s="116">
        <v>12</v>
      </c>
      <c r="B32" s="117">
        <v>12</v>
      </c>
      <c r="C32" s="119" t="s">
        <v>638</v>
      </c>
      <c r="D32" s="261" t="s">
        <v>616</v>
      </c>
      <c r="E32" s="117" t="str">
        <f t="shared" si="1"/>
        <v>M0110</v>
      </c>
      <c r="F32" s="117" t="str">
        <f t="shared" si="2"/>
        <v>初清筛</v>
      </c>
      <c r="G32" s="117" t="str">
        <f t="shared" si="3"/>
        <v>运行</v>
      </c>
      <c r="H32" s="117" t="str">
        <f t="shared" si="4"/>
        <v>Precleaner</v>
      </c>
      <c r="I32" s="117" t="str">
        <f t="shared" si="5"/>
        <v>Running</v>
      </c>
      <c r="J32" s="123" t="s">
        <v>639</v>
      </c>
      <c r="K32" s="117"/>
      <c r="L32" s="82"/>
      <c r="M32" s="115" t="s">
        <v>68</v>
      </c>
      <c r="N32" s="115" t="s">
        <v>69</v>
      </c>
      <c r="O32" s="261" t="str">
        <f t="shared" si="6"/>
        <v>=RI3-DI01</v>
      </c>
      <c r="P32" s="116">
        <f t="shared" si="7"/>
        <v>12</v>
      </c>
      <c r="Q32" s="40" t="str">
        <f t="shared" si="8"/>
        <v>I221.3</v>
      </c>
      <c r="R32" s="40" t="str">
        <f t="shared" si="0"/>
        <v>M0110¶初清筛运行¶PrecleanerRunning</v>
      </c>
    </row>
    <row r="33" spans="1:18" ht="14.4">
      <c r="A33" s="116">
        <v>13</v>
      </c>
      <c r="B33" s="117">
        <v>13</v>
      </c>
      <c r="C33" s="119" t="s">
        <v>640</v>
      </c>
      <c r="D33" s="261" t="s">
        <v>616</v>
      </c>
      <c r="E33" s="117" t="str">
        <f t="shared" si="1"/>
        <v>M0110</v>
      </c>
      <c r="F33" s="117" t="str">
        <f t="shared" si="2"/>
        <v>初清筛</v>
      </c>
      <c r="G33" s="117" t="str">
        <f t="shared" si="3"/>
        <v>急停</v>
      </c>
      <c r="H33" s="117" t="str">
        <f t="shared" si="4"/>
        <v>Precleaner</v>
      </c>
      <c r="I33" s="117" t="str">
        <f t="shared" si="5"/>
        <v>Estop</v>
      </c>
      <c r="J33" s="122" t="s">
        <v>641</v>
      </c>
      <c r="K33" s="117"/>
      <c r="L33" s="82"/>
      <c r="M33" s="115" t="s">
        <v>68</v>
      </c>
      <c r="N33" s="115" t="s">
        <v>69</v>
      </c>
      <c r="O33" s="261" t="str">
        <f t="shared" si="6"/>
        <v>=RI3-DI01</v>
      </c>
      <c r="P33" s="116">
        <f t="shared" si="7"/>
        <v>13</v>
      </c>
      <c r="Q33" s="40" t="str">
        <f t="shared" si="8"/>
        <v>I221.4</v>
      </c>
      <c r="R33" s="40" t="str">
        <f t="shared" si="0"/>
        <v>M0110¶初清筛急停¶PrecleanerEstop</v>
      </c>
    </row>
    <row r="34" spans="1:18" ht="14.4">
      <c r="A34" s="116">
        <v>14</v>
      </c>
      <c r="B34" s="117">
        <v>14</v>
      </c>
      <c r="C34" s="119" t="s">
        <v>642</v>
      </c>
      <c r="D34" s="261" t="s">
        <v>616</v>
      </c>
      <c r="E34" s="117" t="str">
        <f t="shared" si="1"/>
        <v>M0111</v>
      </c>
      <c r="F34" s="117" t="str">
        <f t="shared" si="2"/>
        <v>刮板机</v>
      </c>
      <c r="G34" s="117" t="str">
        <f t="shared" si="3"/>
        <v>运行</v>
      </c>
      <c r="H34" s="117" t="str">
        <f t="shared" si="4"/>
        <v>Conveyor</v>
      </c>
      <c r="I34" s="117" t="str">
        <f t="shared" si="5"/>
        <v>Running</v>
      </c>
      <c r="J34" s="123" t="s">
        <v>643</v>
      </c>
      <c r="K34" s="117"/>
      <c r="L34" s="82"/>
      <c r="M34" s="115" t="s">
        <v>68</v>
      </c>
      <c r="N34" s="115" t="s">
        <v>69</v>
      </c>
      <c r="O34" s="261" t="str">
        <f t="shared" si="6"/>
        <v>=RI3-DI01</v>
      </c>
      <c r="P34" s="116">
        <f t="shared" si="7"/>
        <v>14</v>
      </c>
      <c r="Q34" s="40" t="str">
        <f t="shared" si="8"/>
        <v>I221.5</v>
      </c>
      <c r="R34" s="40" t="str">
        <f t="shared" si="0"/>
        <v>M0111¶刮板机运行¶ConveyorRunning</v>
      </c>
    </row>
    <row r="35" spans="1:18" ht="14.4">
      <c r="A35" s="116">
        <v>15</v>
      </c>
      <c r="B35" s="117">
        <v>15</v>
      </c>
      <c r="C35" s="119" t="s">
        <v>644</v>
      </c>
      <c r="D35" s="261" t="s">
        <v>616</v>
      </c>
      <c r="E35" s="117" t="str">
        <f t="shared" si="1"/>
        <v>M0111</v>
      </c>
      <c r="F35" s="117" t="str">
        <f t="shared" si="2"/>
        <v>刮板机</v>
      </c>
      <c r="G35" s="117" t="str">
        <f t="shared" si="3"/>
        <v>急停</v>
      </c>
      <c r="H35" s="117" t="str">
        <f t="shared" si="4"/>
        <v>Conveyor</v>
      </c>
      <c r="I35" s="117" t="str">
        <f t="shared" si="5"/>
        <v>Estop</v>
      </c>
      <c r="J35" s="122" t="s">
        <v>645</v>
      </c>
      <c r="K35" s="117"/>
      <c r="L35" s="82"/>
      <c r="M35" s="115" t="s">
        <v>68</v>
      </c>
      <c r="N35" s="115" t="s">
        <v>69</v>
      </c>
      <c r="O35" s="261" t="str">
        <f t="shared" si="6"/>
        <v>=RI3-DI01</v>
      </c>
      <c r="P35" s="116">
        <f t="shared" si="7"/>
        <v>15</v>
      </c>
      <c r="Q35" s="40" t="str">
        <f t="shared" si="8"/>
        <v>I221.6</v>
      </c>
      <c r="R35" s="40" t="str">
        <f t="shared" si="0"/>
        <v>M0111¶刮板机急停¶ConveyorEstop</v>
      </c>
    </row>
    <row r="36" spans="1:18" ht="14.4">
      <c r="A36" s="116">
        <v>16</v>
      </c>
      <c r="B36" s="117">
        <v>16</v>
      </c>
      <c r="C36" s="119" t="s">
        <v>646</v>
      </c>
      <c r="D36" s="261" t="s">
        <v>616</v>
      </c>
      <c r="E36" s="117" t="str">
        <f t="shared" si="1"/>
        <v>M0114</v>
      </c>
      <c r="F36" s="117" t="str">
        <f t="shared" si="2"/>
        <v>刮板机</v>
      </c>
      <c r="G36" s="117" t="str">
        <f t="shared" si="3"/>
        <v>运行</v>
      </c>
      <c r="H36" s="117" t="str">
        <f t="shared" si="4"/>
        <v>Conveyor</v>
      </c>
      <c r="I36" s="117" t="str">
        <f t="shared" si="5"/>
        <v>Running</v>
      </c>
      <c r="J36" s="123" t="s">
        <v>647</v>
      </c>
      <c r="K36" s="117"/>
      <c r="L36" s="82"/>
      <c r="M36" s="115" t="s">
        <v>68</v>
      </c>
      <c r="N36" s="115" t="s">
        <v>69</v>
      </c>
      <c r="O36" s="261" t="str">
        <f t="shared" si="6"/>
        <v>=RI3-DI01</v>
      </c>
      <c r="P36" s="116">
        <f t="shared" si="7"/>
        <v>16</v>
      </c>
      <c r="Q36" s="40" t="str">
        <f t="shared" si="8"/>
        <v>I221.7</v>
      </c>
      <c r="R36" s="40" t="str">
        <f t="shared" si="0"/>
        <v>M0114¶刮板机运行¶ConveyorRunning</v>
      </c>
    </row>
    <row r="37" spans="1:18" ht="14.4">
      <c r="A37" s="116">
        <v>1</v>
      </c>
      <c r="B37" s="117">
        <v>17</v>
      </c>
      <c r="C37" s="119" t="s">
        <v>648</v>
      </c>
      <c r="D37" s="261" t="s">
        <v>649</v>
      </c>
      <c r="E37" s="117" t="str">
        <f t="shared" si="1"/>
        <v>M0114</v>
      </c>
      <c r="F37" s="117" t="str">
        <f t="shared" si="2"/>
        <v>刮板机</v>
      </c>
      <c r="G37" s="117" t="str">
        <f t="shared" si="3"/>
        <v>急停</v>
      </c>
      <c r="H37" s="117" t="str">
        <f t="shared" si="4"/>
        <v>Conveyor</v>
      </c>
      <c r="I37" s="117" t="str">
        <f t="shared" si="5"/>
        <v>Estop</v>
      </c>
      <c r="J37" s="122" t="s">
        <v>650</v>
      </c>
      <c r="K37" s="117"/>
      <c r="L37" s="82"/>
      <c r="M37" s="115" t="s">
        <v>68</v>
      </c>
      <c r="N37" s="115" t="s">
        <v>69</v>
      </c>
      <c r="O37" s="261" t="str">
        <f t="shared" si="6"/>
        <v>=RI3-DI02</v>
      </c>
      <c r="P37" s="116">
        <f t="shared" si="7"/>
        <v>1</v>
      </c>
      <c r="Q37" s="40" t="str">
        <f t="shared" si="8"/>
        <v>I222.0</v>
      </c>
      <c r="R37" s="40" t="str">
        <f t="shared" si="0"/>
        <v>M0114¶刮板机急停¶ConveyorEstop</v>
      </c>
    </row>
    <row r="38" spans="1:18" ht="14.4">
      <c r="A38" s="116">
        <v>2</v>
      </c>
      <c r="B38" s="117">
        <v>18</v>
      </c>
      <c r="C38" s="119" t="s">
        <v>651</v>
      </c>
      <c r="D38" s="261" t="s">
        <v>649</v>
      </c>
      <c r="E38" s="117" t="str">
        <f t="shared" si="1"/>
        <v>M0115</v>
      </c>
      <c r="F38" s="117" t="str">
        <f t="shared" si="2"/>
        <v>风机</v>
      </c>
      <c r="G38" s="117" t="str">
        <f t="shared" si="3"/>
        <v>运行</v>
      </c>
      <c r="H38" s="117" t="str">
        <f t="shared" si="4"/>
        <v>Fan</v>
      </c>
      <c r="I38" s="117" t="str">
        <f t="shared" si="5"/>
        <v>Running</v>
      </c>
      <c r="J38" s="122" t="s">
        <v>652</v>
      </c>
      <c r="K38" s="117"/>
      <c r="L38" s="82"/>
      <c r="M38" s="115" t="s">
        <v>68</v>
      </c>
      <c r="N38" s="115" t="s">
        <v>69</v>
      </c>
      <c r="O38" s="261" t="str">
        <f t="shared" si="6"/>
        <v>=RI3-DI02</v>
      </c>
      <c r="P38" s="116">
        <f t="shared" si="7"/>
        <v>2</v>
      </c>
      <c r="Q38" s="40" t="str">
        <f t="shared" si="8"/>
        <v>I222.1</v>
      </c>
      <c r="R38" s="40" t="str">
        <f t="shared" si="0"/>
        <v>M0115¶风机运行¶FanRunning</v>
      </c>
    </row>
    <row r="39" spans="1:18" ht="14.4">
      <c r="A39" s="116">
        <v>3</v>
      </c>
      <c r="B39" s="117">
        <v>19</v>
      </c>
      <c r="C39" s="119" t="s">
        <v>653</v>
      </c>
      <c r="D39" s="261" t="s">
        <v>649</v>
      </c>
      <c r="E39" s="117" t="str">
        <f t="shared" si="1"/>
        <v>M0117</v>
      </c>
      <c r="F39" s="117" t="str">
        <f t="shared" si="2"/>
        <v>旋转分配器</v>
      </c>
      <c r="G39" s="117" t="str">
        <f t="shared" si="3"/>
        <v>运行</v>
      </c>
      <c r="H39" s="117" t="str">
        <f t="shared" si="4"/>
        <v>Rotary Distributor</v>
      </c>
      <c r="I39" s="117" t="str">
        <f t="shared" si="5"/>
        <v>Running</v>
      </c>
      <c r="J39" s="122" t="s">
        <v>654</v>
      </c>
      <c r="K39" s="117"/>
      <c r="L39" s="82"/>
      <c r="M39" s="115" t="s">
        <v>68</v>
      </c>
      <c r="N39" s="115" t="s">
        <v>69</v>
      </c>
      <c r="O39" s="261" t="str">
        <f t="shared" si="6"/>
        <v>=RI3-DI02</v>
      </c>
      <c r="P39" s="116">
        <f t="shared" si="7"/>
        <v>3</v>
      </c>
      <c r="Q39" s="40" t="str">
        <f t="shared" si="8"/>
        <v>I222.2</v>
      </c>
      <c r="R39" s="40" t="str">
        <f t="shared" si="0"/>
        <v>M0117¶旋转分配器运行¶Rotary DistributorRunning</v>
      </c>
    </row>
    <row r="40" spans="1:18" ht="14.4">
      <c r="A40" s="116">
        <v>4</v>
      </c>
      <c r="B40" s="117">
        <v>20</v>
      </c>
      <c r="C40" s="119" t="s">
        <v>655</v>
      </c>
      <c r="D40" s="261" t="s">
        <v>649</v>
      </c>
      <c r="E40" s="117" t="str">
        <f t="shared" si="1"/>
        <v>PU-1001</v>
      </c>
      <c r="F40" s="117" t="str">
        <f t="shared" si="2"/>
        <v>计量隔膜泵</v>
      </c>
      <c r="G40" s="117" t="str">
        <f t="shared" si="3"/>
        <v>运行</v>
      </c>
      <c r="H40" s="117" t="str">
        <f t="shared" si="4"/>
        <v>Oil pump</v>
      </c>
      <c r="I40" s="117" t="str">
        <f t="shared" si="5"/>
        <v>Running</v>
      </c>
      <c r="J40" s="122" t="s">
        <v>656</v>
      </c>
      <c r="K40" s="117"/>
      <c r="L40" s="82"/>
      <c r="M40" s="115" t="s">
        <v>68</v>
      </c>
      <c r="N40" s="115" t="s">
        <v>69</v>
      </c>
      <c r="O40" s="261" t="str">
        <f t="shared" si="6"/>
        <v>=RI3-DI02</v>
      </c>
      <c r="P40" s="116">
        <f t="shared" si="7"/>
        <v>4</v>
      </c>
      <c r="Q40" s="40" t="str">
        <f t="shared" si="8"/>
        <v>I222.3</v>
      </c>
      <c r="R40" s="40" t="str">
        <f t="shared" si="0"/>
        <v>PU-1001¶计量隔膜泵运行¶Oil pumpRunning</v>
      </c>
    </row>
    <row r="41" spans="1:18" ht="14.4">
      <c r="A41" s="116">
        <v>5</v>
      </c>
      <c r="B41" s="117">
        <v>21</v>
      </c>
      <c r="C41" s="119" t="s">
        <v>657</v>
      </c>
      <c r="D41" s="261" t="s">
        <v>649</v>
      </c>
      <c r="E41" s="117" t="str">
        <f t="shared" si="1"/>
        <v>PU-1002</v>
      </c>
      <c r="F41" s="117" t="str">
        <f t="shared" si="2"/>
        <v>计量隔膜泵</v>
      </c>
      <c r="G41" s="117" t="str">
        <f t="shared" si="3"/>
        <v>运行</v>
      </c>
      <c r="H41" s="117" t="str">
        <f t="shared" si="4"/>
        <v>Oil pump</v>
      </c>
      <c r="I41" s="117" t="str">
        <f t="shared" si="5"/>
        <v>Running</v>
      </c>
      <c r="J41" s="122" t="s">
        <v>658</v>
      </c>
      <c r="K41" s="117"/>
      <c r="L41" s="82"/>
      <c r="M41" s="115" t="s">
        <v>68</v>
      </c>
      <c r="N41" s="115" t="s">
        <v>69</v>
      </c>
      <c r="O41" s="261" t="str">
        <f t="shared" si="6"/>
        <v>=RI3-DI02</v>
      </c>
      <c r="P41" s="116">
        <f t="shared" si="7"/>
        <v>5</v>
      </c>
      <c r="Q41" s="40" t="str">
        <f t="shared" si="8"/>
        <v>I222.4</v>
      </c>
      <c r="R41" s="40" t="str">
        <f t="shared" si="0"/>
        <v>PU-1002¶计量隔膜泵运行¶Oil pumpRunning</v>
      </c>
    </row>
    <row r="42" spans="1:18" ht="14.4">
      <c r="A42" s="116">
        <v>6</v>
      </c>
      <c r="B42" s="117">
        <v>22</v>
      </c>
      <c r="C42" s="119" t="s">
        <v>659</v>
      </c>
      <c r="D42" s="261" t="s">
        <v>649</v>
      </c>
      <c r="E42" s="117" t="str">
        <f t="shared" si="1"/>
        <v>PU-3001</v>
      </c>
      <c r="F42" s="117" t="str">
        <f t="shared" si="2"/>
        <v>计量隔膜泵</v>
      </c>
      <c r="G42" s="117" t="str">
        <f t="shared" si="3"/>
        <v>运行</v>
      </c>
      <c r="H42" s="117" t="str">
        <f t="shared" si="4"/>
        <v>Oil pump</v>
      </c>
      <c r="I42" s="117" t="str">
        <f t="shared" si="5"/>
        <v>Running</v>
      </c>
      <c r="J42" s="122" t="s">
        <v>660</v>
      </c>
      <c r="K42" s="117"/>
      <c r="L42" s="82"/>
      <c r="M42" s="115" t="s">
        <v>68</v>
      </c>
      <c r="N42" s="115" t="s">
        <v>69</v>
      </c>
      <c r="O42" s="261" t="str">
        <f t="shared" si="6"/>
        <v>=RI3-DI02</v>
      </c>
      <c r="P42" s="116">
        <f t="shared" si="7"/>
        <v>6</v>
      </c>
      <c r="Q42" s="40" t="str">
        <f t="shared" si="8"/>
        <v>I222.5</v>
      </c>
      <c r="R42" s="40" t="str">
        <f t="shared" si="0"/>
        <v>PU-3001¶计量隔膜泵运行¶Oil pumpRunning</v>
      </c>
    </row>
    <row r="43" spans="1:18" ht="14.4">
      <c r="A43" s="116">
        <v>7</v>
      </c>
      <c r="B43" s="117">
        <v>23</v>
      </c>
      <c r="C43" s="119" t="s">
        <v>661</v>
      </c>
      <c r="D43" s="261" t="s">
        <v>649</v>
      </c>
      <c r="E43" s="117" t="str">
        <f t="shared" si="1"/>
        <v>PU-3002</v>
      </c>
      <c r="F43" s="117" t="str">
        <f t="shared" si="2"/>
        <v>计量隔膜泵</v>
      </c>
      <c r="G43" s="117" t="str">
        <f t="shared" si="3"/>
        <v>运行</v>
      </c>
      <c r="H43" s="117" t="str">
        <f t="shared" si="4"/>
        <v>Oil pump</v>
      </c>
      <c r="I43" s="117" t="str">
        <f t="shared" si="5"/>
        <v>Running</v>
      </c>
      <c r="J43" s="122" t="s">
        <v>662</v>
      </c>
      <c r="K43" s="117"/>
      <c r="L43" s="82"/>
      <c r="M43" s="115" t="s">
        <v>68</v>
      </c>
      <c r="N43" s="115" t="s">
        <v>69</v>
      </c>
      <c r="O43" s="261" t="str">
        <f t="shared" si="6"/>
        <v>=RI3-DI02</v>
      </c>
      <c r="P43" s="116">
        <f t="shared" si="7"/>
        <v>7</v>
      </c>
      <c r="Q43" s="40" t="str">
        <f t="shared" si="8"/>
        <v>I222.6</v>
      </c>
      <c r="R43" s="40" t="str">
        <f t="shared" si="0"/>
        <v>PU-3002¶计量隔膜泵运行¶Oil pumpRunning</v>
      </c>
    </row>
    <row r="44" spans="1:18" ht="14.4">
      <c r="A44" s="116">
        <v>8</v>
      </c>
      <c r="B44" s="117">
        <v>24</v>
      </c>
      <c r="C44" s="119" t="s">
        <v>663</v>
      </c>
      <c r="D44" s="261" t="s">
        <v>649</v>
      </c>
      <c r="E44" s="117" t="str">
        <f t="shared" si="1"/>
        <v>PU-5001</v>
      </c>
      <c r="F44" s="117" t="str">
        <f t="shared" si="2"/>
        <v>计量隔膜泵</v>
      </c>
      <c r="G44" s="117" t="str">
        <f t="shared" si="3"/>
        <v>运行</v>
      </c>
      <c r="H44" s="117" t="str">
        <f t="shared" si="4"/>
        <v>Oil pump</v>
      </c>
      <c r="I44" s="117" t="str">
        <f t="shared" si="5"/>
        <v>Running</v>
      </c>
      <c r="J44" s="123" t="s">
        <v>664</v>
      </c>
      <c r="K44" s="117"/>
      <c r="L44" s="82"/>
      <c r="M44" s="115" t="s">
        <v>68</v>
      </c>
      <c r="N44" s="115" t="s">
        <v>69</v>
      </c>
      <c r="O44" s="261" t="str">
        <f t="shared" si="6"/>
        <v>=RI3-DI02</v>
      </c>
      <c r="P44" s="116">
        <f t="shared" si="7"/>
        <v>8</v>
      </c>
      <c r="Q44" s="40" t="str">
        <f t="shared" si="8"/>
        <v>I222.7</v>
      </c>
      <c r="R44" s="40" t="str">
        <f t="shared" si="0"/>
        <v>PU-5001¶计量隔膜泵运行¶Oil pumpRunning</v>
      </c>
    </row>
    <row r="45" spans="1:18" ht="14.4">
      <c r="A45" s="116">
        <v>9</v>
      </c>
      <c r="B45" s="117">
        <v>25</v>
      </c>
      <c r="C45" s="119" t="s">
        <v>665</v>
      </c>
      <c r="D45" s="261" t="s">
        <v>649</v>
      </c>
      <c r="E45" s="117" t="str">
        <f t="shared" si="1"/>
        <v>PU-5002</v>
      </c>
      <c r="F45" s="117" t="str">
        <f t="shared" si="2"/>
        <v>计量隔膜泵</v>
      </c>
      <c r="G45" s="117" t="str">
        <f t="shared" si="3"/>
        <v>运行</v>
      </c>
      <c r="H45" s="117" t="str">
        <f t="shared" si="4"/>
        <v>Oil pump</v>
      </c>
      <c r="I45" s="117" t="str">
        <f t="shared" si="5"/>
        <v>Running</v>
      </c>
      <c r="J45" s="122" t="s">
        <v>666</v>
      </c>
      <c r="K45" s="117"/>
      <c r="L45" s="82"/>
      <c r="M45" s="115" t="s">
        <v>68</v>
      </c>
      <c r="N45" s="115" t="s">
        <v>69</v>
      </c>
      <c r="O45" s="261" t="str">
        <f t="shared" si="6"/>
        <v>=RI3-DI02</v>
      </c>
      <c r="P45" s="116">
        <f t="shared" si="7"/>
        <v>9</v>
      </c>
      <c r="Q45" s="40" t="str">
        <f t="shared" si="8"/>
        <v>I223.0</v>
      </c>
      <c r="R45" s="40" t="str">
        <f t="shared" si="0"/>
        <v>PU-5002¶计量隔膜泵运行¶Oil pumpRunning</v>
      </c>
    </row>
    <row r="46" spans="1:18" ht="14.4">
      <c r="A46" s="116">
        <v>10</v>
      </c>
      <c r="B46" s="117">
        <v>26</v>
      </c>
      <c r="C46" s="119" t="s">
        <v>667</v>
      </c>
      <c r="D46" s="261" t="s">
        <v>649</v>
      </c>
      <c r="E46" s="117" t="str">
        <f t="shared" si="1"/>
        <v>PU-6001</v>
      </c>
      <c r="F46" s="117" t="str">
        <f t="shared" si="2"/>
        <v>计量隔膜泵</v>
      </c>
      <c r="G46" s="117" t="str">
        <f t="shared" si="3"/>
        <v>运行</v>
      </c>
      <c r="H46" s="117" t="str">
        <f t="shared" si="4"/>
        <v>Oil pump</v>
      </c>
      <c r="I46" s="117" t="str">
        <f t="shared" si="5"/>
        <v>Running</v>
      </c>
      <c r="J46" s="122" t="s">
        <v>668</v>
      </c>
      <c r="K46" s="117"/>
      <c r="L46" s="82"/>
      <c r="M46" s="115" t="s">
        <v>68</v>
      </c>
      <c r="N46" s="115" t="s">
        <v>69</v>
      </c>
      <c r="O46" s="261" t="str">
        <f t="shared" si="6"/>
        <v>=RI3-DI02</v>
      </c>
      <c r="P46" s="116">
        <f t="shared" si="7"/>
        <v>10</v>
      </c>
      <c r="Q46" s="40" t="str">
        <f t="shared" si="8"/>
        <v>I223.1</v>
      </c>
      <c r="R46" s="40" t="str">
        <f t="shared" si="0"/>
        <v>PU-6001¶计量隔膜泵运行¶Oil pumpRunning</v>
      </c>
    </row>
    <row r="47" spans="1:18" ht="14.4">
      <c r="A47" s="116">
        <v>11</v>
      </c>
      <c r="B47" s="117">
        <v>27</v>
      </c>
      <c r="C47" s="119" t="s">
        <v>669</v>
      </c>
      <c r="D47" s="261" t="s">
        <v>649</v>
      </c>
      <c r="E47" s="117" t="str">
        <f t="shared" si="1"/>
        <v>PU-6002</v>
      </c>
      <c r="F47" s="117" t="str">
        <f t="shared" si="2"/>
        <v>计量隔膜泵</v>
      </c>
      <c r="G47" s="117" t="str">
        <f t="shared" si="3"/>
        <v>运行</v>
      </c>
      <c r="H47" s="117" t="str">
        <f t="shared" si="4"/>
        <v>Oil pump</v>
      </c>
      <c r="I47" s="117" t="str">
        <f t="shared" si="5"/>
        <v>Running</v>
      </c>
      <c r="J47" s="122" t="s">
        <v>670</v>
      </c>
      <c r="K47" s="117"/>
      <c r="L47" s="82"/>
      <c r="M47" s="115" t="s">
        <v>68</v>
      </c>
      <c r="N47" s="115" t="s">
        <v>69</v>
      </c>
      <c r="O47" s="261" t="str">
        <f t="shared" si="6"/>
        <v>=RI3-DI02</v>
      </c>
      <c r="P47" s="116">
        <f t="shared" si="7"/>
        <v>11</v>
      </c>
      <c r="Q47" s="40" t="str">
        <f t="shared" si="8"/>
        <v>I223.2</v>
      </c>
      <c r="R47" s="40" t="str">
        <f t="shared" si="0"/>
        <v>PU-6002¶计量隔膜泵运行¶Oil pumpRunning</v>
      </c>
    </row>
    <row r="48" spans="1:18" ht="14.4">
      <c r="A48" s="116">
        <v>12</v>
      </c>
      <c r="B48" s="117">
        <v>28</v>
      </c>
      <c r="C48" s="119" t="s">
        <v>671</v>
      </c>
      <c r="D48" s="261" t="s">
        <v>649</v>
      </c>
      <c r="E48" s="117" t="str">
        <f t="shared" si="1"/>
        <v>PU-7001</v>
      </c>
      <c r="F48" s="117" t="str">
        <f t="shared" si="2"/>
        <v>计量隔膜泵</v>
      </c>
      <c r="G48" s="117" t="str">
        <f t="shared" si="3"/>
        <v>运行</v>
      </c>
      <c r="H48" s="117" t="str">
        <f t="shared" si="4"/>
        <v>Oil pump</v>
      </c>
      <c r="I48" s="117" t="str">
        <f t="shared" si="5"/>
        <v>Running</v>
      </c>
      <c r="J48" s="122" t="s">
        <v>672</v>
      </c>
      <c r="K48" s="117"/>
      <c r="L48" s="82"/>
      <c r="M48" s="115" t="s">
        <v>68</v>
      </c>
      <c r="N48" s="115" t="s">
        <v>69</v>
      </c>
      <c r="O48" s="261" t="str">
        <f t="shared" si="6"/>
        <v>=RI3-DI02</v>
      </c>
      <c r="P48" s="116">
        <f t="shared" si="7"/>
        <v>12</v>
      </c>
      <c r="Q48" s="40" t="str">
        <f t="shared" si="8"/>
        <v>I223.3</v>
      </c>
      <c r="R48" s="40" t="str">
        <f t="shared" si="0"/>
        <v>PU-7001¶计量隔膜泵运行¶Oil pumpRunning</v>
      </c>
    </row>
    <row r="49" spans="1:18" ht="14.4">
      <c r="A49" s="116">
        <v>13</v>
      </c>
      <c r="B49" s="117">
        <v>29</v>
      </c>
      <c r="C49" s="119" t="s">
        <v>673</v>
      </c>
      <c r="D49" s="261" t="s">
        <v>649</v>
      </c>
      <c r="E49" s="117" t="str">
        <f t="shared" si="1"/>
        <v>PU-7002</v>
      </c>
      <c r="F49" s="117" t="str">
        <f t="shared" si="2"/>
        <v>计量隔膜泵</v>
      </c>
      <c r="G49" s="117" t="str">
        <f t="shared" si="3"/>
        <v>运行</v>
      </c>
      <c r="H49" s="117" t="str">
        <f t="shared" si="4"/>
        <v>Oil pump</v>
      </c>
      <c r="I49" s="117" t="str">
        <f t="shared" si="5"/>
        <v>Running</v>
      </c>
      <c r="J49" s="123" t="s">
        <v>674</v>
      </c>
      <c r="K49" s="117"/>
      <c r="L49" s="82"/>
      <c r="M49" s="115" t="s">
        <v>68</v>
      </c>
      <c r="N49" s="115" t="s">
        <v>69</v>
      </c>
      <c r="O49" s="261" t="str">
        <f t="shared" si="6"/>
        <v>=RI3-DI02</v>
      </c>
      <c r="P49" s="116">
        <f t="shared" si="7"/>
        <v>13</v>
      </c>
      <c r="Q49" s="40" t="str">
        <f t="shared" si="8"/>
        <v>I223.4</v>
      </c>
      <c r="R49" s="40" t="str">
        <f t="shared" si="0"/>
        <v>PU-7002¶计量隔膜泵运行¶Oil pumpRunning</v>
      </c>
    </row>
    <row r="50" spans="1:18" ht="14.4">
      <c r="A50" s="116">
        <v>14</v>
      </c>
      <c r="B50" s="117">
        <v>30</v>
      </c>
      <c r="C50" s="119" t="s">
        <v>675</v>
      </c>
      <c r="D50" s="261" t="s">
        <v>649</v>
      </c>
      <c r="E50" s="117" t="str">
        <f t="shared" si="1"/>
        <v>PU-8001</v>
      </c>
      <c r="F50" s="117" t="str">
        <f t="shared" si="2"/>
        <v>磁力泵</v>
      </c>
      <c r="G50" s="117" t="str">
        <f t="shared" si="3"/>
        <v>运行</v>
      </c>
      <c r="H50" s="117" t="str">
        <f t="shared" si="4"/>
        <v>Oil pump</v>
      </c>
      <c r="I50" s="117" t="str">
        <f t="shared" si="5"/>
        <v>Running</v>
      </c>
      <c r="J50" s="123" t="s">
        <v>676</v>
      </c>
      <c r="K50" s="117"/>
      <c r="L50" s="82"/>
      <c r="M50" s="115" t="s">
        <v>68</v>
      </c>
      <c r="N50" s="115" t="s">
        <v>69</v>
      </c>
      <c r="O50" s="261" t="str">
        <f t="shared" si="6"/>
        <v>=RI3-DI02</v>
      </c>
      <c r="P50" s="116">
        <f t="shared" si="7"/>
        <v>14</v>
      </c>
      <c r="Q50" s="40" t="str">
        <f t="shared" si="8"/>
        <v>I223.5</v>
      </c>
      <c r="R50" s="40" t="str">
        <f t="shared" si="0"/>
        <v>PU-8001¶磁力泵运行¶Oil pumpRunning</v>
      </c>
    </row>
    <row r="51" spans="1:18" ht="14.4">
      <c r="A51" s="116">
        <v>15</v>
      </c>
      <c r="B51" s="117">
        <v>31</v>
      </c>
      <c r="C51" s="119" t="s">
        <v>677</v>
      </c>
      <c r="D51" s="261" t="s">
        <v>649</v>
      </c>
      <c r="E51" s="117" t="str">
        <f t="shared" si="1"/>
        <v>PU-8002</v>
      </c>
      <c r="F51" s="117" t="str">
        <f t="shared" si="2"/>
        <v>磁力泵</v>
      </c>
      <c r="G51" s="117" t="str">
        <f t="shared" si="3"/>
        <v>运行</v>
      </c>
      <c r="H51" s="117" t="str">
        <f t="shared" si="4"/>
        <v>Oil pump</v>
      </c>
      <c r="I51" s="117" t="str">
        <f t="shared" si="5"/>
        <v>Running</v>
      </c>
      <c r="J51" s="123" t="s">
        <v>678</v>
      </c>
      <c r="K51" s="117"/>
      <c r="L51" s="82"/>
      <c r="M51" s="115" t="s">
        <v>68</v>
      </c>
      <c r="N51" s="115" t="s">
        <v>69</v>
      </c>
      <c r="O51" s="261" t="str">
        <f t="shared" si="6"/>
        <v>=RI3-DI02</v>
      </c>
      <c r="P51" s="116">
        <f t="shared" si="7"/>
        <v>15</v>
      </c>
      <c r="Q51" s="40" t="str">
        <f t="shared" si="8"/>
        <v>I223.6</v>
      </c>
      <c r="R51" s="40" t="str">
        <f t="shared" si="0"/>
        <v>PU-8002¶磁力泵运行¶Oil pumpRunning</v>
      </c>
    </row>
    <row r="52" spans="1:18" ht="14.4">
      <c r="A52" s="116">
        <v>16</v>
      </c>
      <c r="B52" s="117">
        <v>32</v>
      </c>
      <c r="C52" s="119" t="s">
        <v>679</v>
      </c>
      <c r="D52" s="261" t="s">
        <v>649</v>
      </c>
      <c r="E52" s="117" t="str">
        <f t="shared" si="1"/>
        <v>PU-8003</v>
      </c>
      <c r="F52" s="117" t="str">
        <f t="shared" si="2"/>
        <v>磁力泵</v>
      </c>
      <c r="G52" s="117" t="str">
        <f t="shared" si="3"/>
        <v>运行</v>
      </c>
      <c r="H52" s="117" t="str">
        <f t="shared" si="4"/>
        <v>Oil pump</v>
      </c>
      <c r="I52" s="117" t="str">
        <f t="shared" si="5"/>
        <v>Running</v>
      </c>
      <c r="J52" s="123" t="s">
        <v>680</v>
      </c>
      <c r="K52" s="117"/>
      <c r="L52" s="82"/>
      <c r="M52" s="115" t="s">
        <v>68</v>
      </c>
      <c r="N52" s="115" t="s">
        <v>69</v>
      </c>
      <c r="O52" s="261" t="str">
        <f t="shared" si="6"/>
        <v>=RI3-DI02</v>
      </c>
      <c r="P52" s="116">
        <f t="shared" si="7"/>
        <v>16</v>
      </c>
      <c r="Q52" s="40" t="str">
        <f t="shared" si="8"/>
        <v>I223.7</v>
      </c>
      <c r="R52" s="40" t="str">
        <f t="shared" si="0"/>
        <v>PU-8003¶磁力泵运行¶Oil pumpRunning</v>
      </c>
    </row>
    <row r="53" spans="1:18" ht="14.4">
      <c r="A53" s="116">
        <v>1</v>
      </c>
      <c r="B53" s="117">
        <v>33</v>
      </c>
      <c r="C53" s="118" t="s">
        <v>681</v>
      </c>
      <c r="D53" s="261" t="s">
        <v>682</v>
      </c>
      <c r="E53" s="117" t="str">
        <f t="shared" si="1"/>
        <v>PU-8004</v>
      </c>
      <c r="F53" s="117" t="str">
        <f t="shared" si="2"/>
        <v>磁力泵</v>
      </c>
      <c r="G53" s="117" t="str">
        <f t="shared" si="3"/>
        <v>运行</v>
      </c>
      <c r="H53" s="117" t="str">
        <f t="shared" si="4"/>
        <v>Oil pump</v>
      </c>
      <c r="I53" s="117" t="str">
        <f t="shared" si="5"/>
        <v>Running</v>
      </c>
      <c r="J53" s="123" t="s">
        <v>683</v>
      </c>
      <c r="K53" s="117"/>
      <c r="L53" s="82"/>
      <c r="M53" s="115" t="s">
        <v>68</v>
      </c>
      <c r="N53" s="115" t="s">
        <v>69</v>
      </c>
      <c r="O53" s="261" t="str">
        <f t="shared" si="6"/>
        <v>=RI3-DI03</v>
      </c>
      <c r="P53" s="116">
        <f t="shared" si="7"/>
        <v>1</v>
      </c>
      <c r="Q53" s="40" t="str">
        <f t="shared" si="8"/>
        <v>I224.0</v>
      </c>
      <c r="R53" s="40" t="str">
        <f t="shared" si="0"/>
        <v>PU-8004¶磁力泵运行¶Oil pumpRunning</v>
      </c>
    </row>
    <row r="54" spans="1:18" ht="14.4">
      <c r="A54" s="116">
        <v>2</v>
      </c>
      <c r="B54" s="117">
        <v>34</v>
      </c>
      <c r="C54" s="118" t="s">
        <v>684</v>
      </c>
      <c r="D54" s="261" t="s">
        <v>682</v>
      </c>
      <c r="E54" s="117" t="str">
        <f t="shared" si="1"/>
        <v>PU-2001</v>
      </c>
      <c r="F54" s="117" t="str">
        <f t="shared" si="2"/>
        <v>齿轮泵</v>
      </c>
      <c r="G54" s="117" t="str">
        <f t="shared" si="3"/>
        <v>运行</v>
      </c>
      <c r="H54" s="117" t="str">
        <f t="shared" si="4"/>
        <v>Oil pump</v>
      </c>
      <c r="I54" s="117" t="str">
        <f t="shared" si="5"/>
        <v>Running</v>
      </c>
      <c r="J54" s="122" t="s">
        <v>685</v>
      </c>
      <c r="K54" s="117"/>
      <c r="L54" s="82"/>
      <c r="M54" s="115" t="s">
        <v>68</v>
      </c>
      <c r="N54" s="115" t="s">
        <v>69</v>
      </c>
      <c r="O54" s="261" t="str">
        <f t="shared" si="6"/>
        <v>=RI3-DI03</v>
      </c>
      <c r="P54" s="116">
        <f t="shared" si="7"/>
        <v>2</v>
      </c>
      <c r="Q54" s="40" t="str">
        <f t="shared" si="8"/>
        <v>I224.1</v>
      </c>
      <c r="R54" s="40" t="str">
        <f t="shared" si="0"/>
        <v>PU-2001¶齿轮泵运行¶Oil pumpRunning</v>
      </c>
    </row>
    <row r="55" spans="1:18" ht="14.4">
      <c r="A55" s="116">
        <v>3</v>
      </c>
      <c r="B55" s="117">
        <v>35</v>
      </c>
      <c r="C55" s="118" t="s">
        <v>686</v>
      </c>
      <c r="D55" s="261" t="s">
        <v>682</v>
      </c>
      <c r="E55" s="117" t="str">
        <f t="shared" si="1"/>
        <v>PU-2002</v>
      </c>
      <c r="F55" s="117" t="str">
        <f t="shared" si="2"/>
        <v>齿轮泵</v>
      </c>
      <c r="G55" s="117" t="str">
        <f t="shared" si="3"/>
        <v>运行</v>
      </c>
      <c r="H55" s="117" t="str">
        <f t="shared" si="4"/>
        <v>Oil pump</v>
      </c>
      <c r="I55" s="117" t="str">
        <f t="shared" si="5"/>
        <v>Running</v>
      </c>
      <c r="J55" s="122" t="s">
        <v>687</v>
      </c>
      <c r="K55" s="117"/>
      <c r="L55" s="82"/>
      <c r="M55" s="115" t="s">
        <v>68</v>
      </c>
      <c r="N55" s="115" t="s">
        <v>69</v>
      </c>
      <c r="O55" s="261" t="str">
        <f t="shared" si="6"/>
        <v>=RI3-DI03</v>
      </c>
      <c r="P55" s="116">
        <f t="shared" si="7"/>
        <v>3</v>
      </c>
      <c r="Q55" s="40" t="str">
        <f t="shared" si="8"/>
        <v>I224.2</v>
      </c>
      <c r="R55" s="40" t="str">
        <f t="shared" si="0"/>
        <v>PU-2002¶齿轮泵运行¶Oil pumpRunning</v>
      </c>
    </row>
    <row r="56" spans="1:18" ht="14.4">
      <c r="A56" s="116">
        <v>4</v>
      </c>
      <c r="B56" s="117">
        <v>36</v>
      </c>
      <c r="C56" s="118" t="s">
        <v>688</v>
      </c>
      <c r="D56" s="261" t="s">
        <v>682</v>
      </c>
      <c r="E56" s="117" t="str">
        <f t="shared" si="1"/>
        <v>PU-4001</v>
      </c>
      <c r="F56" s="117" t="str">
        <f t="shared" si="2"/>
        <v>螺杆泵</v>
      </c>
      <c r="G56" s="117" t="str">
        <f t="shared" si="3"/>
        <v>运行</v>
      </c>
      <c r="H56" s="117" t="str">
        <f t="shared" si="4"/>
        <v>Screw pump</v>
      </c>
      <c r="I56" s="117" t="str">
        <f t="shared" si="5"/>
        <v>Running</v>
      </c>
      <c r="J56" s="123" t="s">
        <v>689</v>
      </c>
      <c r="K56" s="117"/>
      <c r="L56" s="82"/>
      <c r="M56" s="115" t="s">
        <v>68</v>
      </c>
      <c r="N56" s="115" t="s">
        <v>69</v>
      </c>
      <c r="O56" s="261" t="str">
        <f t="shared" si="6"/>
        <v>=RI3-DI03</v>
      </c>
      <c r="P56" s="116">
        <f t="shared" si="7"/>
        <v>4</v>
      </c>
      <c r="Q56" s="40" t="str">
        <f t="shared" si="8"/>
        <v>I224.3</v>
      </c>
      <c r="R56" s="40" t="str">
        <f t="shared" si="0"/>
        <v>PU-4001¶螺杆泵运行¶Screw pumpRunning</v>
      </c>
    </row>
    <row r="57" spans="1:18" ht="14.4">
      <c r="A57" s="116">
        <v>5</v>
      </c>
      <c r="B57" s="117">
        <v>37</v>
      </c>
      <c r="C57" s="118" t="s">
        <v>690</v>
      </c>
      <c r="D57" s="261" t="s">
        <v>682</v>
      </c>
      <c r="E57" s="117" t="str">
        <f t="shared" si="1"/>
        <v>PU-4002</v>
      </c>
      <c r="F57" s="117" t="str">
        <f t="shared" si="2"/>
        <v>螺杆泵</v>
      </c>
      <c r="G57" s="117" t="str">
        <f t="shared" si="3"/>
        <v>运行</v>
      </c>
      <c r="H57" s="117" t="str">
        <f t="shared" si="4"/>
        <v>Screw pump</v>
      </c>
      <c r="I57" s="117" t="str">
        <f t="shared" si="5"/>
        <v>Running</v>
      </c>
      <c r="J57" s="122" t="s">
        <v>691</v>
      </c>
      <c r="K57" s="117"/>
      <c r="L57" s="82"/>
      <c r="M57" s="115" t="s">
        <v>68</v>
      </c>
      <c r="N57" s="115" t="s">
        <v>69</v>
      </c>
      <c r="O57" s="261" t="str">
        <f t="shared" si="6"/>
        <v>=RI3-DI03</v>
      </c>
      <c r="P57" s="116">
        <f t="shared" si="7"/>
        <v>5</v>
      </c>
      <c r="Q57" s="40" t="str">
        <f t="shared" si="8"/>
        <v>I224.4</v>
      </c>
      <c r="R57" s="40" t="str">
        <f t="shared" si="0"/>
        <v>PU-4002¶螺杆泵运行¶Screw pumpRunning</v>
      </c>
    </row>
    <row r="58" spans="1:18" ht="14.4">
      <c r="A58" s="116">
        <v>6</v>
      </c>
      <c r="B58" s="117">
        <v>38</v>
      </c>
      <c r="C58" s="118" t="s">
        <v>692</v>
      </c>
      <c r="D58" s="261" t="s">
        <v>682</v>
      </c>
      <c r="E58" s="117" t="str">
        <f t="shared" si="1"/>
        <v>PU-9001</v>
      </c>
      <c r="F58" s="117" t="str">
        <f t="shared" si="2"/>
        <v>齿轮泵</v>
      </c>
      <c r="G58" s="117" t="str">
        <f t="shared" si="3"/>
        <v>运行</v>
      </c>
      <c r="H58" s="117" t="str">
        <f t="shared" si="4"/>
        <v>Oil pump</v>
      </c>
      <c r="I58" s="117" t="str">
        <f t="shared" si="5"/>
        <v>Running</v>
      </c>
      <c r="J58" s="122" t="s">
        <v>693</v>
      </c>
      <c r="K58" s="117"/>
      <c r="L58" s="82"/>
      <c r="M58" s="115" t="s">
        <v>68</v>
      </c>
      <c r="N58" s="115" t="s">
        <v>69</v>
      </c>
      <c r="O58" s="261" t="str">
        <f t="shared" si="6"/>
        <v>=RI3-DI03</v>
      </c>
      <c r="P58" s="116">
        <f t="shared" si="7"/>
        <v>6</v>
      </c>
      <c r="Q58" s="40" t="str">
        <f t="shared" si="8"/>
        <v>I224.5</v>
      </c>
      <c r="R58" s="40" t="str">
        <f t="shared" si="0"/>
        <v>PU-9001¶齿轮泵运行¶Oil pumpRunning</v>
      </c>
    </row>
    <row r="59" spans="1:18" ht="14.4">
      <c r="A59" s="116">
        <v>7</v>
      </c>
      <c r="B59" s="117">
        <v>39</v>
      </c>
      <c r="C59" s="118" t="s">
        <v>694</v>
      </c>
      <c r="D59" s="261" t="s">
        <v>682</v>
      </c>
      <c r="E59" s="117" t="str">
        <f t="shared" si="1"/>
        <v>AG-4001</v>
      </c>
      <c r="F59" s="117" t="str">
        <f t="shared" si="2"/>
        <v>搅拌电机</v>
      </c>
      <c r="G59" s="117" t="str">
        <f t="shared" si="3"/>
        <v>运行</v>
      </c>
      <c r="H59" s="117" t="str">
        <f t="shared" si="4"/>
        <v>Stir motor</v>
      </c>
      <c r="I59" s="117" t="str">
        <f t="shared" si="5"/>
        <v>Running</v>
      </c>
      <c r="J59" s="122" t="s">
        <v>695</v>
      </c>
      <c r="K59" s="117"/>
      <c r="L59" s="82"/>
      <c r="M59" s="115" t="s">
        <v>68</v>
      </c>
      <c r="N59" s="115" t="s">
        <v>69</v>
      </c>
      <c r="O59" s="261" t="str">
        <f t="shared" si="6"/>
        <v>=RI3-DI03</v>
      </c>
      <c r="P59" s="116">
        <f t="shared" si="7"/>
        <v>7</v>
      </c>
      <c r="Q59" s="40" t="str">
        <f t="shared" si="8"/>
        <v>I224.6</v>
      </c>
      <c r="R59" s="40" t="str">
        <f t="shared" si="0"/>
        <v>AG-4001¶搅拌电机运行¶Stir motorRunning</v>
      </c>
    </row>
    <row r="60" spans="1:18" ht="14.4">
      <c r="A60" s="116">
        <v>8</v>
      </c>
      <c r="B60" s="117">
        <v>40</v>
      </c>
      <c r="C60" s="118" t="s">
        <v>696</v>
      </c>
      <c r="D60" s="261" t="s">
        <v>682</v>
      </c>
      <c r="E60" s="117" t="str">
        <f t="shared" si="1"/>
        <v>AG-9001</v>
      </c>
      <c r="F60" s="117" t="str">
        <f t="shared" si="2"/>
        <v>搅拌电机</v>
      </c>
      <c r="G60" s="117" t="str">
        <f t="shared" si="3"/>
        <v>运行</v>
      </c>
      <c r="H60" s="117" t="str">
        <f t="shared" si="4"/>
        <v>Stir motor</v>
      </c>
      <c r="I60" s="117" t="str">
        <f t="shared" si="5"/>
        <v>Running</v>
      </c>
      <c r="J60" s="122" t="s">
        <v>697</v>
      </c>
      <c r="K60" s="117"/>
      <c r="L60" s="82"/>
      <c r="M60" s="115" t="s">
        <v>68</v>
      </c>
      <c r="N60" s="115" t="s">
        <v>69</v>
      </c>
      <c r="O60" s="261" t="str">
        <f t="shared" si="6"/>
        <v>=RI3-DI03</v>
      </c>
      <c r="P60" s="116">
        <f t="shared" si="7"/>
        <v>8</v>
      </c>
      <c r="Q60" s="40" t="str">
        <f t="shared" si="8"/>
        <v>I224.7</v>
      </c>
      <c r="R60" s="40" t="str">
        <f t="shared" si="0"/>
        <v>AG-9001¶搅拌电机运行¶Stir motorRunning</v>
      </c>
    </row>
    <row r="61" spans="1:18" ht="14.4">
      <c r="A61" s="116">
        <v>9</v>
      </c>
      <c r="B61" s="117">
        <v>41</v>
      </c>
      <c r="C61" s="118" t="s">
        <v>698</v>
      </c>
      <c r="D61" s="261" t="s">
        <v>682</v>
      </c>
      <c r="E61" s="117" t="str">
        <f t="shared" si="1"/>
        <v>AG-1101</v>
      </c>
      <c r="F61" s="117" t="str">
        <f t="shared" si="2"/>
        <v>搅拌电机</v>
      </c>
      <c r="G61" s="117" t="str">
        <f t="shared" si="3"/>
        <v>运行</v>
      </c>
      <c r="H61" s="117" t="str">
        <f t="shared" si="4"/>
        <v>Stir motor</v>
      </c>
      <c r="I61" s="117" t="str">
        <f t="shared" si="5"/>
        <v>Running</v>
      </c>
      <c r="J61" s="122" t="s">
        <v>699</v>
      </c>
      <c r="K61" s="117"/>
      <c r="L61" s="82"/>
      <c r="M61" s="115" t="s">
        <v>68</v>
      </c>
      <c r="N61" s="115" t="s">
        <v>69</v>
      </c>
      <c r="O61" s="261" t="str">
        <f t="shared" si="6"/>
        <v>=RI3-DI03</v>
      </c>
      <c r="P61" s="116">
        <f t="shared" si="7"/>
        <v>9</v>
      </c>
      <c r="Q61" s="40" t="str">
        <f t="shared" si="8"/>
        <v>I225.0</v>
      </c>
      <c r="R61" s="40" t="str">
        <f t="shared" si="0"/>
        <v>AG-1101¶搅拌电机运行¶Stir motorRunning</v>
      </c>
    </row>
    <row r="62" spans="1:18" ht="14.4">
      <c r="A62" s="116">
        <v>10</v>
      </c>
      <c r="B62" s="117">
        <v>42</v>
      </c>
      <c r="C62" s="118" t="s">
        <v>700</v>
      </c>
      <c r="D62" s="261" t="s">
        <v>682</v>
      </c>
      <c r="E62" s="117" t="str">
        <f t="shared" si="1"/>
        <v>AG-2101</v>
      </c>
      <c r="F62" s="117" t="str">
        <f t="shared" si="2"/>
        <v>搅拌电机</v>
      </c>
      <c r="G62" s="117" t="str">
        <f t="shared" si="3"/>
        <v>运行</v>
      </c>
      <c r="H62" s="117" t="str">
        <f t="shared" si="4"/>
        <v>Stir motor</v>
      </c>
      <c r="I62" s="117" t="str">
        <f t="shared" si="5"/>
        <v>Running</v>
      </c>
      <c r="J62" s="122" t="s">
        <v>701</v>
      </c>
      <c r="K62" s="117"/>
      <c r="L62" s="82"/>
      <c r="M62" s="115" t="s">
        <v>68</v>
      </c>
      <c r="N62" s="115" t="s">
        <v>69</v>
      </c>
      <c r="O62" s="261" t="str">
        <f t="shared" si="6"/>
        <v>=RI3-DI03</v>
      </c>
      <c r="P62" s="116">
        <f t="shared" si="7"/>
        <v>10</v>
      </c>
      <c r="Q62" s="40" t="str">
        <f t="shared" si="8"/>
        <v>I225.1</v>
      </c>
      <c r="R62" s="40" t="str">
        <f t="shared" si="0"/>
        <v>AG-2101¶搅拌电机运行¶Stir motorRunning</v>
      </c>
    </row>
    <row r="63" spans="1:18" ht="14.4">
      <c r="A63" s="116">
        <v>11</v>
      </c>
      <c r="B63" s="117">
        <v>43</v>
      </c>
      <c r="C63" s="118" t="s">
        <v>702</v>
      </c>
      <c r="D63" s="261" t="s">
        <v>682</v>
      </c>
      <c r="E63" s="117" t="str">
        <f t="shared" si="1"/>
        <v>AG-3101</v>
      </c>
      <c r="F63" s="117" t="str">
        <f t="shared" si="2"/>
        <v>搅拌电机</v>
      </c>
      <c r="G63" s="117" t="str">
        <f t="shared" si="3"/>
        <v>运行</v>
      </c>
      <c r="H63" s="117" t="str">
        <f t="shared" si="4"/>
        <v>Stir motor</v>
      </c>
      <c r="I63" s="117" t="str">
        <f t="shared" si="5"/>
        <v>Running</v>
      </c>
      <c r="J63" s="122" t="s">
        <v>703</v>
      </c>
      <c r="K63" s="117"/>
      <c r="L63" s="82"/>
      <c r="M63" s="115" t="s">
        <v>68</v>
      </c>
      <c r="N63" s="115" t="s">
        <v>69</v>
      </c>
      <c r="O63" s="261" t="str">
        <f t="shared" si="6"/>
        <v>=RI3-DI03</v>
      </c>
      <c r="P63" s="116">
        <f t="shared" si="7"/>
        <v>11</v>
      </c>
      <c r="Q63" s="40" t="str">
        <f t="shared" si="8"/>
        <v>I225.2</v>
      </c>
      <c r="R63" s="40" t="str">
        <f t="shared" si="0"/>
        <v>AG-3101¶搅拌电机运行¶Stir motorRunning</v>
      </c>
    </row>
    <row r="64" spans="1:18" ht="14.4">
      <c r="A64" s="116">
        <v>12</v>
      </c>
      <c r="B64" s="117">
        <v>44</v>
      </c>
      <c r="C64" s="118" t="s">
        <v>704</v>
      </c>
      <c r="D64" s="261" t="s">
        <v>682</v>
      </c>
      <c r="E64" s="117" t="str">
        <f t="shared" si="1"/>
        <v>AG-4101</v>
      </c>
      <c r="F64" s="117" t="str">
        <f t="shared" si="2"/>
        <v>搅拌电机</v>
      </c>
      <c r="G64" s="117" t="str">
        <f t="shared" si="3"/>
        <v>运行</v>
      </c>
      <c r="H64" s="117" t="str">
        <f t="shared" si="4"/>
        <v>Stir motor</v>
      </c>
      <c r="I64" s="117" t="str">
        <f t="shared" si="5"/>
        <v>Running</v>
      </c>
      <c r="J64" s="122" t="s">
        <v>705</v>
      </c>
      <c r="K64" s="117"/>
      <c r="L64" s="82"/>
      <c r="M64" s="115" t="s">
        <v>68</v>
      </c>
      <c r="N64" s="115" t="s">
        <v>69</v>
      </c>
      <c r="O64" s="261" t="str">
        <f t="shared" si="6"/>
        <v>=RI3-DI03</v>
      </c>
      <c r="P64" s="116">
        <f t="shared" si="7"/>
        <v>12</v>
      </c>
      <c r="Q64" s="40" t="str">
        <f t="shared" si="8"/>
        <v>I225.3</v>
      </c>
      <c r="R64" s="40" t="str">
        <f t="shared" si="0"/>
        <v>AG-4101¶搅拌电机运行¶Stir motorRunning</v>
      </c>
    </row>
    <row r="65" spans="1:22" ht="14.4">
      <c r="A65" s="116">
        <v>13</v>
      </c>
      <c r="B65" s="117">
        <v>45</v>
      </c>
      <c r="C65" s="118" t="s">
        <v>706</v>
      </c>
      <c r="D65" s="261" t="s">
        <v>682</v>
      </c>
      <c r="E65" s="117" t="str">
        <f t="shared" si="1"/>
        <v>WPU-1001</v>
      </c>
      <c r="F65" s="117" t="str">
        <f t="shared" si="2"/>
        <v>水泵</v>
      </c>
      <c r="G65" s="117" t="str">
        <f t="shared" si="3"/>
        <v>运行</v>
      </c>
      <c r="H65" s="117" t="str">
        <f t="shared" si="4"/>
        <v>Water pump</v>
      </c>
      <c r="I65" s="117" t="str">
        <f t="shared" si="5"/>
        <v>Running</v>
      </c>
      <c r="J65" s="128" t="s">
        <v>707</v>
      </c>
      <c r="K65" s="126"/>
      <c r="L65" s="83"/>
      <c r="M65" s="129" t="s">
        <v>68</v>
      </c>
      <c r="N65" s="129" t="s">
        <v>69</v>
      </c>
      <c r="O65" s="262" t="str">
        <f t="shared" si="6"/>
        <v>=RI3-DI03</v>
      </c>
      <c r="P65" s="131">
        <f t="shared" si="7"/>
        <v>13</v>
      </c>
      <c r="Q65" s="100" t="str">
        <f t="shared" si="8"/>
        <v>I225.4</v>
      </c>
      <c r="R65" s="100" t="str">
        <f t="shared" si="0"/>
        <v>WPU-1001¶水泵运行¶Water pumpRunning</v>
      </c>
      <c r="S65" s="34" t="s">
        <v>708</v>
      </c>
      <c r="T65" s="112" t="s">
        <v>709</v>
      </c>
      <c r="V65" s="182"/>
    </row>
    <row r="66" spans="1:22" ht="14.4">
      <c r="A66" s="116">
        <v>14</v>
      </c>
      <c r="B66" s="117">
        <v>46</v>
      </c>
      <c r="C66" s="118" t="s">
        <v>710</v>
      </c>
      <c r="D66" s="261" t="s">
        <v>682</v>
      </c>
      <c r="E66" s="117" t="str">
        <f t="shared" si="1"/>
        <v>WPU-1002</v>
      </c>
      <c r="F66" s="117" t="str">
        <f t="shared" si="2"/>
        <v>水泵</v>
      </c>
      <c r="G66" s="117" t="str">
        <f t="shared" si="3"/>
        <v>运行</v>
      </c>
      <c r="H66" s="117" t="str">
        <f t="shared" si="4"/>
        <v>Water pump</v>
      </c>
      <c r="I66" s="117" t="str">
        <f t="shared" si="5"/>
        <v>Running</v>
      </c>
      <c r="J66" s="128" t="s">
        <v>711</v>
      </c>
      <c r="K66" s="126"/>
      <c r="L66" s="83"/>
      <c r="M66" s="129" t="s">
        <v>68</v>
      </c>
      <c r="N66" s="129" t="s">
        <v>69</v>
      </c>
      <c r="O66" s="262" t="str">
        <f t="shared" si="6"/>
        <v>=RI3-DI03</v>
      </c>
      <c r="P66" s="131">
        <f t="shared" si="7"/>
        <v>14</v>
      </c>
      <c r="Q66" s="100" t="str">
        <f t="shared" si="8"/>
        <v>I225.5</v>
      </c>
      <c r="R66" s="100" t="str">
        <f t="shared" si="0"/>
        <v>WPU-1002¶水泵运行¶Water pumpRunning</v>
      </c>
      <c r="S66" s="34" t="s">
        <v>708</v>
      </c>
      <c r="T66" s="112" t="s">
        <v>709</v>
      </c>
      <c r="V66" s="182"/>
    </row>
    <row r="67" spans="1:22" ht="14.4">
      <c r="A67" s="116">
        <v>15</v>
      </c>
      <c r="B67" s="117">
        <v>47</v>
      </c>
      <c r="C67" s="118" t="s">
        <v>712</v>
      </c>
      <c r="D67" s="261" t="s">
        <v>682</v>
      </c>
      <c r="E67" s="117" t="str">
        <f t="shared" si="1"/>
        <v>WPU-1003</v>
      </c>
      <c r="F67" s="117" t="str">
        <f t="shared" si="2"/>
        <v>水泵</v>
      </c>
      <c r="G67" s="117" t="str">
        <f t="shared" si="3"/>
        <v>运行</v>
      </c>
      <c r="H67" s="117" t="str">
        <f t="shared" si="4"/>
        <v>Water pump</v>
      </c>
      <c r="I67" s="117" t="str">
        <f t="shared" si="5"/>
        <v>Running</v>
      </c>
      <c r="J67" s="128" t="s">
        <v>713</v>
      </c>
      <c r="K67" s="126"/>
      <c r="L67" s="161"/>
      <c r="M67" s="129" t="s">
        <v>68</v>
      </c>
      <c r="N67" s="129" t="s">
        <v>69</v>
      </c>
      <c r="O67" s="262" t="str">
        <f t="shared" si="6"/>
        <v>=RI3-DI03</v>
      </c>
      <c r="P67" s="131">
        <f t="shared" si="7"/>
        <v>15</v>
      </c>
      <c r="Q67" s="100" t="str">
        <f t="shared" si="8"/>
        <v>I225.6</v>
      </c>
      <c r="R67" s="100" t="str">
        <f t="shared" si="0"/>
        <v>WPU-1003¶水泵运行¶Water pumpRunning</v>
      </c>
      <c r="S67" s="34" t="s">
        <v>708</v>
      </c>
      <c r="T67" s="112" t="s">
        <v>709</v>
      </c>
      <c r="V67" s="182"/>
    </row>
    <row r="68" spans="1:22" ht="14.4">
      <c r="A68" s="116">
        <v>16</v>
      </c>
      <c r="B68" s="117">
        <v>48</v>
      </c>
      <c r="C68" s="118" t="s">
        <v>714</v>
      </c>
      <c r="D68" s="261" t="s">
        <v>682</v>
      </c>
      <c r="E68" s="117" t="str">
        <f t="shared" si="1"/>
        <v>WPU-2001</v>
      </c>
      <c r="F68" s="117" t="str">
        <f t="shared" si="2"/>
        <v>水泵</v>
      </c>
      <c r="G68" s="117" t="str">
        <f t="shared" si="3"/>
        <v>运行</v>
      </c>
      <c r="H68" s="117" t="str">
        <f t="shared" si="4"/>
        <v>Water pump</v>
      </c>
      <c r="I68" s="117" t="str">
        <f t="shared" si="5"/>
        <v>Running</v>
      </c>
      <c r="J68" s="128" t="s">
        <v>715</v>
      </c>
      <c r="K68" s="126"/>
      <c r="L68" s="161"/>
      <c r="M68" s="129" t="s">
        <v>68</v>
      </c>
      <c r="N68" s="129" t="s">
        <v>69</v>
      </c>
      <c r="O68" s="262" t="str">
        <f t="shared" si="6"/>
        <v>=RI3-DI03</v>
      </c>
      <c r="P68" s="131">
        <f t="shared" si="7"/>
        <v>16</v>
      </c>
      <c r="Q68" s="100" t="str">
        <f t="shared" si="8"/>
        <v>I225.7</v>
      </c>
      <c r="R68" s="100" t="str">
        <f t="shared" si="0"/>
        <v>WPU-2001¶水泵运行¶Water pumpRunning</v>
      </c>
      <c r="S68" s="34" t="s">
        <v>708</v>
      </c>
      <c r="T68" s="112" t="s">
        <v>709</v>
      </c>
      <c r="V68" s="182"/>
    </row>
    <row r="69" spans="1:22" ht="14.4">
      <c r="A69" s="116">
        <v>1</v>
      </c>
      <c r="B69" s="117">
        <v>49</v>
      </c>
      <c r="C69" s="118" t="s">
        <v>716</v>
      </c>
      <c r="D69" s="261" t="s">
        <v>717</v>
      </c>
      <c r="E69" s="117" t="str">
        <f t="shared" si="1"/>
        <v>WPU-2002</v>
      </c>
      <c r="F69" s="117" t="str">
        <f t="shared" si="2"/>
        <v>水泵</v>
      </c>
      <c r="G69" s="117" t="str">
        <f t="shared" si="3"/>
        <v>运行</v>
      </c>
      <c r="H69" s="117" t="str">
        <f t="shared" si="4"/>
        <v>Water pump</v>
      </c>
      <c r="I69" s="117" t="str">
        <f t="shared" si="5"/>
        <v>Running</v>
      </c>
      <c r="J69" s="128" t="s">
        <v>718</v>
      </c>
      <c r="K69" s="126"/>
      <c r="L69" s="161"/>
      <c r="M69" s="129" t="s">
        <v>68</v>
      </c>
      <c r="N69" s="129" t="s">
        <v>69</v>
      </c>
      <c r="O69" s="262" t="str">
        <f t="shared" ref="O69:O84" si="9">D69</f>
        <v>=RI3-DI04</v>
      </c>
      <c r="P69" s="131">
        <f t="shared" ref="P69:P84" si="10">A69</f>
        <v>1</v>
      </c>
      <c r="Q69" s="100" t="str">
        <f t="shared" ref="Q69:Q84" si="11">C69</f>
        <v>I226.0</v>
      </c>
      <c r="R69" s="100" t="str">
        <f t="shared" ref="R69:R84" si="12">E69&amp;M69&amp;F69&amp;G69&amp;M69&amp;H69&amp;I69</f>
        <v>WPU-2002¶水泵运行¶Water pumpRunning</v>
      </c>
      <c r="S69" s="34" t="s">
        <v>708</v>
      </c>
      <c r="T69" s="112" t="s">
        <v>709</v>
      </c>
      <c r="V69" s="182"/>
    </row>
    <row r="70" spans="1:22" ht="14.4">
      <c r="A70" s="116">
        <v>2</v>
      </c>
      <c r="B70" s="117">
        <v>50</v>
      </c>
      <c r="C70" s="118" t="s">
        <v>719</v>
      </c>
      <c r="D70" s="261" t="s">
        <v>717</v>
      </c>
      <c r="E70" s="117" t="str">
        <f t="shared" si="1"/>
        <v>WPU-2003</v>
      </c>
      <c r="F70" s="117" t="str">
        <f t="shared" si="2"/>
        <v>水泵</v>
      </c>
      <c r="G70" s="117" t="str">
        <f t="shared" si="3"/>
        <v>运行</v>
      </c>
      <c r="H70" s="117" t="str">
        <f t="shared" si="4"/>
        <v>Water pump</v>
      </c>
      <c r="I70" s="117" t="str">
        <f t="shared" si="5"/>
        <v>Running</v>
      </c>
      <c r="J70" s="128" t="s">
        <v>720</v>
      </c>
      <c r="K70" s="126"/>
      <c r="L70" s="161"/>
      <c r="M70" s="129" t="s">
        <v>68</v>
      </c>
      <c r="N70" s="129" t="s">
        <v>69</v>
      </c>
      <c r="O70" s="262" t="str">
        <f t="shared" si="9"/>
        <v>=RI3-DI04</v>
      </c>
      <c r="P70" s="131">
        <f t="shared" si="10"/>
        <v>2</v>
      </c>
      <c r="Q70" s="100" t="str">
        <f t="shared" si="11"/>
        <v>I226.1</v>
      </c>
      <c r="R70" s="100" t="str">
        <f t="shared" si="12"/>
        <v>WPU-2003¶水泵运行¶Water pumpRunning</v>
      </c>
      <c r="S70" s="34" t="s">
        <v>708</v>
      </c>
      <c r="T70" s="112" t="s">
        <v>709</v>
      </c>
      <c r="V70" s="182"/>
    </row>
    <row r="71" spans="1:22" ht="14.4">
      <c r="A71" s="116">
        <v>3</v>
      </c>
      <c r="B71" s="117">
        <v>51</v>
      </c>
      <c r="C71" s="118" t="s">
        <v>721</v>
      </c>
      <c r="D71" s="261" t="s">
        <v>717</v>
      </c>
      <c r="E71" s="117" t="str">
        <f t="shared" si="1"/>
        <v>FAN-2004</v>
      </c>
      <c r="F71" s="117" t="str">
        <f t="shared" si="2"/>
        <v>冷却风机</v>
      </c>
      <c r="G71" s="117" t="str">
        <f t="shared" si="3"/>
        <v>运行</v>
      </c>
      <c r="H71" s="117" t="str">
        <f t="shared" si="4"/>
        <v>FAN</v>
      </c>
      <c r="I71" s="117" t="str">
        <f t="shared" si="5"/>
        <v>Running</v>
      </c>
      <c r="J71" s="128" t="s">
        <v>722</v>
      </c>
      <c r="K71" s="126"/>
      <c r="L71" s="161"/>
      <c r="M71" s="129" t="s">
        <v>68</v>
      </c>
      <c r="N71" s="129" t="s">
        <v>69</v>
      </c>
      <c r="O71" s="262" t="str">
        <f t="shared" si="9"/>
        <v>=RI3-DI04</v>
      </c>
      <c r="P71" s="131">
        <f t="shared" si="10"/>
        <v>3</v>
      </c>
      <c r="Q71" s="100" t="str">
        <f t="shared" si="11"/>
        <v>I226.2</v>
      </c>
      <c r="R71" s="100" t="str">
        <f t="shared" si="12"/>
        <v>FAN-2004¶冷却风机运行¶FANRunning</v>
      </c>
      <c r="S71" s="34" t="s">
        <v>708</v>
      </c>
      <c r="T71" s="112" t="s">
        <v>709</v>
      </c>
      <c r="V71" s="182"/>
    </row>
    <row r="72" spans="1:22" ht="14.4">
      <c r="A72" s="116">
        <v>4</v>
      </c>
      <c r="B72" s="117">
        <v>52</v>
      </c>
      <c r="C72" s="118" t="s">
        <v>723</v>
      </c>
      <c r="D72" s="261" t="s">
        <v>717</v>
      </c>
      <c r="E72" s="117" t="str">
        <f t="shared" si="1"/>
        <v>备用 Spare</v>
      </c>
      <c r="F72" s="117" t="str">
        <f t="shared" si="2"/>
        <v/>
      </c>
      <c r="G72" s="117" t="str">
        <f t="shared" si="3"/>
        <v/>
      </c>
      <c r="H72" s="117" t="str">
        <f t="shared" si="4"/>
        <v/>
      </c>
      <c r="I72" s="117" t="str">
        <f t="shared" si="5"/>
        <v/>
      </c>
      <c r="J72" s="128" t="s">
        <v>236</v>
      </c>
      <c r="K72" s="126"/>
      <c r="L72" s="161"/>
      <c r="M72" s="129" t="s">
        <v>68</v>
      </c>
      <c r="N72" s="129" t="s">
        <v>69</v>
      </c>
      <c r="O72" s="262" t="str">
        <f t="shared" si="9"/>
        <v>=RI3-DI04</v>
      </c>
      <c r="P72" s="131">
        <f t="shared" si="10"/>
        <v>4</v>
      </c>
      <c r="Q72" s="100" t="str">
        <f t="shared" si="11"/>
        <v>I226.3</v>
      </c>
      <c r="R72" s="100" t="str">
        <f t="shared" si="12"/>
        <v>备用 Spare¶¶</v>
      </c>
      <c r="S72" s="34"/>
      <c r="T72" s="112"/>
      <c r="V72" s="182"/>
    </row>
    <row r="73" spans="1:22" ht="14.4">
      <c r="A73" s="116">
        <v>5</v>
      </c>
      <c r="B73" s="117">
        <v>53</v>
      </c>
      <c r="C73" s="118" t="s">
        <v>724</v>
      </c>
      <c r="D73" s="261" t="s">
        <v>717</v>
      </c>
      <c r="E73" s="117" t="str">
        <f t="shared" si="1"/>
        <v>备用 Spare</v>
      </c>
      <c r="F73" s="117" t="str">
        <f t="shared" si="2"/>
        <v/>
      </c>
      <c r="G73" s="117" t="str">
        <f t="shared" si="3"/>
        <v/>
      </c>
      <c r="H73" s="117" t="str">
        <f t="shared" si="4"/>
        <v/>
      </c>
      <c r="I73" s="117" t="str">
        <f t="shared" si="5"/>
        <v/>
      </c>
      <c r="J73" s="128" t="s">
        <v>236</v>
      </c>
      <c r="K73" s="126"/>
      <c r="L73" s="161"/>
      <c r="M73" s="129" t="s">
        <v>68</v>
      </c>
      <c r="N73" s="129" t="s">
        <v>69</v>
      </c>
      <c r="O73" s="262" t="str">
        <f t="shared" si="9"/>
        <v>=RI3-DI04</v>
      </c>
      <c r="P73" s="131">
        <f t="shared" si="10"/>
        <v>5</v>
      </c>
      <c r="Q73" s="100" t="str">
        <f t="shared" si="11"/>
        <v>I226.4</v>
      </c>
      <c r="R73" s="100" t="str">
        <f t="shared" si="12"/>
        <v>备用 Spare¶¶</v>
      </c>
      <c r="S73" s="34"/>
      <c r="T73" s="112"/>
      <c r="V73" s="182"/>
    </row>
    <row r="74" spans="1:22" ht="14.4">
      <c r="A74" s="116">
        <v>6</v>
      </c>
      <c r="B74" s="117">
        <v>54</v>
      </c>
      <c r="C74" s="118" t="s">
        <v>725</v>
      </c>
      <c r="D74" s="261" t="s">
        <v>717</v>
      </c>
      <c r="E74" s="117" t="str">
        <f t="shared" si="1"/>
        <v>备用 Spare</v>
      </c>
      <c r="F74" s="117" t="str">
        <f t="shared" si="2"/>
        <v/>
      </c>
      <c r="G74" s="117" t="str">
        <f t="shared" si="3"/>
        <v/>
      </c>
      <c r="H74" s="117" t="str">
        <f t="shared" si="4"/>
        <v/>
      </c>
      <c r="I74" s="117" t="str">
        <f t="shared" si="5"/>
        <v/>
      </c>
      <c r="J74" s="122" t="s">
        <v>236</v>
      </c>
      <c r="K74" s="117"/>
      <c r="L74" s="132"/>
      <c r="M74" s="115" t="s">
        <v>68</v>
      </c>
      <c r="N74" s="115" t="s">
        <v>69</v>
      </c>
      <c r="O74" s="261" t="str">
        <f t="shared" si="9"/>
        <v>=RI3-DI04</v>
      </c>
      <c r="P74" s="116">
        <f t="shared" si="10"/>
        <v>6</v>
      </c>
      <c r="Q74" s="40" t="str">
        <f t="shared" si="11"/>
        <v>I226.5</v>
      </c>
      <c r="R74" s="40" t="str">
        <f t="shared" si="12"/>
        <v>备用 Spare¶¶</v>
      </c>
    </row>
    <row r="75" spans="1:22" ht="14.4">
      <c r="A75" s="116">
        <v>7</v>
      </c>
      <c r="B75" s="117">
        <v>55</v>
      </c>
      <c r="C75" s="118" t="s">
        <v>726</v>
      </c>
      <c r="D75" s="261" t="s">
        <v>717</v>
      </c>
      <c r="E75" s="117" t="str">
        <f t="shared" si="1"/>
        <v>备用 Spare</v>
      </c>
      <c r="F75" s="117" t="str">
        <f t="shared" si="2"/>
        <v/>
      </c>
      <c r="G75" s="117" t="str">
        <f t="shared" si="3"/>
        <v/>
      </c>
      <c r="H75" s="117" t="str">
        <f t="shared" si="4"/>
        <v/>
      </c>
      <c r="I75" s="117" t="str">
        <f t="shared" si="5"/>
        <v/>
      </c>
      <c r="J75" s="122" t="s">
        <v>236</v>
      </c>
      <c r="K75" s="117"/>
      <c r="L75" s="132"/>
      <c r="M75" s="115" t="s">
        <v>68</v>
      </c>
      <c r="N75" s="115" t="s">
        <v>69</v>
      </c>
      <c r="O75" s="261" t="str">
        <f t="shared" si="9"/>
        <v>=RI3-DI04</v>
      </c>
      <c r="P75" s="116">
        <f t="shared" si="10"/>
        <v>7</v>
      </c>
      <c r="Q75" s="40" t="str">
        <f t="shared" si="11"/>
        <v>I226.6</v>
      </c>
      <c r="R75" s="40" t="str">
        <f t="shared" si="12"/>
        <v>备用 Spare¶¶</v>
      </c>
    </row>
    <row r="76" spans="1:22" ht="14.4">
      <c r="A76" s="116">
        <v>8</v>
      </c>
      <c r="B76" s="117">
        <v>56</v>
      </c>
      <c r="C76" s="118" t="s">
        <v>727</v>
      </c>
      <c r="D76" s="261" t="s">
        <v>717</v>
      </c>
      <c r="E76" s="117" t="str">
        <f t="shared" si="1"/>
        <v>备用 Spare</v>
      </c>
      <c r="F76" s="117" t="str">
        <f t="shared" si="2"/>
        <v/>
      </c>
      <c r="G76" s="117" t="str">
        <f t="shared" si="3"/>
        <v/>
      </c>
      <c r="H76" s="117" t="str">
        <f t="shared" si="4"/>
        <v/>
      </c>
      <c r="I76" s="117" t="str">
        <f t="shared" si="5"/>
        <v/>
      </c>
      <c r="J76" s="122" t="s">
        <v>236</v>
      </c>
      <c r="K76" s="117"/>
      <c r="L76" s="132"/>
      <c r="M76" s="115" t="s">
        <v>68</v>
      </c>
      <c r="N76" s="115" t="s">
        <v>69</v>
      </c>
      <c r="O76" s="261" t="str">
        <f t="shared" si="9"/>
        <v>=RI3-DI04</v>
      </c>
      <c r="P76" s="116">
        <f t="shared" si="10"/>
        <v>8</v>
      </c>
      <c r="Q76" s="40" t="str">
        <f t="shared" si="11"/>
        <v>I226.7</v>
      </c>
      <c r="R76" s="40" t="str">
        <f t="shared" si="12"/>
        <v>备用 Spare¶¶</v>
      </c>
    </row>
    <row r="77" spans="1:22" ht="14.4">
      <c r="A77" s="116">
        <v>9</v>
      </c>
      <c r="B77" s="117">
        <v>57</v>
      </c>
      <c r="C77" s="118" t="s">
        <v>728</v>
      </c>
      <c r="D77" s="261" t="s">
        <v>717</v>
      </c>
      <c r="E77" s="117" t="str">
        <f t="shared" si="1"/>
        <v>备用 Spare</v>
      </c>
      <c r="F77" s="117" t="str">
        <f t="shared" si="2"/>
        <v/>
      </c>
      <c r="G77" s="117" t="str">
        <f t="shared" si="3"/>
        <v/>
      </c>
      <c r="H77" s="117" t="str">
        <f t="shared" si="4"/>
        <v/>
      </c>
      <c r="I77" s="117" t="str">
        <f t="shared" si="5"/>
        <v/>
      </c>
      <c r="J77" s="122" t="s">
        <v>236</v>
      </c>
      <c r="K77" s="117"/>
      <c r="L77" s="132"/>
      <c r="M77" s="115" t="s">
        <v>68</v>
      </c>
      <c r="N77" s="115" t="s">
        <v>69</v>
      </c>
      <c r="O77" s="261" t="str">
        <f t="shared" si="9"/>
        <v>=RI3-DI04</v>
      </c>
      <c r="P77" s="116">
        <f t="shared" si="10"/>
        <v>9</v>
      </c>
      <c r="Q77" s="40" t="str">
        <f t="shared" si="11"/>
        <v>I227.0</v>
      </c>
      <c r="R77" s="40" t="str">
        <f t="shared" si="12"/>
        <v>备用 Spare¶¶</v>
      </c>
    </row>
    <row r="78" spans="1:22" ht="14.4">
      <c r="A78" s="116">
        <v>10</v>
      </c>
      <c r="B78" s="117">
        <v>58</v>
      </c>
      <c r="C78" s="118" t="s">
        <v>729</v>
      </c>
      <c r="D78" s="261" t="s">
        <v>717</v>
      </c>
      <c r="E78" s="117" t="str">
        <f t="shared" si="1"/>
        <v>备用 Spare</v>
      </c>
      <c r="F78" s="117" t="str">
        <f t="shared" si="2"/>
        <v/>
      </c>
      <c r="G78" s="117" t="str">
        <f t="shared" si="3"/>
        <v/>
      </c>
      <c r="H78" s="117" t="str">
        <f t="shared" si="4"/>
        <v/>
      </c>
      <c r="I78" s="117" t="str">
        <f t="shared" si="5"/>
        <v/>
      </c>
      <c r="J78" s="122" t="s">
        <v>236</v>
      </c>
      <c r="K78" s="117"/>
      <c r="L78" s="132"/>
      <c r="M78" s="115" t="s">
        <v>68</v>
      </c>
      <c r="N78" s="115" t="s">
        <v>69</v>
      </c>
      <c r="O78" s="261" t="str">
        <f t="shared" si="9"/>
        <v>=RI3-DI04</v>
      </c>
      <c r="P78" s="116">
        <f t="shared" si="10"/>
        <v>10</v>
      </c>
      <c r="Q78" s="40" t="str">
        <f t="shared" si="11"/>
        <v>I227.1</v>
      </c>
      <c r="R78" s="40" t="str">
        <f t="shared" si="12"/>
        <v>备用 Spare¶¶</v>
      </c>
    </row>
    <row r="79" spans="1:22" ht="14.4">
      <c r="A79" s="116">
        <v>11</v>
      </c>
      <c r="B79" s="117">
        <v>59</v>
      </c>
      <c r="C79" s="118" t="s">
        <v>730</v>
      </c>
      <c r="D79" s="261" t="s">
        <v>717</v>
      </c>
      <c r="E79" s="117" t="str">
        <f t="shared" si="1"/>
        <v>备用 Spare</v>
      </c>
      <c r="F79" s="117" t="str">
        <f t="shared" si="2"/>
        <v/>
      </c>
      <c r="G79" s="117" t="str">
        <f t="shared" si="3"/>
        <v/>
      </c>
      <c r="H79" s="117" t="str">
        <f t="shared" si="4"/>
        <v/>
      </c>
      <c r="I79" s="117" t="str">
        <f t="shared" si="5"/>
        <v/>
      </c>
      <c r="J79" s="122" t="s">
        <v>236</v>
      </c>
      <c r="K79" s="117"/>
      <c r="L79" s="132"/>
      <c r="M79" s="115" t="s">
        <v>68</v>
      </c>
      <c r="N79" s="115" t="s">
        <v>69</v>
      </c>
      <c r="O79" s="261" t="str">
        <f t="shared" si="9"/>
        <v>=RI3-DI04</v>
      </c>
      <c r="P79" s="116">
        <f t="shared" si="10"/>
        <v>11</v>
      </c>
      <c r="Q79" s="40" t="str">
        <f t="shared" si="11"/>
        <v>I227.2</v>
      </c>
      <c r="R79" s="40" t="str">
        <f t="shared" si="12"/>
        <v>备用 Spare¶¶</v>
      </c>
    </row>
    <row r="80" spans="1:22" ht="14.4">
      <c r="A80" s="116">
        <v>12</v>
      </c>
      <c r="B80" s="117">
        <v>60</v>
      </c>
      <c r="C80" s="118" t="s">
        <v>731</v>
      </c>
      <c r="D80" s="261" t="s">
        <v>717</v>
      </c>
      <c r="E80" s="117" t="str">
        <f t="shared" si="1"/>
        <v>备用 Spare</v>
      </c>
      <c r="F80" s="117" t="str">
        <f t="shared" si="2"/>
        <v/>
      </c>
      <c r="G80" s="117" t="str">
        <f t="shared" si="3"/>
        <v/>
      </c>
      <c r="H80" s="117" t="str">
        <f t="shared" si="4"/>
        <v/>
      </c>
      <c r="I80" s="117" t="str">
        <f t="shared" si="5"/>
        <v/>
      </c>
      <c r="J80" s="122" t="s">
        <v>236</v>
      </c>
      <c r="K80" s="117"/>
      <c r="L80" s="132"/>
      <c r="M80" s="115" t="s">
        <v>68</v>
      </c>
      <c r="N80" s="115" t="s">
        <v>69</v>
      </c>
      <c r="O80" s="261" t="str">
        <f t="shared" si="9"/>
        <v>=RI3-DI04</v>
      </c>
      <c r="P80" s="116">
        <f t="shared" si="10"/>
        <v>12</v>
      </c>
      <c r="Q80" s="40" t="str">
        <f t="shared" si="11"/>
        <v>I227.3</v>
      </c>
      <c r="R80" s="40" t="str">
        <f t="shared" si="12"/>
        <v>备用 Spare¶¶</v>
      </c>
    </row>
    <row r="81" spans="1:18" ht="14.4">
      <c r="A81" s="116">
        <v>13</v>
      </c>
      <c r="B81" s="117">
        <v>61</v>
      </c>
      <c r="C81" s="118" t="s">
        <v>732</v>
      </c>
      <c r="D81" s="261" t="s">
        <v>717</v>
      </c>
      <c r="E81" s="117" t="str">
        <f t="shared" si="1"/>
        <v>备用 Spare</v>
      </c>
      <c r="F81" s="117" t="str">
        <f t="shared" si="2"/>
        <v/>
      </c>
      <c r="G81" s="117" t="str">
        <f t="shared" si="3"/>
        <v/>
      </c>
      <c r="H81" s="117" t="str">
        <f t="shared" si="4"/>
        <v/>
      </c>
      <c r="I81" s="117" t="str">
        <f t="shared" si="5"/>
        <v/>
      </c>
      <c r="J81" s="122" t="s">
        <v>236</v>
      </c>
      <c r="K81" s="117"/>
      <c r="L81" s="132"/>
      <c r="M81" s="115" t="s">
        <v>68</v>
      </c>
      <c r="N81" s="115" t="s">
        <v>69</v>
      </c>
      <c r="O81" s="261" t="str">
        <f t="shared" si="9"/>
        <v>=RI3-DI04</v>
      </c>
      <c r="P81" s="116">
        <f t="shared" si="10"/>
        <v>13</v>
      </c>
      <c r="Q81" s="40" t="str">
        <f t="shared" si="11"/>
        <v>I227.4</v>
      </c>
      <c r="R81" s="40" t="str">
        <f t="shared" si="12"/>
        <v>备用 Spare¶¶</v>
      </c>
    </row>
    <row r="82" spans="1:18" ht="14.4">
      <c r="A82" s="116">
        <v>14</v>
      </c>
      <c r="B82" s="117">
        <v>62</v>
      </c>
      <c r="C82" s="118" t="s">
        <v>733</v>
      </c>
      <c r="D82" s="261" t="s">
        <v>717</v>
      </c>
      <c r="E82" s="117" t="str">
        <f t="shared" si="1"/>
        <v>备用 Spare</v>
      </c>
      <c r="F82" s="117" t="str">
        <f t="shared" si="2"/>
        <v/>
      </c>
      <c r="G82" s="117" t="str">
        <f t="shared" si="3"/>
        <v/>
      </c>
      <c r="H82" s="117" t="str">
        <f t="shared" si="4"/>
        <v/>
      </c>
      <c r="I82" s="117" t="str">
        <f t="shared" si="5"/>
        <v/>
      </c>
      <c r="J82" s="122" t="s">
        <v>236</v>
      </c>
      <c r="K82" s="117"/>
      <c r="L82" s="132"/>
      <c r="M82" s="115" t="s">
        <v>68</v>
      </c>
      <c r="N82" s="115" t="s">
        <v>69</v>
      </c>
      <c r="O82" s="261" t="str">
        <f t="shared" si="9"/>
        <v>=RI3-DI04</v>
      </c>
      <c r="P82" s="116">
        <f t="shared" si="10"/>
        <v>14</v>
      </c>
      <c r="Q82" s="40" t="str">
        <f t="shared" si="11"/>
        <v>I227.5</v>
      </c>
      <c r="R82" s="40" t="str">
        <f t="shared" si="12"/>
        <v>备用 Spare¶¶</v>
      </c>
    </row>
    <row r="83" spans="1:18" ht="14.4">
      <c r="A83" s="116">
        <v>15</v>
      </c>
      <c r="B83" s="117">
        <v>63</v>
      </c>
      <c r="C83" s="118" t="s">
        <v>734</v>
      </c>
      <c r="D83" s="261" t="s">
        <v>717</v>
      </c>
      <c r="E83" s="117" t="str">
        <f t="shared" si="1"/>
        <v>备用 Spare</v>
      </c>
      <c r="F83" s="117" t="str">
        <f t="shared" si="2"/>
        <v/>
      </c>
      <c r="G83" s="117" t="str">
        <f t="shared" si="3"/>
        <v/>
      </c>
      <c r="H83" s="117" t="str">
        <f t="shared" si="4"/>
        <v/>
      </c>
      <c r="I83" s="117" t="str">
        <f t="shared" si="5"/>
        <v/>
      </c>
      <c r="J83" s="122" t="s">
        <v>236</v>
      </c>
      <c r="K83" s="117"/>
      <c r="L83" s="132"/>
      <c r="M83" s="115" t="s">
        <v>68</v>
      </c>
      <c r="N83" s="115" t="s">
        <v>69</v>
      </c>
      <c r="O83" s="261" t="str">
        <f t="shared" si="9"/>
        <v>=RI3-DI04</v>
      </c>
      <c r="P83" s="116">
        <f t="shared" si="10"/>
        <v>15</v>
      </c>
      <c r="Q83" s="40" t="str">
        <f t="shared" si="11"/>
        <v>I227.6</v>
      </c>
      <c r="R83" s="40" t="str">
        <f t="shared" si="12"/>
        <v>备用 Spare¶¶</v>
      </c>
    </row>
    <row r="84" spans="1:18" ht="14.4">
      <c r="A84" s="116">
        <v>16</v>
      </c>
      <c r="B84" s="117">
        <v>64</v>
      </c>
      <c r="C84" s="118" t="s">
        <v>735</v>
      </c>
      <c r="D84" s="261" t="s">
        <v>717</v>
      </c>
      <c r="E84" s="117" t="str">
        <f t="shared" si="1"/>
        <v>备用 Spare</v>
      </c>
      <c r="F84" s="117" t="str">
        <f t="shared" si="2"/>
        <v/>
      </c>
      <c r="G84" s="117" t="str">
        <f t="shared" si="3"/>
        <v/>
      </c>
      <c r="H84" s="117" t="str">
        <f t="shared" si="4"/>
        <v/>
      </c>
      <c r="I84" s="117" t="str">
        <f t="shared" si="5"/>
        <v/>
      </c>
      <c r="J84" s="122" t="s">
        <v>236</v>
      </c>
      <c r="K84" s="117"/>
      <c r="L84" s="132"/>
      <c r="M84" s="115" t="s">
        <v>68</v>
      </c>
      <c r="N84" s="115" t="s">
        <v>69</v>
      </c>
      <c r="O84" s="261" t="str">
        <f t="shared" si="9"/>
        <v>=RI3-DI04</v>
      </c>
      <c r="P84" s="116">
        <f t="shared" si="10"/>
        <v>16</v>
      </c>
      <c r="Q84" s="40" t="str">
        <f t="shared" si="11"/>
        <v>I227.7</v>
      </c>
      <c r="R84" s="40" t="str">
        <f t="shared" si="12"/>
        <v>备用 Spare¶¶</v>
      </c>
    </row>
    <row r="85" spans="1:18" ht="14.4">
      <c r="A85" s="121"/>
      <c r="B85" s="117"/>
      <c r="C85" s="118"/>
      <c r="D85" s="147"/>
      <c r="E85" s="117"/>
      <c r="F85" s="117"/>
      <c r="G85" s="117"/>
      <c r="H85" s="117"/>
      <c r="I85" s="117"/>
      <c r="J85" s="122"/>
      <c r="K85" s="117"/>
      <c r="L85" s="132"/>
      <c r="M85" s="115"/>
      <c r="N85" s="115"/>
      <c r="O85" s="147"/>
      <c r="P85" s="121"/>
    </row>
    <row r="86" spans="1:18" s="80" customFormat="1">
      <c r="A86" s="137"/>
      <c r="B86" s="138"/>
      <c r="C86" s="138"/>
      <c r="D86" s="138"/>
      <c r="E86" s="139"/>
      <c r="F86" s="139"/>
      <c r="G86" s="139"/>
      <c r="H86" s="139"/>
      <c r="I86" s="139"/>
      <c r="J86" s="122"/>
      <c r="K86" s="138"/>
      <c r="L86" s="143"/>
      <c r="M86" s="144"/>
      <c r="N86" s="144"/>
      <c r="O86" s="144"/>
      <c r="P86" s="144"/>
      <c r="Q86" s="144"/>
      <c r="R86" s="144"/>
    </row>
    <row r="87" spans="1:18" s="81" customFormat="1">
      <c r="A87" s="140"/>
      <c r="B87" s="139"/>
      <c r="C87" s="138"/>
      <c r="D87" s="138"/>
      <c r="E87" s="138"/>
      <c r="F87" s="138"/>
      <c r="G87" s="138"/>
      <c r="H87" s="138"/>
      <c r="I87" s="138"/>
      <c r="J87" s="138"/>
      <c r="K87" s="138"/>
      <c r="L87" s="143"/>
      <c r="M87" s="144"/>
      <c r="N87" s="144"/>
      <c r="O87" s="144"/>
      <c r="P87" s="144"/>
      <c r="Q87" s="144"/>
      <c r="R87" s="144"/>
    </row>
    <row r="88" spans="1:18">
      <c r="A88" s="115"/>
      <c r="B88" s="82" t="s">
        <v>19</v>
      </c>
      <c r="C88" s="141" t="s">
        <v>20</v>
      </c>
      <c r="D88" s="141" t="s">
        <v>21</v>
      </c>
      <c r="E88" s="141" t="s">
        <v>261</v>
      </c>
      <c r="F88" s="82" t="s">
        <v>23</v>
      </c>
      <c r="G88" s="82" t="s">
        <v>24</v>
      </c>
      <c r="H88" s="82" t="s">
        <v>61</v>
      </c>
      <c r="I88" s="82" t="s">
        <v>62</v>
      </c>
      <c r="J88" s="82" t="s">
        <v>23</v>
      </c>
      <c r="K88" s="141" t="s">
        <v>25</v>
      </c>
      <c r="L88" s="141" t="s">
        <v>64</v>
      </c>
      <c r="M88" s="145"/>
      <c r="N88" s="145"/>
      <c r="O88" s="145"/>
      <c r="P88" s="145"/>
      <c r="Q88" s="145"/>
      <c r="R88" s="145"/>
    </row>
    <row r="89" spans="1:18" ht="14.4">
      <c r="A89" s="116">
        <v>1</v>
      </c>
      <c r="B89" s="117">
        <v>1</v>
      </c>
      <c r="C89" s="118" t="s">
        <v>736</v>
      </c>
      <c r="D89" s="263" t="s">
        <v>737</v>
      </c>
      <c r="E89" s="117" t="str">
        <f t="shared" ref="E89:E120" si="13">TRIM(MID(SUBSTITUTE($J89,":",REPT(" ",40)),1,40))</f>
        <v>B0110</v>
      </c>
      <c r="F89" s="117" t="str">
        <f t="shared" ref="F89:F120" si="14">TRIM(MID(SUBSTITUTE($J89,":",REPT(" ",40)),40,40))</f>
        <v>风机</v>
      </c>
      <c r="G89" s="117" t="str">
        <f t="shared" ref="G89:G120" si="15">TRIM(MID(SUBSTITUTE($J89,":",REPT(" ",40)),80,40))</f>
        <v>启动</v>
      </c>
      <c r="H89" s="117" t="str">
        <f t="shared" ref="H89:H120" si="16">TRIM(MID(SUBSTITUTE($J89,":",REPT(" ",40)),120,40))</f>
        <v>Fan</v>
      </c>
      <c r="I89" s="117" t="str">
        <f t="shared" ref="I89:I120" si="17">TRIM(MID(SUBSTITUTE($J89,":",REPT(" ",40)),160,40))</f>
        <v>Start</v>
      </c>
      <c r="J89" s="122" t="s">
        <v>738</v>
      </c>
      <c r="K89" s="82"/>
      <c r="L89" s="82"/>
      <c r="M89" s="115" t="s">
        <v>68</v>
      </c>
      <c r="N89" s="115" t="s">
        <v>69</v>
      </c>
      <c r="O89" s="261" t="str">
        <f t="shared" ref="O89:O104" si="18">D89</f>
        <v>=RI3-DO01</v>
      </c>
      <c r="P89" s="116">
        <f t="shared" ref="P89:P104" si="19">A89</f>
        <v>1</v>
      </c>
      <c r="Q89" s="40" t="str">
        <f t="shared" ref="Q89:Q104" si="20">C89</f>
        <v>Q214.0</v>
      </c>
      <c r="R89" s="40" t="str">
        <f t="shared" ref="R89:R104" si="21">E89&amp;M89&amp;F89&amp;G89&amp;M89&amp;H89&amp;I89</f>
        <v>B0110¶风机启动¶FanStart</v>
      </c>
    </row>
    <row r="90" spans="1:18" ht="14.4">
      <c r="A90" s="116">
        <v>2</v>
      </c>
      <c r="B90" s="117">
        <v>2</v>
      </c>
      <c r="C90" s="119" t="s">
        <v>739</v>
      </c>
      <c r="D90" s="263" t="s">
        <v>737</v>
      </c>
      <c r="E90" s="117" t="str">
        <f t="shared" si="13"/>
        <v>M0101</v>
      </c>
      <c r="F90" s="117" t="str">
        <f t="shared" si="14"/>
        <v>混合机</v>
      </c>
      <c r="G90" s="117" t="str">
        <f t="shared" si="15"/>
        <v>启动</v>
      </c>
      <c r="H90" s="117" t="str">
        <f t="shared" si="16"/>
        <v>Mixer</v>
      </c>
      <c r="I90" s="117" t="str">
        <f t="shared" si="17"/>
        <v>Start</v>
      </c>
      <c r="J90" s="122" t="s">
        <v>740</v>
      </c>
      <c r="K90" s="117"/>
      <c r="L90" s="82"/>
      <c r="M90" s="115" t="s">
        <v>68</v>
      </c>
      <c r="N90" s="115" t="s">
        <v>69</v>
      </c>
      <c r="O90" s="261" t="str">
        <f t="shared" si="18"/>
        <v>=RI3-DO01</v>
      </c>
      <c r="P90" s="116">
        <f t="shared" si="19"/>
        <v>2</v>
      </c>
      <c r="Q90" s="40" t="str">
        <f t="shared" si="20"/>
        <v>Q214.1</v>
      </c>
      <c r="R90" s="40" t="str">
        <f t="shared" si="21"/>
        <v>M0101¶混合机启动¶MixerStart</v>
      </c>
    </row>
    <row r="91" spans="1:18" ht="14.4">
      <c r="A91" s="116">
        <v>3</v>
      </c>
      <c r="B91" s="117">
        <v>3</v>
      </c>
      <c r="C91" s="119" t="s">
        <v>741</v>
      </c>
      <c r="D91" s="263" t="s">
        <v>737</v>
      </c>
      <c r="E91" s="117" t="str">
        <f t="shared" si="13"/>
        <v>M0101V1</v>
      </c>
      <c r="F91" s="117" t="str">
        <f t="shared" si="14"/>
        <v>混合机门</v>
      </c>
      <c r="G91" s="117" t="str">
        <f t="shared" si="15"/>
        <v>开门</v>
      </c>
      <c r="H91" s="117" t="str">
        <f t="shared" si="16"/>
        <v>Mixer Gate</v>
      </c>
      <c r="I91" s="117" t="str">
        <f t="shared" si="17"/>
        <v>Open</v>
      </c>
      <c r="J91" s="122" t="s">
        <v>742</v>
      </c>
      <c r="K91" s="117"/>
      <c r="L91" s="82"/>
      <c r="M91" s="115" t="s">
        <v>68</v>
      </c>
      <c r="N91" s="115" t="s">
        <v>69</v>
      </c>
      <c r="O91" s="261" t="str">
        <f t="shared" si="18"/>
        <v>=RI3-DO01</v>
      </c>
      <c r="P91" s="116">
        <f t="shared" si="19"/>
        <v>3</v>
      </c>
      <c r="Q91" s="40" t="str">
        <f t="shared" si="20"/>
        <v>Q214.2</v>
      </c>
      <c r="R91" s="40" t="str">
        <f t="shared" si="21"/>
        <v>M0101V1¶混合机门开门¶Mixer GateOpen</v>
      </c>
    </row>
    <row r="92" spans="1:18" ht="14.4">
      <c r="A92" s="116">
        <v>4</v>
      </c>
      <c r="B92" s="117">
        <v>4</v>
      </c>
      <c r="C92" s="119" t="s">
        <v>743</v>
      </c>
      <c r="D92" s="263" t="s">
        <v>737</v>
      </c>
      <c r="E92" s="117" t="str">
        <f t="shared" si="13"/>
        <v>M0107</v>
      </c>
      <c r="F92" s="117" t="str">
        <f t="shared" si="14"/>
        <v>风机</v>
      </c>
      <c r="G92" s="117" t="str">
        <f t="shared" si="15"/>
        <v>启动</v>
      </c>
      <c r="H92" s="117" t="str">
        <f t="shared" si="16"/>
        <v>Fan</v>
      </c>
      <c r="I92" s="117" t="str">
        <f t="shared" si="17"/>
        <v>Start</v>
      </c>
      <c r="J92" s="122" t="s">
        <v>744</v>
      </c>
      <c r="K92" s="117"/>
      <c r="L92" s="82"/>
      <c r="M92" s="115" t="s">
        <v>68</v>
      </c>
      <c r="N92" s="115" t="s">
        <v>69</v>
      </c>
      <c r="O92" s="261" t="str">
        <f t="shared" si="18"/>
        <v>=RI3-DO01</v>
      </c>
      <c r="P92" s="116">
        <f t="shared" si="19"/>
        <v>4</v>
      </c>
      <c r="Q92" s="40" t="str">
        <f t="shared" si="20"/>
        <v>Q214.3</v>
      </c>
      <c r="R92" s="40" t="str">
        <f t="shared" si="21"/>
        <v>M0107¶风机启动¶FanStart</v>
      </c>
    </row>
    <row r="93" spans="1:18" ht="14.4">
      <c r="A93" s="116">
        <v>5</v>
      </c>
      <c r="B93" s="117">
        <v>5</v>
      </c>
      <c r="C93" s="119" t="s">
        <v>745</v>
      </c>
      <c r="D93" s="263" t="s">
        <v>737</v>
      </c>
      <c r="E93" s="117" t="str">
        <f t="shared" si="13"/>
        <v>M0108</v>
      </c>
      <c r="F93" s="117" t="str">
        <f t="shared" si="14"/>
        <v>提升机</v>
      </c>
      <c r="G93" s="117" t="str">
        <f t="shared" si="15"/>
        <v>启动</v>
      </c>
      <c r="H93" s="117" t="str">
        <f t="shared" si="16"/>
        <v>Elevator</v>
      </c>
      <c r="I93" s="117" t="str">
        <f t="shared" si="17"/>
        <v>Start</v>
      </c>
      <c r="J93" s="122" t="s">
        <v>746</v>
      </c>
      <c r="K93" s="117"/>
      <c r="L93" s="82"/>
      <c r="M93" s="115" t="s">
        <v>68</v>
      </c>
      <c r="N93" s="115" t="s">
        <v>69</v>
      </c>
      <c r="O93" s="261" t="str">
        <f t="shared" si="18"/>
        <v>=RI3-DO01</v>
      </c>
      <c r="P93" s="116">
        <f t="shared" si="19"/>
        <v>5</v>
      </c>
      <c r="Q93" s="40" t="str">
        <f t="shared" si="20"/>
        <v>Q214.4</v>
      </c>
      <c r="R93" s="40" t="str">
        <f t="shared" si="21"/>
        <v>M0108¶提升机启动¶ElevatorStart</v>
      </c>
    </row>
    <row r="94" spans="1:18" ht="14.4">
      <c r="A94" s="116">
        <v>6</v>
      </c>
      <c r="B94" s="117">
        <v>6</v>
      </c>
      <c r="C94" s="119" t="s">
        <v>747</v>
      </c>
      <c r="D94" s="263" t="s">
        <v>737</v>
      </c>
      <c r="E94" s="117" t="str">
        <f t="shared" si="13"/>
        <v>M0110</v>
      </c>
      <c r="F94" s="117" t="str">
        <f t="shared" si="14"/>
        <v>初清筛</v>
      </c>
      <c r="G94" s="117" t="str">
        <f t="shared" si="15"/>
        <v>启动</v>
      </c>
      <c r="H94" s="117" t="str">
        <f t="shared" si="16"/>
        <v>Precleaner</v>
      </c>
      <c r="I94" s="117" t="str">
        <f t="shared" si="17"/>
        <v>Start</v>
      </c>
      <c r="J94" s="122" t="s">
        <v>748</v>
      </c>
      <c r="K94" s="117"/>
      <c r="L94" s="82"/>
      <c r="M94" s="115" t="s">
        <v>68</v>
      </c>
      <c r="N94" s="115" t="s">
        <v>69</v>
      </c>
      <c r="O94" s="261" t="str">
        <f t="shared" si="18"/>
        <v>=RI3-DO01</v>
      </c>
      <c r="P94" s="116">
        <f t="shared" si="19"/>
        <v>6</v>
      </c>
      <c r="Q94" s="40" t="str">
        <f t="shared" si="20"/>
        <v>Q214.5</v>
      </c>
      <c r="R94" s="40" t="str">
        <f t="shared" si="21"/>
        <v>M0110¶初清筛启动¶PrecleanerStart</v>
      </c>
    </row>
    <row r="95" spans="1:18" ht="14.4">
      <c r="A95" s="116">
        <v>7</v>
      </c>
      <c r="B95" s="117">
        <v>7</v>
      </c>
      <c r="C95" s="119" t="s">
        <v>749</v>
      </c>
      <c r="D95" s="263" t="s">
        <v>737</v>
      </c>
      <c r="E95" s="117" t="str">
        <f t="shared" si="13"/>
        <v>M0111</v>
      </c>
      <c r="F95" s="117" t="str">
        <f t="shared" si="14"/>
        <v>刮板机</v>
      </c>
      <c r="G95" s="117" t="str">
        <f t="shared" si="15"/>
        <v>启动</v>
      </c>
      <c r="H95" s="117" t="str">
        <f t="shared" si="16"/>
        <v>Conveyor</v>
      </c>
      <c r="I95" s="117" t="str">
        <f t="shared" si="17"/>
        <v>Start</v>
      </c>
      <c r="J95" s="122" t="s">
        <v>750</v>
      </c>
      <c r="K95" s="117"/>
      <c r="L95" s="82"/>
      <c r="M95" s="115" t="s">
        <v>68</v>
      </c>
      <c r="N95" s="115" t="s">
        <v>69</v>
      </c>
      <c r="O95" s="261" t="str">
        <f t="shared" si="18"/>
        <v>=RI3-DO01</v>
      </c>
      <c r="P95" s="116">
        <f t="shared" si="19"/>
        <v>7</v>
      </c>
      <c r="Q95" s="40" t="str">
        <f t="shared" si="20"/>
        <v>Q214.6</v>
      </c>
      <c r="R95" s="40" t="str">
        <f t="shared" si="21"/>
        <v>M0111¶刮板机启动¶ConveyorStart</v>
      </c>
    </row>
    <row r="96" spans="1:18" ht="14.4">
      <c r="A96" s="116">
        <v>8</v>
      </c>
      <c r="B96" s="117">
        <v>8</v>
      </c>
      <c r="C96" s="119" t="s">
        <v>751</v>
      </c>
      <c r="D96" s="263" t="s">
        <v>737</v>
      </c>
      <c r="E96" s="117" t="str">
        <f t="shared" si="13"/>
        <v>M0114</v>
      </c>
      <c r="F96" s="117" t="str">
        <f t="shared" si="14"/>
        <v>刮板机</v>
      </c>
      <c r="G96" s="117" t="str">
        <f t="shared" si="15"/>
        <v>启动</v>
      </c>
      <c r="H96" s="117" t="str">
        <f t="shared" si="16"/>
        <v>Conveyor</v>
      </c>
      <c r="I96" s="117" t="str">
        <f t="shared" si="17"/>
        <v>Start</v>
      </c>
      <c r="J96" s="122" t="s">
        <v>752</v>
      </c>
      <c r="K96" s="117"/>
      <c r="L96" s="82"/>
      <c r="M96" s="115" t="s">
        <v>68</v>
      </c>
      <c r="N96" s="115" t="s">
        <v>69</v>
      </c>
      <c r="O96" s="261" t="str">
        <f t="shared" si="18"/>
        <v>=RI3-DO01</v>
      </c>
      <c r="P96" s="116">
        <f t="shared" si="19"/>
        <v>8</v>
      </c>
      <c r="Q96" s="40" t="str">
        <f t="shared" si="20"/>
        <v>Q214.7</v>
      </c>
      <c r="R96" s="40" t="str">
        <f t="shared" si="21"/>
        <v>M0114¶刮板机启动¶ConveyorStart</v>
      </c>
    </row>
    <row r="97" spans="1:20" ht="14.4">
      <c r="A97" s="116">
        <v>9</v>
      </c>
      <c r="B97" s="117">
        <v>9</v>
      </c>
      <c r="C97" s="119" t="s">
        <v>753</v>
      </c>
      <c r="D97" s="263" t="s">
        <v>737</v>
      </c>
      <c r="E97" s="117" t="str">
        <f t="shared" si="13"/>
        <v>M0115</v>
      </c>
      <c r="F97" s="117" t="str">
        <f t="shared" si="14"/>
        <v>风机</v>
      </c>
      <c r="G97" s="117" t="str">
        <f t="shared" si="15"/>
        <v>启动</v>
      </c>
      <c r="H97" s="117" t="str">
        <f t="shared" si="16"/>
        <v>Fan</v>
      </c>
      <c r="I97" s="117" t="str">
        <f t="shared" si="17"/>
        <v>Start</v>
      </c>
      <c r="J97" s="122" t="s">
        <v>754</v>
      </c>
      <c r="K97" s="117"/>
      <c r="L97" s="82"/>
      <c r="M97" s="115" t="s">
        <v>68</v>
      </c>
      <c r="N97" s="115" t="s">
        <v>69</v>
      </c>
      <c r="O97" s="261" t="str">
        <f t="shared" si="18"/>
        <v>=RI3-DO01</v>
      </c>
      <c r="P97" s="116">
        <f t="shared" si="19"/>
        <v>9</v>
      </c>
      <c r="Q97" s="40" t="str">
        <f t="shared" si="20"/>
        <v>Q215.0</v>
      </c>
      <c r="R97" s="40" t="str">
        <f t="shared" si="21"/>
        <v>M0115¶风机启动¶FanStart</v>
      </c>
    </row>
    <row r="98" spans="1:20" ht="14.4">
      <c r="A98" s="116">
        <v>10</v>
      </c>
      <c r="B98" s="117">
        <v>10</v>
      </c>
      <c r="C98" s="119" t="s">
        <v>755</v>
      </c>
      <c r="D98" s="263" t="s">
        <v>737</v>
      </c>
      <c r="E98" s="117" t="str">
        <f t="shared" si="13"/>
        <v>M0117</v>
      </c>
      <c r="F98" s="117" t="str">
        <f t="shared" si="14"/>
        <v>旋转分配器</v>
      </c>
      <c r="G98" s="117" t="str">
        <f t="shared" si="15"/>
        <v>启动</v>
      </c>
      <c r="H98" s="117" t="str">
        <f t="shared" si="16"/>
        <v>Rotary Distributor</v>
      </c>
      <c r="I98" s="117" t="str">
        <f t="shared" si="17"/>
        <v>Start</v>
      </c>
      <c r="J98" s="122" t="s">
        <v>756</v>
      </c>
      <c r="K98" s="117"/>
      <c r="L98" s="82"/>
      <c r="M98" s="115" t="s">
        <v>68</v>
      </c>
      <c r="N98" s="115" t="s">
        <v>69</v>
      </c>
      <c r="O98" s="261" t="str">
        <f t="shared" si="18"/>
        <v>=RI3-DO01</v>
      </c>
      <c r="P98" s="116">
        <f t="shared" si="19"/>
        <v>10</v>
      </c>
      <c r="Q98" s="40" t="str">
        <f t="shared" si="20"/>
        <v>Q215.1</v>
      </c>
      <c r="R98" s="40" t="str">
        <f t="shared" si="21"/>
        <v>M0117¶旋转分配器启动¶Rotary DistributorStart</v>
      </c>
    </row>
    <row r="99" spans="1:20" ht="14.4">
      <c r="A99" s="116">
        <v>11</v>
      </c>
      <c r="B99" s="117">
        <v>11</v>
      </c>
      <c r="C99" s="119" t="s">
        <v>757</v>
      </c>
      <c r="D99" s="263" t="s">
        <v>737</v>
      </c>
      <c r="E99" s="117" t="str">
        <f t="shared" si="13"/>
        <v>AG-4001</v>
      </c>
      <c r="F99" s="117" t="str">
        <f t="shared" si="14"/>
        <v>搅拌电机</v>
      </c>
      <c r="G99" s="117" t="str">
        <f t="shared" si="15"/>
        <v>启动</v>
      </c>
      <c r="H99" s="117" t="str">
        <f t="shared" si="16"/>
        <v>Stir motor</v>
      </c>
      <c r="I99" s="117" t="str">
        <f t="shared" si="17"/>
        <v>Start</v>
      </c>
      <c r="J99" s="122" t="s">
        <v>758</v>
      </c>
      <c r="K99" s="117"/>
      <c r="L99" s="82"/>
      <c r="M99" s="115" t="s">
        <v>68</v>
      </c>
      <c r="N99" s="115" t="s">
        <v>69</v>
      </c>
      <c r="O99" s="261" t="str">
        <f t="shared" si="18"/>
        <v>=RI3-DO01</v>
      </c>
      <c r="P99" s="116">
        <f t="shared" si="19"/>
        <v>11</v>
      </c>
      <c r="Q99" s="40" t="str">
        <f t="shared" si="20"/>
        <v>Q215.2</v>
      </c>
      <c r="R99" s="40" t="str">
        <f t="shared" si="21"/>
        <v>AG-4001¶搅拌电机启动¶Stir motorStart</v>
      </c>
    </row>
    <row r="100" spans="1:20" ht="14.4">
      <c r="A100" s="116">
        <v>12</v>
      </c>
      <c r="B100" s="117">
        <v>12</v>
      </c>
      <c r="C100" s="119" t="s">
        <v>759</v>
      </c>
      <c r="D100" s="263" t="s">
        <v>737</v>
      </c>
      <c r="E100" s="117" t="str">
        <f t="shared" si="13"/>
        <v>AG-9001</v>
      </c>
      <c r="F100" s="117" t="str">
        <f t="shared" si="14"/>
        <v>搅拌电机</v>
      </c>
      <c r="G100" s="117" t="str">
        <f t="shared" si="15"/>
        <v>启动</v>
      </c>
      <c r="H100" s="117" t="str">
        <f t="shared" si="16"/>
        <v>Stir motor</v>
      </c>
      <c r="I100" s="117" t="str">
        <f t="shared" si="17"/>
        <v>Start</v>
      </c>
      <c r="J100" s="122" t="s">
        <v>760</v>
      </c>
      <c r="K100" s="117"/>
      <c r="L100" s="82"/>
      <c r="M100" s="115" t="s">
        <v>68</v>
      </c>
      <c r="N100" s="115" t="s">
        <v>69</v>
      </c>
      <c r="O100" s="261" t="str">
        <f t="shared" si="18"/>
        <v>=RI3-DO01</v>
      </c>
      <c r="P100" s="116">
        <f t="shared" si="19"/>
        <v>12</v>
      </c>
      <c r="Q100" s="40" t="str">
        <f t="shared" si="20"/>
        <v>Q215.3</v>
      </c>
      <c r="R100" s="40" t="str">
        <f t="shared" si="21"/>
        <v>AG-9001¶搅拌电机启动¶Stir motorStart</v>
      </c>
    </row>
    <row r="101" spans="1:20" ht="14.4">
      <c r="A101" s="116">
        <v>13</v>
      </c>
      <c r="B101" s="117">
        <v>13</v>
      </c>
      <c r="C101" s="119" t="s">
        <v>761</v>
      </c>
      <c r="D101" s="263" t="s">
        <v>737</v>
      </c>
      <c r="E101" s="117" t="str">
        <f t="shared" si="13"/>
        <v>AG-1101</v>
      </c>
      <c r="F101" s="117" t="str">
        <f t="shared" si="14"/>
        <v>搅拌电机</v>
      </c>
      <c r="G101" s="117" t="str">
        <f t="shared" si="15"/>
        <v>启动</v>
      </c>
      <c r="H101" s="117" t="str">
        <f t="shared" si="16"/>
        <v>Stir motor</v>
      </c>
      <c r="I101" s="117" t="str">
        <f t="shared" si="17"/>
        <v>Start</v>
      </c>
      <c r="J101" s="122" t="s">
        <v>762</v>
      </c>
      <c r="K101" s="117"/>
      <c r="L101" s="82"/>
      <c r="M101" s="115" t="s">
        <v>68</v>
      </c>
      <c r="N101" s="115" t="s">
        <v>69</v>
      </c>
      <c r="O101" s="261" t="str">
        <f t="shared" si="18"/>
        <v>=RI3-DO01</v>
      </c>
      <c r="P101" s="116">
        <f t="shared" si="19"/>
        <v>13</v>
      </c>
      <c r="Q101" s="40" t="str">
        <f t="shared" si="20"/>
        <v>Q215.4</v>
      </c>
      <c r="R101" s="40" t="str">
        <f t="shared" si="21"/>
        <v>AG-1101¶搅拌电机启动¶Stir motorStart</v>
      </c>
    </row>
    <row r="102" spans="1:20" ht="14.4">
      <c r="A102" s="116">
        <v>14</v>
      </c>
      <c r="B102" s="117">
        <v>14</v>
      </c>
      <c r="C102" s="119" t="s">
        <v>763</v>
      </c>
      <c r="D102" s="263" t="s">
        <v>737</v>
      </c>
      <c r="E102" s="117" t="str">
        <f t="shared" si="13"/>
        <v>AG-2101</v>
      </c>
      <c r="F102" s="117" t="str">
        <f t="shared" si="14"/>
        <v>搅拌电机</v>
      </c>
      <c r="G102" s="117" t="str">
        <f t="shared" si="15"/>
        <v>启动</v>
      </c>
      <c r="H102" s="117" t="str">
        <f t="shared" si="16"/>
        <v>Stir motor</v>
      </c>
      <c r="I102" s="117" t="str">
        <f t="shared" si="17"/>
        <v>Start</v>
      </c>
      <c r="J102" s="122" t="s">
        <v>764</v>
      </c>
      <c r="K102" s="117"/>
      <c r="L102" s="82"/>
      <c r="M102" s="115" t="s">
        <v>68</v>
      </c>
      <c r="N102" s="115" t="s">
        <v>69</v>
      </c>
      <c r="O102" s="261" t="str">
        <f t="shared" si="18"/>
        <v>=RI3-DO01</v>
      </c>
      <c r="P102" s="116">
        <f t="shared" si="19"/>
        <v>14</v>
      </c>
      <c r="Q102" s="40" t="str">
        <f t="shared" si="20"/>
        <v>Q215.5</v>
      </c>
      <c r="R102" s="40" t="str">
        <f t="shared" si="21"/>
        <v>AG-2101¶搅拌电机启动¶Stir motorStart</v>
      </c>
    </row>
    <row r="103" spans="1:20" ht="14.4">
      <c r="A103" s="116">
        <v>15</v>
      </c>
      <c r="B103" s="117">
        <v>15</v>
      </c>
      <c r="C103" s="119" t="s">
        <v>765</v>
      </c>
      <c r="D103" s="263" t="s">
        <v>737</v>
      </c>
      <c r="E103" s="117" t="str">
        <f t="shared" si="13"/>
        <v>AG-3101</v>
      </c>
      <c r="F103" s="117" t="str">
        <f t="shared" si="14"/>
        <v>搅拌电机</v>
      </c>
      <c r="G103" s="117" t="str">
        <f t="shared" si="15"/>
        <v>启动</v>
      </c>
      <c r="H103" s="117" t="str">
        <f t="shared" si="16"/>
        <v>Stir motor</v>
      </c>
      <c r="I103" s="117" t="str">
        <f t="shared" si="17"/>
        <v>Start</v>
      </c>
      <c r="J103" s="122" t="s">
        <v>766</v>
      </c>
      <c r="K103" s="117"/>
      <c r="L103" s="82"/>
      <c r="M103" s="115" t="s">
        <v>68</v>
      </c>
      <c r="N103" s="115" t="s">
        <v>69</v>
      </c>
      <c r="O103" s="261" t="str">
        <f t="shared" si="18"/>
        <v>=RI3-DO01</v>
      </c>
      <c r="P103" s="116">
        <f t="shared" si="19"/>
        <v>15</v>
      </c>
      <c r="Q103" s="40" t="str">
        <f t="shared" si="20"/>
        <v>Q215.6</v>
      </c>
      <c r="R103" s="40" t="str">
        <f t="shared" si="21"/>
        <v>AG-3101¶搅拌电机启动¶Stir motorStart</v>
      </c>
    </row>
    <row r="104" spans="1:20" ht="14.4">
      <c r="A104" s="116">
        <v>16</v>
      </c>
      <c r="B104" s="117">
        <v>16</v>
      </c>
      <c r="C104" s="119" t="s">
        <v>767</v>
      </c>
      <c r="D104" s="263" t="s">
        <v>737</v>
      </c>
      <c r="E104" s="117" t="str">
        <f t="shared" si="13"/>
        <v>AG-4101</v>
      </c>
      <c r="F104" s="117" t="str">
        <f t="shared" si="14"/>
        <v>搅拌电机</v>
      </c>
      <c r="G104" s="117" t="str">
        <f t="shared" si="15"/>
        <v>启动</v>
      </c>
      <c r="H104" s="117" t="str">
        <f t="shared" si="16"/>
        <v>Stir motor</v>
      </c>
      <c r="I104" s="117" t="str">
        <f t="shared" si="17"/>
        <v>Start</v>
      </c>
      <c r="J104" s="123" t="s">
        <v>768</v>
      </c>
      <c r="K104" s="117"/>
      <c r="L104" s="82"/>
      <c r="M104" s="115" t="s">
        <v>68</v>
      </c>
      <c r="N104" s="115" t="s">
        <v>69</v>
      </c>
      <c r="O104" s="261" t="str">
        <f t="shared" si="18"/>
        <v>=RI3-DO01</v>
      </c>
      <c r="P104" s="116">
        <f t="shared" si="19"/>
        <v>16</v>
      </c>
      <c r="Q104" s="40" t="str">
        <f t="shared" si="20"/>
        <v>Q215.7</v>
      </c>
      <c r="R104" s="40" t="str">
        <f t="shared" si="21"/>
        <v>AG-4101¶搅拌电机启动¶Stir motorStart</v>
      </c>
    </row>
    <row r="105" spans="1:20" ht="14.4">
      <c r="A105" s="116">
        <v>1</v>
      </c>
      <c r="B105" s="117">
        <v>17</v>
      </c>
      <c r="C105" s="118" t="s">
        <v>769</v>
      </c>
      <c r="D105" s="261" t="s">
        <v>770</v>
      </c>
      <c r="E105" s="117" t="str">
        <f t="shared" si="13"/>
        <v>备用 Spare</v>
      </c>
      <c r="F105" s="117"/>
      <c r="G105" s="117"/>
      <c r="H105" s="117"/>
      <c r="I105" s="117"/>
      <c r="J105" s="128" t="s">
        <v>236</v>
      </c>
      <c r="K105" s="126"/>
      <c r="L105" s="83"/>
      <c r="M105" s="129" t="s">
        <v>68</v>
      </c>
      <c r="N105" s="129" t="s">
        <v>69</v>
      </c>
      <c r="O105" s="262" t="str">
        <f t="shared" ref="O105:O120" si="22">D105</f>
        <v>=RI3-DO02</v>
      </c>
      <c r="P105" s="131">
        <f t="shared" ref="P105:P120" si="23">A105</f>
        <v>1</v>
      </c>
      <c r="Q105" s="100" t="str">
        <f t="shared" ref="Q105:Q120" si="24">C105</f>
        <v>Q216.0</v>
      </c>
      <c r="R105" s="100" t="str">
        <f t="shared" ref="R105:R120" si="25">E105&amp;M105&amp;F105&amp;G105&amp;M105&amp;H105&amp;I105</f>
        <v>备用 Spare¶¶</v>
      </c>
      <c r="S105" s="34" t="s">
        <v>708</v>
      </c>
      <c r="T105" s="112" t="s">
        <v>709</v>
      </c>
    </row>
    <row r="106" spans="1:20" ht="14.4">
      <c r="A106" s="116">
        <v>2</v>
      </c>
      <c r="B106" s="117">
        <v>18</v>
      </c>
      <c r="C106" s="118" t="s">
        <v>771</v>
      </c>
      <c r="D106" s="261" t="s">
        <v>770</v>
      </c>
      <c r="E106" s="117" t="str">
        <f t="shared" si="13"/>
        <v>备用 Spare</v>
      </c>
      <c r="F106" s="117"/>
      <c r="G106" s="117"/>
      <c r="H106" s="117"/>
      <c r="I106" s="117"/>
      <c r="J106" s="128" t="s">
        <v>236</v>
      </c>
      <c r="K106" s="126"/>
      <c r="L106" s="83"/>
      <c r="M106" s="129" t="s">
        <v>68</v>
      </c>
      <c r="N106" s="129" t="s">
        <v>69</v>
      </c>
      <c r="O106" s="262" t="str">
        <f t="shared" si="22"/>
        <v>=RI3-DO02</v>
      </c>
      <c r="P106" s="131">
        <f t="shared" si="23"/>
        <v>2</v>
      </c>
      <c r="Q106" s="100" t="str">
        <f t="shared" si="24"/>
        <v>Q216.1</v>
      </c>
      <c r="R106" s="100" t="str">
        <f t="shared" si="25"/>
        <v>备用 Spare¶¶</v>
      </c>
      <c r="S106" s="34" t="s">
        <v>708</v>
      </c>
      <c r="T106" s="112" t="s">
        <v>709</v>
      </c>
    </row>
    <row r="107" spans="1:20" ht="14.4">
      <c r="A107" s="116">
        <v>3</v>
      </c>
      <c r="B107" s="117">
        <v>19</v>
      </c>
      <c r="C107" s="118" t="s">
        <v>772</v>
      </c>
      <c r="D107" s="261" t="s">
        <v>770</v>
      </c>
      <c r="E107" s="117" t="str">
        <f t="shared" si="13"/>
        <v>备用 Spare</v>
      </c>
      <c r="F107" s="117"/>
      <c r="G107" s="117"/>
      <c r="H107" s="117"/>
      <c r="I107" s="117"/>
      <c r="J107" s="128" t="s">
        <v>236</v>
      </c>
      <c r="K107" s="126"/>
      <c r="L107" s="83"/>
      <c r="M107" s="129" t="s">
        <v>68</v>
      </c>
      <c r="N107" s="129" t="s">
        <v>69</v>
      </c>
      <c r="O107" s="262" t="str">
        <f t="shared" si="22"/>
        <v>=RI3-DO02</v>
      </c>
      <c r="P107" s="131">
        <f t="shared" si="23"/>
        <v>3</v>
      </c>
      <c r="Q107" s="100" t="str">
        <f t="shared" si="24"/>
        <v>Q216.2</v>
      </c>
      <c r="R107" s="100" t="str">
        <f t="shared" si="25"/>
        <v>备用 Spare¶¶</v>
      </c>
      <c r="S107" s="34" t="s">
        <v>708</v>
      </c>
      <c r="T107" s="112" t="s">
        <v>709</v>
      </c>
    </row>
    <row r="108" spans="1:20" ht="14.4">
      <c r="A108" s="116">
        <v>4</v>
      </c>
      <c r="B108" s="117">
        <v>20</v>
      </c>
      <c r="C108" s="118" t="s">
        <v>773</v>
      </c>
      <c r="D108" s="261" t="s">
        <v>770</v>
      </c>
      <c r="E108" s="117" t="str">
        <f t="shared" si="13"/>
        <v>备用 Spare</v>
      </c>
      <c r="F108" s="117"/>
      <c r="G108" s="117"/>
      <c r="H108" s="117"/>
      <c r="I108" s="117"/>
      <c r="J108" s="128" t="s">
        <v>236</v>
      </c>
      <c r="K108" s="126"/>
      <c r="L108" s="83"/>
      <c r="M108" s="129" t="s">
        <v>68</v>
      </c>
      <c r="N108" s="129" t="s">
        <v>69</v>
      </c>
      <c r="O108" s="262" t="str">
        <f t="shared" si="22"/>
        <v>=RI3-DO02</v>
      </c>
      <c r="P108" s="131">
        <f t="shared" si="23"/>
        <v>4</v>
      </c>
      <c r="Q108" s="100" t="str">
        <f t="shared" si="24"/>
        <v>Q216.3</v>
      </c>
      <c r="R108" s="100" t="str">
        <f t="shared" si="25"/>
        <v>备用 Spare¶¶</v>
      </c>
      <c r="S108" s="34" t="s">
        <v>708</v>
      </c>
      <c r="T108" s="112" t="s">
        <v>709</v>
      </c>
    </row>
    <row r="109" spans="1:20" ht="14.4">
      <c r="A109" s="116">
        <v>5</v>
      </c>
      <c r="B109" s="117">
        <v>21</v>
      </c>
      <c r="C109" s="118" t="s">
        <v>774</v>
      </c>
      <c r="D109" s="261" t="s">
        <v>770</v>
      </c>
      <c r="E109" s="117" t="str">
        <f t="shared" si="13"/>
        <v>备用 Spare</v>
      </c>
      <c r="F109" s="117"/>
      <c r="G109" s="117"/>
      <c r="H109" s="117"/>
      <c r="I109" s="117"/>
      <c r="J109" s="128" t="s">
        <v>236</v>
      </c>
      <c r="K109" s="126"/>
      <c r="L109" s="83"/>
      <c r="M109" s="129" t="s">
        <v>68</v>
      </c>
      <c r="N109" s="129" t="s">
        <v>69</v>
      </c>
      <c r="O109" s="262" t="str">
        <f t="shared" si="22"/>
        <v>=RI3-DO02</v>
      </c>
      <c r="P109" s="131">
        <f t="shared" si="23"/>
        <v>5</v>
      </c>
      <c r="Q109" s="100" t="str">
        <f t="shared" si="24"/>
        <v>Q216.4</v>
      </c>
      <c r="R109" s="100" t="str">
        <f t="shared" si="25"/>
        <v>备用 Spare¶¶</v>
      </c>
      <c r="S109" s="34" t="s">
        <v>708</v>
      </c>
      <c r="T109" s="112" t="s">
        <v>709</v>
      </c>
    </row>
    <row r="110" spans="1:20" ht="14.4">
      <c r="A110" s="116">
        <v>6</v>
      </c>
      <c r="B110" s="117">
        <v>22</v>
      </c>
      <c r="C110" s="118" t="s">
        <v>775</v>
      </c>
      <c r="D110" s="261" t="s">
        <v>770</v>
      </c>
      <c r="E110" s="117" t="str">
        <f t="shared" si="13"/>
        <v>备用 Spare</v>
      </c>
      <c r="F110" s="117"/>
      <c r="G110" s="117"/>
      <c r="H110" s="117"/>
      <c r="I110" s="117"/>
      <c r="J110" s="128" t="s">
        <v>236</v>
      </c>
      <c r="K110" s="126"/>
      <c r="L110" s="83"/>
      <c r="M110" s="129" t="s">
        <v>68</v>
      </c>
      <c r="N110" s="129" t="s">
        <v>69</v>
      </c>
      <c r="O110" s="262" t="str">
        <f t="shared" si="22"/>
        <v>=RI3-DO02</v>
      </c>
      <c r="P110" s="131">
        <f t="shared" si="23"/>
        <v>6</v>
      </c>
      <c r="Q110" s="100" t="str">
        <f t="shared" si="24"/>
        <v>Q216.5</v>
      </c>
      <c r="R110" s="100" t="str">
        <f t="shared" si="25"/>
        <v>备用 Spare¶¶</v>
      </c>
      <c r="S110" s="34" t="s">
        <v>708</v>
      </c>
      <c r="T110" s="112" t="s">
        <v>709</v>
      </c>
    </row>
    <row r="111" spans="1:20" ht="14.4">
      <c r="A111" s="116">
        <v>7</v>
      </c>
      <c r="B111" s="117">
        <v>23</v>
      </c>
      <c r="C111" s="118" t="s">
        <v>776</v>
      </c>
      <c r="D111" s="261" t="s">
        <v>770</v>
      </c>
      <c r="E111" s="117" t="str">
        <f t="shared" si="13"/>
        <v>备用 Spare</v>
      </c>
      <c r="F111" s="117"/>
      <c r="G111" s="117"/>
      <c r="H111" s="117"/>
      <c r="I111" s="117"/>
      <c r="J111" s="128" t="s">
        <v>236</v>
      </c>
      <c r="K111" s="126"/>
      <c r="L111" s="83"/>
      <c r="M111" s="129" t="s">
        <v>68</v>
      </c>
      <c r="N111" s="129" t="s">
        <v>69</v>
      </c>
      <c r="O111" s="262" t="str">
        <f t="shared" si="22"/>
        <v>=RI3-DO02</v>
      </c>
      <c r="P111" s="131">
        <f t="shared" si="23"/>
        <v>7</v>
      </c>
      <c r="Q111" s="100" t="str">
        <f t="shared" si="24"/>
        <v>Q216.6</v>
      </c>
      <c r="R111" s="100" t="str">
        <f t="shared" si="25"/>
        <v>备用 Spare¶¶</v>
      </c>
      <c r="S111" s="34" t="s">
        <v>708</v>
      </c>
      <c r="T111" s="112" t="s">
        <v>709</v>
      </c>
    </row>
    <row r="112" spans="1:20" ht="14.4">
      <c r="A112" s="116">
        <v>8</v>
      </c>
      <c r="B112" s="117">
        <v>24</v>
      </c>
      <c r="C112" s="127" t="s">
        <v>777</v>
      </c>
      <c r="D112" s="262" t="s">
        <v>770</v>
      </c>
      <c r="E112" s="117" t="str">
        <f t="shared" si="13"/>
        <v>备用 Spare</v>
      </c>
      <c r="F112" s="126"/>
      <c r="G112" s="126" t="str">
        <f t="shared" si="15"/>
        <v/>
      </c>
      <c r="H112" s="126" t="str">
        <f t="shared" si="16"/>
        <v/>
      </c>
      <c r="I112" s="126" t="str">
        <f t="shared" si="17"/>
        <v/>
      </c>
      <c r="J112" s="128" t="s">
        <v>236</v>
      </c>
      <c r="K112" s="126"/>
      <c r="L112" s="83"/>
      <c r="M112" s="129" t="s">
        <v>68</v>
      </c>
      <c r="N112" s="129" t="s">
        <v>69</v>
      </c>
      <c r="O112" s="262" t="str">
        <f t="shared" si="22"/>
        <v>=RI3-DO02</v>
      </c>
      <c r="P112" s="131">
        <f t="shared" si="23"/>
        <v>8</v>
      </c>
      <c r="Q112" s="100" t="str">
        <f t="shared" si="24"/>
        <v>Q216.7</v>
      </c>
      <c r="R112" s="100" t="str">
        <f t="shared" si="25"/>
        <v>备用 Spare¶¶</v>
      </c>
      <c r="S112" s="34"/>
    </row>
    <row r="113" spans="1:19" ht="14.4">
      <c r="A113" s="116">
        <v>9</v>
      </c>
      <c r="B113" s="117">
        <v>25</v>
      </c>
      <c r="C113" s="118" t="s">
        <v>778</v>
      </c>
      <c r="D113" s="261" t="s">
        <v>770</v>
      </c>
      <c r="E113" s="117" t="str">
        <f t="shared" si="13"/>
        <v>备用 Spare</v>
      </c>
      <c r="F113" s="117" t="str">
        <f t="shared" si="14"/>
        <v/>
      </c>
      <c r="G113" s="117" t="str">
        <f t="shared" si="15"/>
        <v/>
      </c>
      <c r="H113" s="117" t="str">
        <f t="shared" si="16"/>
        <v/>
      </c>
      <c r="I113" s="117" t="str">
        <f t="shared" si="17"/>
        <v/>
      </c>
      <c r="J113" s="128" t="s">
        <v>236</v>
      </c>
      <c r="K113" s="126"/>
      <c r="L113" s="83"/>
      <c r="M113" s="129" t="s">
        <v>68</v>
      </c>
      <c r="N113" s="129" t="s">
        <v>69</v>
      </c>
      <c r="O113" s="262" t="str">
        <f t="shared" si="22"/>
        <v>=RI3-DO02</v>
      </c>
      <c r="P113" s="131">
        <f t="shared" si="23"/>
        <v>9</v>
      </c>
      <c r="Q113" s="100" t="str">
        <f t="shared" si="24"/>
        <v>Q217.0</v>
      </c>
      <c r="R113" s="100" t="str">
        <f t="shared" si="25"/>
        <v>备用 Spare¶¶</v>
      </c>
      <c r="S113" s="34"/>
    </row>
    <row r="114" spans="1:19" ht="14.4">
      <c r="A114" s="116">
        <v>10</v>
      </c>
      <c r="B114" s="117">
        <v>26</v>
      </c>
      <c r="C114" s="118" t="s">
        <v>779</v>
      </c>
      <c r="D114" s="261" t="s">
        <v>770</v>
      </c>
      <c r="E114" s="117" t="str">
        <f t="shared" si="13"/>
        <v>备用 Spare</v>
      </c>
      <c r="F114" s="117" t="str">
        <f t="shared" si="14"/>
        <v/>
      </c>
      <c r="G114" s="117" t="str">
        <f t="shared" si="15"/>
        <v/>
      </c>
      <c r="H114" s="117" t="str">
        <f t="shared" si="16"/>
        <v/>
      </c>
      <c r="I114" s="117" t="str">
        <f t="shared" si="17"/>
        <v/>
      </c>
      <c r="J114" s="122" t="s">
        <v>236</v>
      </c>
      <c r="K114" s="117"/>
      <c r="L114" s="82"/>
      <c r="M114" s="115" t="s">
        <v>68</v>
      </c>
      <c r="N114" s="115" t="s">
        <v>69</v>
      </c>
      <c r="O114" s="261" t="str">
        <f t="shared" si="22"/>
        <v>=RI3-DO02</v>
      </c>
      <c r="P114" s="116">
        <f t="shared" si="23"/>
        <v>10</v>
      </c>
      <c r="Q114" s="40" t="str">
        <f t="shared" si="24"/>
        <v>Q217.1</v>
      </c>
      <c r="R114" s="40" t="str">
        <f t="shared" si="25"/>
        <v>备用 Spare¶¶</v>
      </c>
    </row>
    <row r="115" spans="1:19" ht="14.4">
      <c r="A115" s="116">
        <v>11</v>
      </c>
      <c r="B115" s="117">
        <v>27</v>
      </c>
      <c r="C115" s="118" t="s">
        <v>780</v>
      </c>
      <c r="D115" s="261" t="s">
        <v>770</v>
      </c>
      <c r="E115" s="117" t="str">
        <f t="shared" si="13"/>
        <v>备用 Spare</v>
      </c>
      <c r="F115" s="117" t="str">
        <f t="shared" si="14"/>
        <v/>
      </c>
      <c r="G115" s="117" t="str">
        <f t="shared" si="15"/>
        <v/>
      </c>
      <c r="H115" s="117" t="str">
        <f t="shared" si="16"/>
        <v/>
      </c>
      <c r="I115" s="117" t="str">
        <f t="shared" si="17"/>
        <v/>
      </c>
      <c r="J115" s="122" t="s">
        <v>236</v>
      </c>
      <c r="K115" s="117"/>
      <c r="L115" s="82"/>
      <c r="M115" s="115" t="s">
        <v>68</v>
      </c>
      <c r="N115" s="115" t="s">
        <v>69</v>
      </c>
      <c r="O115" s="261" t="str">
        <f t="shared" si="22"/>
        <v>=RI3-DO02</v>
      </c>
      <c r="P115" s="116">
        <f t="shared" si="23"/>
        <v>11</v>
      </c>
      <c r="Q115" s="40" t="str">
        <f t="shared" si="24"/>
        <v>Q217.2</v>
      </c>
      <c r="R115" s="40" t="str">
        <f t="shared" si="25"/>
        <v>备用 Spare¶¶</v>
      </c>
    </row>
    <row r="116" spans="1:19" ht="14.4">
      <c r="A116" s="116">
        <v>12</v>
      </c>
      <c r="B116" s="117">
        <v>28</v>
      </c>
      <c r="C116" s="118" t="s">
        <v>781</v>
      </c>
      <c r="D116" s="261" t="s">
        <v>770</v>
      </c>
      <c r="E116" s="117" t="str">
        <f t="shared" si="13"/>
        <v>备用 Spare</v>
      </c>
      <c r="F116" s="117" t="str">
        <f t="shared" si="14"/>
        <v/>
      </c>
      <c r="G116" s="117" t="str">
        <f t="shared" si="15"/>
        <v/>
      </c>
      <c r="H116" s="117" t="str">
        <f t="shared" si="16"/>
        <v/>
      </c>
      <c r="I116" s="117" t="str">
        <f t="shared" si="17"/>
        <v/>
      </c>
      <c r="J116" s="122" t="s">
        <v>236</v>
      </c>
      <c r="K116" s="117"/>
      <c r="L116" s="82"/>
      <c r="M116" s="115" t="s">
        <v>68</v>
      </c>
      <c r="N116" s="115" t="s">
        <v>69</v>
      </c>
      <c r="O116" s="261" t="str">
        <f t="shared" si="22"/>
        <v>=RI3-DO02</v>
      </c>
      <c r="P116" s="116">
        <f t="shared" si="23"/>
        <v>12</v>
      </c>
      <c r="Q116" s="40" t="str">
        <f t="shared" si="24"/>
        <v>Q217.3</v>
      </c>
      <c r="R116" s="40" t="str">
        <f t="shared" si="25"/>
        <v>备用 Spare¶¶</v>
      </c>
    </row>
    <row r="117" spans="1:19" ht="14.4">
      <c r="A117" s="116">
        <v>13</v>
      </c>
      <c r="B117" s="117">
        <v>29</v>
      </c>
      <c r="C117" s="118" t="s">
        <v>782</v>
      </c>
      <c r="D117" s="261" t="s">
        <v>770</v>
      </c>
      <c r="E117" s="117" t="str">
        <f t="shared" si="13"/>
        <v>备用 Spare</v>
      </c>
      <c r="F117" s="117" t="str">
        <f t="shared" si="14"/>
        <v/>
      </c>
      <c r="G117" s="117" t="str">
        <f t="shared" si="15"/>
        <v/>
      </c>
      <c r="H117" s="117" t="str">
        <f t="shared" si="16"/>
        <v/>
      </c>
      <c r="I117" s="117" t="str">
        <f t="shared" si="17"/>
        <v/>
      </c>
      <c r="J117" s="122" t="s">
        <v>236</v>
      </c>
      <c r="K117" s="117"/>
      <c r="L117" s="82"/>
      <c r="M117" s="115" t="s">
        <v>68</v>
      </c>
      <c r="N117" s="115" t="s">
        <v>69</v>
      </c>
      <c r="O117" s="261" t="str">
        <f t="shared" si="22"/>
        <v>=RI3-DO02</v>
      </c>
      <c r="P117" s="116">
        <f t="shared" si="23"/>
        <v>13</v>
      </c>
      <c r="Q117" s="40" t="str">
        <f t="shared" si="24"/>
        <v>Q217.4</v>
      </c>
      <c r="R117" s="40" t="str">
        <f t="shared" si="25"/>
        <v>备用 Spare¶¶</v>
      </c>
    </row>
    <row r="118" spans="1:19" ht="14.4">
      <c r="A118" s="116">
        <v>14</v>
      </c>
      <c r="B118" s="117">
        <v>30</v>
      </c>
      <c r="C118" s="118" t="s">
        <v>783</v>
      </c>
      <c r="D118" s="261" t="s">
        <v>770</v>
      </c>
      <c r="E118" s="117" t="str">
        <f t="shared" si="13"/>
        <v>备用 Spare</v>
      </c>
      <c r="F118" s="117" t="str">
        <f t="shared" si="14"/>
        <v/>
      </c>
      <c r="G118" s="117" t="str">
        <f t="shared" si="15"/>
        <v/>
      </c>
      <c r="H118" s="117" t="str">
        <f t="shared" si="16"/>
        <v/>
      </c>
      <c r="I118" s="117" t="str">
        <f t="shared" si="17"/>
        <v/>
      </c>
      <c r="J118" s="122" t="s">
        <v>236</v>
      </c>
      <c r="K118" s="117"/>
      <c r="L118" s="82"/>
      <c r="M118" s="115" t="s">
        <v>68</v>
      </c>
      <c r="N118" s="115" t="s">
        <v>69</v>
      </c>
      <c r="O118" s="261" t="str">
        <f t="shared" si="22"/>
        <v>=RI3-DO02</v>
      </c>
      <c r="P118" s="116">
        <f t="shared" si="23"/>
        <v>14</v>
      </c>
      <c r="Q118" s="40" t="str">
        <f t="shared" si="24"/>
        <v>Q217.5</v>
      </c>
      <c r="R118" s="40" t="str">
        <f t="shared" si="25"/>
        <v>备用 Spare¶¶</v>
      </c>
    </row>
    <row r="119" spans="1:19" ht="14.4">
      <c r="A119" s="116">
        <v>15</v>
      </c>
      <c r="B119" s="117">
        <v>31</v>
      </c>
      <c r="C119" s="118" t="s">
        <v>784</v>
      </c>
      <c r="D119" s="261" t="s">
        <v>770</v>
      </c>
      <c r="E119" s="117" t="str">
        <f t="shared" si="13"/>
        <v>备用 Spare</v>
      </c>
      <c r="F119" s="117" t="str">
        <f t="shared" si="14"/>
        <v/>
      </c>
      <c r="G119" s="117" t="str">
        <f t="shared" si="15"/>
        <v/>
      </c>
      <c r="H119" s="117" t="str">
        <f t="shared" si="16"/>
        <v/>
      </c>
      <c r="I119" s="117" t="str">
        <f t="shared" si="17"/>
        <v/>
      </c>
      <c r="J119" s="122" t="s">
        <v>236</v>
      </c>
      <c r="K119" s="117"/>
      <c r="L119" s="82"/>
      <c r="M119" s="115" t="s">
        <v>68</v>
      </c>
      <c r="N119" s="115" t="s">
        <v>69</v>
      </c>
      <c r="O119" s="261" t="str">
        <f t="shared" si="22"/>
        <v>=RI3-DO02</v>
      </c>
      <c r="P119" s="116">
        <f t="shared" si="23"/>
        <v>15</v>
      </c>
      <c r="Q119" s="40" t="str">
        <f t="shared" si="24"/>
        <v>Q217.6</v>
      </c>
      <c r="R119" s="40" t="str">
        <f t="shared" si="25"/>
        <v>备用 Spare¶¶</v>
      </c>
    </row>
    <row r="120" spans="1:19" ht="14.4">
      <c r="A120" s="116">
        <v>16</v>
      </c>
      <c r="B120" s="117">
        <v>32</v>
      </c>
      <c r="C120" s="118" t="s">
        <v>785</v>
      </c>
      <c r="D120" s="261" t="s">
        <v>770</v>
      </c>
      <c r="E120" s="117" t="str">
        <f t="shared" si="13"/>
        <v>备用 Spare</v>
      </c>
      <c r="F120" s="117" t="str">
        <f t="shared" si="14"/>
        <v/>
      </c>
      <c r="G120" s="117" t="str">
        <f t="shared" si="15"/>
        <v/>
      </c>
      <c r="H120" s="117" t="str">
        <f t="shared" si="16"/>
        <v/>
      </c>
      <c r="I120" s="117" t="str">
        <f t="shared" si="17"/>
        <v/>
      </c>
      <c r="J120" s="122" t="s">
        <v>236</v>
      </c>
      <c r="K120" s="117"/>
      <c r="L120" s="82"/>
      <c r="M120" s="115" t="s">
        <v>68</v>
      </c>
      <c r="N120" s="115" t="s">
        <v>69</v>
      </c>
      <c r="O120" s="261" t="str">
        <f t="shared" si="22"/>
        <v>=RI3-DO02</v>
      </c>
      <c r="P120" s="116">
        <f t="shared" si="23"/>
        <v>16</v>
      </c>
      <c r="Q120" s="40" t="str">
        <f t="shared" si="24"/>
        <v>Q217.7</v>
      </c>
      <c r="R120" s="40" t="str">
        <f t="shared" si="25"/>
        <v>备用 Spare¶¶</v>
      </c>
    </row>
    <row r="121" spans="1:19" ht="14.4">
      <c r="A121" s="116"/>
      <c r="B121" s="117"/>
      <c r="C121" s="118"/>
    </row>
    <row r="122" spans="1:19" ht="14.4">
      <c r="A122" s="116"/>
      <c r="B122" s="117"/>
      <c r="C122" s="118"/>
    </row>
    <row r="123" spans="1:19" ht="14.4">
      <c r="A123" s="116"/>
      <c r="B123" s="117"/>
      <c r="C123" s="118"/>
    </row>
    <row r="124" spans="1:19" ht="14.4">
      <c r="A124" s="116"/>
      <c r="B124" s="117"/>
      <c r="C124" s="118"/>
    </row>
    <row r="125" spans="1:19" ht="14.4">
      <c r="A125" s="116"/>
      <c r="B125" s="117"/>
      <c r="C125" s="118"/>
    </row>
    <row r="126" spans="1:19" ht="14.4">
      <c r="A126" s="116"/>
      <c r="B126" s="117"/>
      <c r="C126" s="118"/>
    </row>
    <row r="127" spans="1:19" ht="14.4">
      <c r="A127" s="116"/>
      <c r="B127" s="117"/>
      <c r="C127" s="118"/>
    </row>
    <row r="128" spans="1:19" ht="14.4">
      <c r="A128" s="116"/>
      <c r="B128" s="117"/>
      <c r="C128" s="118"/>
    </row>
    <row r="129" spans="1:3" ht="14.4">
      <c r="A129" s="116"/>
      <c r="B129" s="117"/>
      <c r="C129" s="118"/>
    </row>
    <row r="130" spans="1:3" ht="14.4">
      <c r="A130" s="116"/>
      <c r="B130" s="117"/>
      <c r="C130" s="118"/>
    </row>
    <row r="131" spans="1:3" ht="14.4">
      <c r="A131" s="116"/>
      <c r="B131" s="117"/>
      <c r="C131" s="118"/>
    </row>
    <row r="132" spans="1:3" ht="14.4">
      <c r="A132" s="116"/>
      <c r="B132" s="117"/>
      <c r="C132" s="118"/>
    </row>
    <row r="133" spans="1:3" ht="14.4">
      <c r="A133" s="116"/>
      <c r="B133" s="117"/>
      <c r="C133" s="118"/>
    </row>
    <row r="134" spans="1:3" ht="14.4">
      <c r="A134" s="116"/>
      <c r="B134" s="117"/>
      <c r="C134" s="118"/>
    </row>
    <row r="135" spans="1:3" ht="14.4">
      <c r="A135" s="116"/>
      <c r="B135" s="117"/>
      <c r="C135" s="118"/>
    </row>
    <row r="136" spans="1:3" ht="14.4">
      <c r="A136" s="116"/>
      <c r="B136" s="117"/>
      <c r="C136" s="118"/>
    </row>
  </sheetData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T136"/>
  <sheetViews>
    <sheetView topLeftCell="A17" workbookViewId="0">
      <selection activeCell="F15" sqref="F15"/>
    </sheetView>
  </sheetViews>
  <sheetFormatPr defaultColWidth="9" defaultRowHeight="13.8"/>
  <cols>
    <col min="4" max="4" width="10.09765625" customWidth="1"/>
    <col min="5" max="5" width="14.59765625" customWidth="1"/>
    <col min="6" max="6" width="20.796875" customWidth="1"/>
    <col min="7" max="7" width="17.5" customWidth="1"/>
    <col min="8" max="8" width="14.09765625" customWidth="1"/>
    <col min="9" max="9" width="11.09765625" customWidth="1"/>
    <col min="10" max="10" width="59.296875" customWidth="1"/>
    <col min="15" max="15" width="21.5" customWidth="1"/>
    <col min="18" max="18" width="23.3984375" customWidth="1"/>
  </cols>
  <sheetData>
    <row r="1" spans="2:8">
      <c r="B1" s="82" t="s">
        <v>19</v>
      </c>
      <c r="C1" s="82" t="s">
        <v>20</v>
      </c>
      <c r="D1" s="82" t="s">
        <v>21</v>
      </c>
      <c r="E1" s="82" t="s">
        <v>22</v>
      </c>
      <c r="F1" s="83" t="s">
        <v>23</v>
      </c>
      <c r="G1" s="83" t="s">
        <v>24</v>
      </c>
      <c r="H1" s="83" t="s">
        <v>25</v>
      </c>
    </row>
    <row r="2" spans="2:8" ht="14.4">
      <c r="B2" s="84">
        <v>1</v>
      </c>
      <c r="C2" s="92" t="s">
        <v>786</v>
      </c>
      <c r="D2" s="92" t="s">
        <v>787</v>
      </c>
      <c r="E2" s="93" t="s">
        <v>788</v>
      </c>
      <c r="F2" s="94" t="s">
        <v>36</v>
      </c>
      <c r="G2" s="40" t="s">
        <v>30</v>
      </c>
      <c r="H2" s="92" t="s">
        <v>31</v>
      </c>
    </row>
    <row r="3" spans="2:8" ht="14.4">
      <c r="B3" s="84">
        <v>5</v>
      </c>
      <c r="C3" s="92" t="s">
        <v>789</v>
      </c>
      <c r="D3" s="40" t="s">
        <v>787</v>
      </c>
      <c r="E3" s="196" t="s">
        <v>790</v>
      </c>
      <c r="F3" s="95" t="s">
        <v>39</v>
      </c>
      <c r="G3" s="40" t="s">
        <v>30</v>
      </c>
      <c r="H3" s="40" t="s">
        <v>31</v>
      </c>
    </row>
    <row r="4" spans="2:8" ht="14.4">
      <c r="B4" s="84">
        <v>3</v>
      </c>
      <c r="C4" s="92" t="s">
        <v>791</v>
      </c>
      <c r="D4" s="40" t="s">
        <v>787</v>
      </c>
      <c r="E4" s="194" t="s">
        <v>792</v>
      </c>
      <c r="F4" s="196" t="s">
        <v>602</v>
      </c>
      <c r="G4" s="40" t="s">
        <v>30</v>
      </c>
      <c r="H4" s="40" t="s">
        <v>31</v>
      </c>
    </row>
    <row r="5" spans="2:8" ht="14.4">
      <c r="B5" s="84">
        <v>7</v>
      </c>
      <c r="C5" s="92" t="s">
        <v>793</v>
      </c>
      <c r="D5" s="40" t="s">
        <v>787</v>
      </c>
      <c r="E5" s="194" t="s">
        <v>794</v>
      </c>
      <c r="F5" s="196" t="s">
        <v>29</v>
      </c>
      <c r="G5" s="40" t="s">
        <v>30</v>
      </c>
      <c r="H5" s="40" t="s">
        <v>31</v>
      </c>
    </row>
    <row r="6" spans="2:8" ht="14.4">
      <c r="B6" s="84">
        <v>1</v>
      </c>
      <c r="C6" s="92" t="s">
        <v>795</v>
      </c>
      <c r="D6" s="40" t="s">
        <v>796</v>
      </c>
      <c r="E6" s="194" t="s">
        <v>797</v>
      </c>
      <c r="F6" s="196" t="s">
        <v>29</v>
      </c>
      <c r="G6" s="40" t="s">
        <v>30</v>
      </c>
      <c r="H6" s="92" t="s">
        <v>31</v>
      </c>
    </row>
    <row r="7" spans="2:8" ht="14.4">
      <c r="B7" s="84">
        <v>5</v>
      </c>
      <c r="C7" s="92" t="s">
        <v>798</v>
      </c>
      <c r="D7" s="40" t="s">
        <v>796</v>
      </c>
      <c r="E7" s="194" t="s">
        <v>799</v>
      </c>
      <c r="F7" s="196" t="s">
        <v>602</v>
      </c>
      <c r="G7" s="40" t="s">
        <v>30</v>
      </c>
      <c r="H7" s="40" t="s">
        <v>31</v>
      </c>
    </row>
    <row r="8" spans="2:8" ht="14.4">
      <c r="B8" s="84">
        <v>3</v>
      </c>
      <c r="C8" s="92" t="s">
        <v>800</v>
      </c>
      <c r="D8" s="40" t="s">
        <v>796</v>
      </c>
      <c r="E8" s="194"/>
      <c r="F8" s="196" t="s">
        <v>56</v>
      </c>
      <c r="G8" s="92"/>
      <c r="H8" s="40" t="s">
        <v>31</v>
      </c>
    </row>
    <row r="9" spans="2:8" ht="14.4">
      <c r="B9" s="84">
        <v>7</v>
      </c>
      <c r="C9" s="92" t="s">
        <v>801</v>
      </c>
      <c r="D9" s="40" t="s">
        <v>796</v>
      </c>
      <c r="E9" s="194"/>
      <c r="F9" s="196" t="s">
        <v>56</v>
      </c>
      <c r="G9" s="40"/>
      <c r="H9" s="40" t="s">
        <v>31</v>
      </c>
    </row>
    <row r="10" spans="2:8" ht="14.4">
      <c r="B10" s="84">
        <v>1</v>
      </c>
      <c r="C10" s="92" t="s">
        <v>802</v>
      </c>
      <c r="D10" s="40" t="s">
        <v>803</v>
      </c>
      <c r="E10" s="93"/>
      <c r="F10" s="196" t="s">
        <v>56</v>
      </c>
      <c r="G10" s="92"/>
      <c r="H10" s="40" t="s">
        <v>31</v>
      </c>
    </row>
    <row r="11" spans="2:8" ht="14.4">
      <c r="B11" s="84">
        <v>5</v>
      </c>
      <c r="C11" s="92" t="s">
        <v>804</v>
      </c>
      <c r="D11" s="40" t="s">
        <v>803</v>
      </c>
      <c r="E11" s="93" t="s">
        <v>805</v>
      </c>
      <c r="F11" s="94" t="s">
        <v>36</v>
      </c>
      <c r="G11" s="92" t="s">
        <v>47</v>
      </c>
      <c r="H11" s="40" t="s">
        <v>31</v>
      </c>
    </row>
    <row r="12" spans="2:8" ht="14.4">
      <c r="B12" s="84">
        <v>3</v>
      </c>
      <c r="C12" s="92" t="s">
        <v>806</v>
      </c>
      <c r="D12" s="40" t="s">
        <v>803</v>
      </c>
      <c r="E12" s="93" t="s">
        <v>807</v>
      </c>
      <c r="F12" s="94" t="s">
        <v>36</v>
      </c>
      <c r="G12" s="92" t="s">
        <v>50</v>
      </c>
      <c r="H12" s="40" t="s">
        <v>31</v>
      </c>
    </row>
    <row r="13" spans="2:8" ht="14.4">
      <c r="B13" s="84">
        <v>7</v>
      </c>
      <c r="C13" s="92" t="s">
        <v>808</v>
      </c>
      <c r="D13" s="40" t="s">
        <v>803</v>
      </c>
      <c r="E13" s="93" t="s">
        <v>809</v>
      </c>
      <c r="F13" s="94" t="s">
        <v>36</v>
      </c>
      <c r="G13" s="92" t="s">
        <v>53</v>
      </c>
      <c r="H13" s="40" t="s">
        <v>31</v>
      </c>
    </row>
    <row r="14" spans="2:8">
      <c r="E14" s="55"/>
      <c r="F14" s="55"/>
    </row>
    <row r="15" spans="2:8">
      <c r="E15" s="55"/>
      <c r="F15" s="55"/>
    </row>
    <row r="16" spans="2:8" ht="14.4">
      <c r="D16" s="112"/>
      <c r="E16" s="55"/>
      <c r="F16" s="114"/>
    </row>
    <row r="17" spans="1:20" ht="14.4">
      <c r="D17" s="112"/>
      <c r="E17" s="55"/>
      <c r="F17" s="114"/>
    </row>
    <row r="19" spans="1:20">
      <c r="A19" s="115"/>
      <c r="B19" s="82" t="s">
        <v>60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</row>
    <row r="20" spans="1:20">
      <c r="A20" s="115"/>
      <c r="B20" s="82" t="s">
        <v>19</v>
      </c>
      <c r="C20" s="82" t="s">
        <v>20</v>
      </c>
      <c r="D20" s="82" t="s">
        <v>21</v>
      </c>
      <c r="E20" s="82" t="s">
        <v>22</v>
      </c>
      <c r="F20" s="83" t="s">
        <v>23</v>
      </c>
      <c r="G20" s="83" t="s">
        <v>24</v>
      </c>
      <c r="H20" s="83" t="s">
        <v>61</v>
      </c>
      <c r="I20" s="83" t="s">
        <v>62</v>
      </c>
      <c r="J20" s="82" t="s">
        <v>63</v>
      </c>
      <c r="K20" s="82" t="s">
        <v>25</v>
      </c>
      <c r="L20" s="82" t="s">
        <v>64</v>
      </c>
      <c r="M20" s="115"/>
      <c r="N20" s="115"/>
      <c r="O20" s="115"/>
    </row>
    <row r="21" spans="1:20" ht="14.4">
      <c r="A21" s="116">
        <v>1</v>
      </c>
      <c r="B21" s="117">
        <v>1</v>
      </c>
      <c r="C21" s="118" t="s">
        <v>810</v>
      </c>
      <c r="D21" s="261" t="s">
        <v>811</v>
      </c>
      <c r="E21" s="117" t="str">
        <f>TRIM(MID(SUBSTITUTE($J21,":",REPT(" ",40)),1,40))</f>
        <v>G0202</v>
      </c>
      <c r="F21" s="117" t="str">
        <f>TRIM(MID(SUBSTITUTE($J21,":",REPT(" ",40)),40,40))</f>
        <v>喂料器</v>
      </c>
      <c r="G21" s="117" t="str">
        <f>TRIM(MID(SUBSTITUTE($J21,":",REPT(" ",40)),80,40))</f>
        <v>运行</v>
      </c>
      <c r="H21" s="117" t="str">
        <f>TRIM(MID(SUBSTITUTE($J21,":",REPT(" ",40)),120,40))</f>
        <v>Feeder</v>
      </c>
      <c r="I21" s="117" t="str">
        <f>TRIM(MID(SUBSTITUTE($J21,":",REPT(" ",40)),160,40))</f>
        <v>Running</v>
      </c>
      <c r="J21" s="122" t="s">
        <v>812</v>
      </c>
      <c r="K21" s="117"/>
      <c r="L21" s="82"/>
      <c r="M21" s="115" t="s">
        <v>68</v>
      </c>
      <c r="N21" s="115" t="s">
        <v>69</v>
      </c>
      <c r="O21" s="261" t="str">
        <f>D21</f>
        <v>=RI4-DI01</v>
      </c>
      <c r="P21" s="116">
        <f>A21</f>
        <v>1</v>
      </c>
      <c r="Q21" s="40" t="str">
        <f>C21</f>
        <v>I228.0</v>
      </c>
      <c r="R21" s="40" t="str">
        <f>E21&amp;M21&amp;F21&amp;G21&amp;M21&amp;H21&amp;I21</f>
        <v>G0202¶喂料器运行¶FeederRunning</v>
      </c>
      <c r="S21" s="40"/>
      <c r="T21" s="40"/>
    </row>
    <row r="22" spans="1:20" ht="14.4">
      <c r="A22" s="116">
        <v>2</v>
      </c>
      <c r="B22" s="117">
        <v>2</v>
      </c>
      <c r="C22" s="118" t="s">
        <v>813</v>
      </c>
      <c r="D22" s="261" t="s">
        <v>811</v>
      </c>
      <c r="E22" s="117" t="str">
        <f t="shared" ref="E22:E79" si="0">TRIM(MID(SUBSTITUTE($J22,":",REPT(" ",40)),1,40))</f>
        <v>G0203_1</v>
      </c>
      <c r="F22" s="117" t="str">
        <f t="shared" ref="F22:F79" si="1">TRIM(MID(SUBSTITUTE($J22,":",REPT(" ",40)),40,40))</f>
        <v>绞龙</v>
      </c>
      <c r="G22" s="117" t="str">
        <f t="shared" ref="G22:G79" si="2">TRIM(MID(SUBSTITUTE($J22,":",REPT(" ",40)),80,40))</f>
        <v>正转到位</v>
      </c>
      <c r="H22" s="117" t="str">
        <f t="shared" ref="H22:H79" si="3">TRIM(MID(SUBSTITUTE($J22,":",REPT(" ",40)),120,40))</f>
        <v>Conveyor</v>
      </c>
      <c r="I22" s="117" t="str">
        <f t="shared" ref="I22:I84" si="4">TRIM(MID(SUBSTITUTE($J22,":",REPT(" ",40)),160,40))</f>
        <v>FOR. Limit</v>
      </c>
      <c r="J22" s="122" t="s">
        <v>814</v>
      </c>
      <c r="K22" s="117"/>
      <c r="L22" s="82"/>
      <c r="M22" s="115" t="s">
        <v>68</v>
      </c>
      <c r="N22" s="115" t="s">
        <v>69</v>
      </c>
      <c r="O22" s="261" t="str">
        <f t="shared" ref="O22:O79" si="5">D22</f>
        <v>=RI4-DI01</v>
      </c>
      <c r="P22" s="116">
        <f t="shared" ref="P22:P79" si="6">A22</f>
        <v>2</v>
      </c>
      <c r="Q22" s="40" t="str">
        <f t="shared" ref="Q22:Q79" si="7">C22</f>
        <v>I228.1</v>
      </c>
      <c r="R22" s="40" t="str">
        <f t="shared" ref="R22:R79" si="8">E22&amp;M22&amp;F22&amp;G22&amp;M22&amp;H22&amp;I22</f>
        <v>G0203_1¶绞龙正转到位¶ConveyorFOR. Limit</v>
      </c>
      <c r="S22" s="117"/>
      <c r="T22" s="117"/>
    </row>
    <row r="23" spans="1:20" ht="14.4">
      <c r="A23" s="116">
        <v>3</v>
      </c>
      <c r="B23" s="117">
        <v>3</v>
      </c>
      <c r="C23" s="118" t="s">
        <v>815</v>
      </c>
      <c r="D23" s="261" t="s">
        <v>811</v>
      </c>
      <c r="E23" s="117" t="str">
        <f t="shared" si="0"/>
        <v>G0203_1</v>
      </c>
      <c r="F23" s="117" t="str">
        <f t="shared" si="1"/>
        <v>绞龙</v>
      </c>
      <c r="G23" s="117" t="str">
        <f t="shared" si="2"/>
        <v>反转到位</v>
      </c>
      <c r="H23" s="117" t="str">
        <f t="shared" si="3"/>
        <v>Conveyor</v>
      </c>
      <c r="I23" s="117" t="str">
        <f t="shared" si="4"/>
        <v>REV.Limit</v>
      </c>
      <c r="J23" s="122" t="s">
        <v>816</v>
      </c>
      <c r="K23" s="117"/>
      <c r="L23" s="82"/>
      <c r="M23" s="115" t="s">
        <v>68</v>
      </c>
      <c r="N23" s="115" t="s">
        <v>69</v>
      </c>
      <c r="O23" s="261" t="str">
        <f t="shared" si="5"/>
        <v>=RI4-DI01</v>
      </c>
      <c r="P23" s="116">
        <f t="shared" si="6"/>
        <v>3</v>
      </c>
      <c r="Q23" s="40" t="str">
        <f t="shared" si="7"/>
        <v>I228.2</v>
      </c>
      <c r="R23" s="40" t="str">
        <f t="shared" si="8"/>
        <v>G0203_1¶绞龙反转到位¶ConveyorREV.Limit</v>
      </c>
      <c r="S23" s="117"/>
      <c r="T23" s="117"/>
    </row>
    <row r="24" spans="1:20" ht="14.4">
      <c r="A24" s="116">
        <v>4</v>
      </c>
      <c r="B24" s="117">
        <v>4</v>
      </c>
      <c r="C24" s="118" t="s">
        <v>817</v>
      </c>
      <c r="D24" s="261" t="s">
        <v>811</v>
      </c>
      <c r="E24" s="126" t="s">
        <v>818</v>
      </c>
      <c r="F24" s="126" t="s">
        <v>819</v>
      </c>
      <c r="G24" s="126" t="s">
        <v>181</v>
      </c>
      <c r="H24" s="126" t="s">
        <v>182</v>
      </c>
      <c r="I24" s="117" t="str">
        <f t="shared" si="4"/>
        <v>FOR. Limit</v>
      </c>
      <c r="J24" s="122" t="s">
        <v>820</v>
      </c>
      <c r="K24" s="117"/>
      <c r="L24" s="82"/>
      <c r="M24" s="115" t="s">
        <v>68</v>
      </c>
      <c r="N24" s="115" t="s">
        <v>69</v>
      </c>
      <c r="O24" s="261" t="str">
        <f t="shared" si="5"/>
        <v>=RI4-DI01</v>
      </c>
      <c r="P24" s="116">
        <f t="shared" si="6"/>
        <v>4</v>
      </c>
      <c r="Q24" s="40" t="str">
        <f t="shared" si="7"/>
        <v>I228.3</v>
      </c>
      <c r="R24" s="40" t="e">
        <f>#REF!&amp;M24&amp;#REF!&amp;#REF!&amp;M24&amp;#REF!&amp;I24</f>
        <v>#REF!</v>
      </c>
      <c r="S24" s="117"/>
      <c r="T24" s="117"/>
    </row>
    <row r="25" spans="1:20" ht="14.4">
      <c r="A25" s="116">
        <v>5</v>
      </c>
      <c r="B25" s="117">
        <v>5</v>
      </c>
      <c r="C25" s="157" t="s">
        <v>821</v>
      </c>
      <c r="D25" s="264" t="s">
        <v>811</v>
      </c>
      <c r="E25" s="142" t="str">
        <f t="shared" si="0"/>
        <v>G0203_2</v>
      </c>
      <c r="F25" s="142" t="str">
        <f t="shared" si="1"/>
        <v>绞龙</v>
      </c>
      <c r="G25" s="142" t="s">
        <v>185</v>
      </c>
      <c r="H25" s="142" t="str">
        <f t="shared" si="3"/>
        <v>Conveyor</v>
      </c>
      <c r="I25" s="117" t="str">
        <f t="shared" si="4"/>
        <v>REV.Limit</v>
      </c>
      <c r="J25" s="122" t="s">
        <v>822</v>
      </c>
      <c r="K25" s="117"/>
      <c r="L25" s="82"/>
      <c r="M25" s="115" t="s">
        <v>68</v>
      </c>
      <c r="N25" s="115" t="s">
        <v>69</v>
      </c>
      <c r="O25" s="261" t="str">
        <f t="shared" si="5"/>
        <v>=RI4-DI01</v>
      </c>
      <c r="P25" s="116">
        <f t="shared" si="6"/>
        <v>5</v>
      </c>
      <c r="Q25" s="40" t="str">
        <f t="shared" si="7"/>
        <v>I228.4</v>
      </c>
      <c r="R25" s="40" t="str">
        <f t="shared" si="8"/>
        <v>G0203_2¶绞龙运行¶ConveyorREV.Limit</v>
      </c>
      <c r="S25" s="117"/>
      <c r="T25" s="117"/>
    </row>
    <row r="26" spans="1:20" ht="14.4">
      <c r="A26" s="116">
        <v>6</v>
      </c>
      <c r="B26" s="117">
        <v>6</v>
      </c>
      <c r="C26" s="118" t="s">
        <v>823</v>
      </c>
      <c r="D26" s="261" t="s">
        <v>811</v>
      </c>
      <c r="E26" s="117" t="str">
        <f t="shared" si="0"/>
        <v>G0203_3</v>
      </c>
      <c r="F26" s="117" t="str">
        <f t="shared" si="1"/>
        <v>粉碎机</v>
      </c>
      <c r="G26" s="117" t="str">
        <f t="shared" si="2"/>
        <v>合闸</v>
      </c>
      <c r="H26" s="117" t="str">
        <f t="shared" si="3"/>
        <v>Grinder</v>
      </c>
      <c r="I26" s="117" t="str">
        <f t="shared" si="4"/>
        <v>Breaker ON</v>
      </c>
      <c r="J26" s="122" t="s">
        <v>824</v>
      </c>
      <c r="K26" s="117"/>
      <c r="L26" s="82"/>
      <c r="M26" s="115" t="s">
        <v>68</v>
      </c>
      <c r="N26" s="115" t="s">
        <v>69</v>
      </c>
      <c r="O26" s="261" t="str">
        <f t="shared" si="5"/>
        <v>=RI4-DI01</v>
      </c>
      <c r="P26" s="116">
        <f t="shared" si="6"/>
        <v>6</v>
      </c>
      <c r="Q26" s="40" t="str">
        <f t="shared" si="7"/>
        <v>I228.5</v>
      </c>
      <c r="R26" s="40" t="str">
        <f t="shared" si="8"/>
        <v>G0203_3¶粉碎机合闸¶GrinderBreaker ON</v>
      </c>
      <c r="S26" s="117"/>
      <c r="T26" s="117"/>
    </row>
    <row r="27" spans="1:20" ht="14.4">
      <c r="A27" s="116">
        <v>7</v>
      </c>
      <c r="B27" s="117">
        <v>7</v>
      </c>
      <c r="C27" s="118" t="s">
        <v>825</v>
      </c>
      <c r="D27" s="261" t="s">
        <v>811</v>
      </c>
      <c r="E27" s="117" t="str">
        <f t="shared" si="0"/>
        <v>G0203_3</v>
      </c>
      <c r="F27" s="117" t="str">
        <f t="shared" si="1"/>
        <v>粉碎机</v>
      </c>
      <c r="G27" s="117" t="str">
        <f t="shared" si="2"/>
        <v>运行</v>
      </c>
      <c r="H27" s="117" t="str">
        <f t="shared" si="3"/>
        <v>Grinder</v>
      </c>
      <c r="I27" s="117" t="str">
        <f t="shared" si="4"/>
        <v>Running</v>
      </c>
      <c r="J27" s="122" t="s">
        <v>826</v>
      </c>
      <c r="K27" s="117"/>
      <c r="L27" s="82"/>
      <c r="M27" s="115" t="s">
        <v>68</v>
      </c>
      <c r="N27" s="115" t="s">
        <v>69</v>
      </c>
      <c r="O27" s="261" t="str">
        <f t="shared" si="5"/>
        <v>=RI4-DI01</v>
      </c>
      <c r="P27" s="116">
        <f t="shared" si="6"/>
        <v>7</v>
      </c>
      <c r="Q27" s="40" t="str">
        <f t="shared" si="7"/>
        <v>I228.6</v>
      </c>
      <c r="R27" s="40" t="str">
        <f t="shared" si="8"/>
        <v>G0203_3¶粉碎机运行¶GrinderRunning</v>
      </c>
      <c r="S27" s="117"/>
      <c r="T27" s="117"/>
    </row>
    <row r="28" spans="1:20" ht="15">
      <c r="A28" s="116">
        <v>8</v>
      </c>
      <c r="B28" s="117">
        <v>8</v>
      </c>
      <c r="C28" s="118" t="s">
        <v>827</v>
      </c>
      <c r="D28" s="261" t="s">
        <v>811</v>
      </c>
      <c r="E28" s="117" t="str">
        <f t="shared" si="0"/>
        <v>G0203_3</v>
      </c>
      <c r="F28" s="117" t="str">
        <f t="shared" si="1"/>
        <v>粉碎机</v>
      </c>
      <c r="G28" s="117" t="str">
        <f t="shared" si="2"/>
        <v>急停</v>
      </c>
      <c r="H28" s="117" t="str">
        <f t="shared" si="3"/>
        <v>Grinder</v>
      </c>
      <c r="I28" s="117" t="str">
        <f t="shared" si="4"/>
        <v>Estop</v>
      </c>
      <c r="J28" s="123" t="s">
        <v>828</v>
      </c>
      <c r="K28" s="117"/>
      <c r="L28" s="82"/>
      <c r="M28" s="115" t="s">
        <v>68</v>
      </c>
      <c r="N28" s="115" t="s">
        <v>69</v>
      </c>
      <c r="O28" s="261" t="str">
        <f t="shared" si="5"/>
        <v>=RI4-DI01</v>
      </c>
      <c r="P28" s="116">
        <f t="shared" si="6"/>
        <v>8</v>
      </c>
      <c r="Q28" s="40" t="str">
        <f t="shared" si="7"/>
        <v>I228.7</v>
      </c>
      <c r="R28" s="40" t="str">
        <f t="shared" si="8"/>
        <v>G0203_3¶粉碎机急停¶GrinderEstop</v>
      </c>
      <c r="S28" s="205"/>
      <c r="T28" s="117"/>
    </row>
    <row r="29" spans="1:20" ht="15">
      <c r="A29" s="116">
        <v>9</v>
      </c>
      <c r="B29" s="117">
        <v>9</v>
      </c>
      <c r="C29" s="118" t="s">
        <v>829</v>
      </c>
      <c r="D29" s="261" t="s">
        <v>811</v>
      </c>
      <c r="E29" s="117" t="str">
        <f t="shared" si="0"/>
        <v>G0203_3</v>
      </c>
      <c r="F29" s="117" t="str">
        <f t="shared" si="1"/>
        <v>粉碎机</v>
      </c>
      <c r="G29" s="117" t="str">
        <f t="shared" si="2"/>
        <v>门保</v>
      </c>
      <c r="H29" s="117" t="str">
        <f t="shared" si="3"/>
        <v>Grinder</v>
      </c>
      <c r="I29" s="117" t="str">
        <f t="shared" si="4"/>
        <v>Door Protect</v>
      </c>
      <c r="J29" s="122" t="s">
        <v>830</v>
      </c>
      <c r="K29" s="117"/>
      <c r="L29" s="82"/>
      <c r="M29" s="115" t="s">
        <v>68</v>
      </c>
      <c r="N29" s="115" t="s">
        <v>69</v>
      </c>
      <c r="O29" s="261" t="str">
        <f t="shared" si="5"/>
        <v>=RI4-DI01</v>
      </c>
      <c r="P29" s="116">
        <f t="shared" si="6"/>
        <v>9</v>
      </c>
      <c r="Q29" s="40" t="str">
        <f t="shared" si="7"/>
        <v>I229.0</v>
      </c>
      <c r="R29" s="40" t="str">
        <f t="shared" si="8"/>
        <v>G0203_3¶粉碎机门保¶GrinderDoor Protect</v>
      </c>
      <c r="S29" s="205"/>
      <c r="T29" s="117"/>
    </row>
    <row r="30" spans="1:20" ht="15">
      <c r="A30" s="116">
        <v>10</v>
      </c>
      <c r="B30" s="117">
        <v>10</v>
      </c>
      <c r="C30" s="118" t="s">
        <v>831</v>
      </c>
      <c r="D30" s="261" t="s">
        <v>811</v>
      </c>
      <c r="E30" s="117" t="str">
        <f t="shared" si="0"/>
        <v>G0203_3V</v>
      </c>
      <c r="F30" s="117" t="str">
        <f t="shared" si="1"/>
        <v>粉碎机导向阀</v>
      </c>
      <c r="G30" s="117" t="str">
        <f t="shared" si="2"/>
        <v>开门到位</v>
      </c>
      <c r="H30" s="117" t="str">
        <f t="shared" si="3"/>
        <v>Grinder Valve</v>
      </c>
      <c r="I30" s="117" t="str">
        <f t="shared" si="4"/>
        <v>Openning</v>
      </c>
      <c r="J30" s="122" t="s">
        <v>832</v>
      </c>
      <c r="K30" s="117"/>
      <c r="L30" s="82"/>
      <c r="M30" s="115" t="s">
        <v>68</v>
      </c>
      <c r="N30" s="115" t="s">
        <v>69</v>
      </c>
      <c r="O30" s="261" t="str">
        <f t="shared" si="5"/>
        <v>=RI4-DI01</v>
      </c>
      <c r="P30" s="116">
        <f t="shared" si="6"/>
        <v>10</v>
      </c>
      <c r="Q30" s="40" t="str">
        <f t="shared" si="7"/>
        <v>I229.1</v>
      </c>
      <c r="R30" s="40" t="str">
        <f t="shared" si="8"/>
        <v>G0203_3V¶粉碎机导向阀开门到位¶Grinder ValveOpenning</v>
      </c>
      <c r="S30" s="205"/>
      <c r="T30" s="117"/>
    </row>
    <row r="31" spans="1:20" ht="15">
      <c r="A31" s="116">
        <v>11</v>
      </c>
      <c r="B31" s="117">
        <v>11</v>
      </c>
      <c r="C31" s="118" t="s">
        <v>833</v>
      </c>
      <c r="D31" s="261" t="s">
        <v>811</v>
      </c>
      <c r="E31" s="117" t="str">
        <f t="shared" si="0"/>
        <v>G0203_3V</v>
      </c>
      <c r="F31" s="117" t="str">
        <f t="shared" si="1"/>
        <v>粉碎机导向阀</v>
      </c>
      <c r="G31" s="117" t="str">
        <f t="shared" si="2"/>
        <v>关门到位</v>
      </c>
      <c r="H31" s="117" t="str">
        <f t="shared" si="3"/>
        <v>Grinder Valve</v>
      </c>
      <c r="I31" s="117" t="str">
        <f t="shared" si="4"/>
        <v>Closing</v>
      </c>
      <c r="J31" s="122" t="s">
        <v>834</v>
      </c>
      <c r="K31" s="117"/>
      <c r="L31" s="82"/>
      <c r="M31" s="115" t="s">
        <v>68</v>
      </c>
      <c r="N31" s="115" t="s">
        <v>69</v>
      </c>
      <c r="O31" s="261" t="str">
        <f t="shared" si="5"/>
        <v>=RI4-DI01</v>
      </c>
      <c r="P31" s="116">
        <f t="shared" si="6"/>
        <v>11</v>
      </c>
      <c r="Q31" s="40" t="str">
        <f t="shared" si="7"/>
        <v>I229.2</v>
      </c>
      <c r="R31" s="40" t="str">
        <f t="shared" si="8"/>
        <v>G0203_3V¶粉碎机导向阀关门到位¶Grinder ValveClosing</v>
      </c>
      <c r="S31" s="205"/>
      <c r="T31" s="117"/>
    </row>
    <row r="32" spans="1:20" ht="14.4">
      <c r="A32" s="116">
        <v>12</v>
      </c>
      <c r="B32" s="117">
        <v>12</v>
      </c>
      <c r="C32" s="118" t="s">
        <v>835</v>
      </c>
      <c r="D32" s="261" t="s">
        <v>811</v>
      </c>
      <c r="E32" s="117" t="str">
        <f t="shared" si="0"/>
        <v>G0203_3</v>
      </c>
      <c r="F32" s="117" t="str">
        <f t="shared" si="1"/>
        <v>粉碎机</v>
      </c>
      <c r="G32" s="117" t="str">
        <f t="shared" si="2"/>
        <v>软起故障</v>
      </c>
      <c r="H32" s="117" t="str">
        <f t="shared" si="3"/>
        <v>Grinder</v>
      </c>
      <c r="I32" s="117" t="str">
        <f t="shared" si="4"/>
        <v>Softer Alarm</v>
      </c>
      <c r="J32" s="123" t="s">
        <v>836</v>
      </c>
      <c r="K32" s="117"/>
      <c r="L32" s="82"/>
      <c r="M32" s="115" t="s">
        <v>68</v>
      </c>
      <c r="N32" s="115" t="s">
        <v>69</v>
      </c>
      <c r="O32" s="261" t="str">
        <f t="shared" si="5"/>
        <v>=RI4-DI01</v>
      </c>
      <c r="P32" s="116">
        <f t="shared" si="6"/>
        <v>12</v>
      </c>
      <c r="Q32" s="40" t="str">
        <f t="shared" si="7"/>
        <v>I229.3</v>
      </c>
      <c r="R32" s="40" t="str">
        <f t="shared" si="8"/>
        <v>G0203_3¶粉碎机软起故障¶GrinderSofter Alarm</v>
      </c>
      <c r="S32" s="117"/>
      <c r="T32" s="117"/>
    </row>
    <row r="33" spans="1:20" ht="15">
      <c r="A33" s="116">
        <v>13</v>
      </c>
      <c r="B33" s="117">
        <v>13</v>
      </c>
      <c r="C33" s="118" t="s">
        <v>837</v>
      </c>
      <c r="D33" s="261" t="s">
        <v>811</v>
      </c>
      <c r="E33" s="117" t="str">
        <f t="shared" si="0"/>
        <v>G0205_1</v>
      </c>
      <c r="F33" s="117" t="str">
        <f t="shared" si="1"/>
        <v>除尘器</v>
      </c>
      <c r="G33" s="117" t="str">
        <f t="shared" si="2"/>
        <v>运行</v>
      </c>
      <c r="H33" s="117" t="str">
        <f t="shared" si="3"/>
        <v>FILTER</v>
      </c>
      <c r="I33" s="117" t="str">
        <f t="shared" si="4"/>
        <v>Running</v>
      </c>
      <c r="J33" s="122" t="s">
        <v>838</v>
      </c>
      <c r="K33" s="117"/>
      <c r="L33" s="82"/>
      <c r="M33" s="115" t="s">
        <v>68</v>
      </c>
      <c r="N33" s="115" t="s">
        <v>69</v>
      </c>
      <c r="O33" s="261" t="str">
        <f t="shared" si="5"/>
        <v>=RI4-DI01</v>
      </c>
      <c r="P33" s="116">
        <f t="shared" si="6"/>
        <v>13</v>
      </c>
      <c r="Q33" s="40" t="str">
        <f t="shared" si="7"/>
        <v>I229.4</v>
      </c>
      <c r="R33" s="40" t="str">
        <f t="shared" si="8"/>
        <v>G0205_1¶除尘器运行¶FILTERRunning</v>
      </c>
      <c r="S33" s="205"/>
      <c r="T33" s="117"/>
    </row>
    <row r="34" spans="1:20" ht="14.4">
      <c r="A34" s="116">
        <v>14</v>
      </c>
      <c r="B34" s="117">
        <v>14</v>
      </c>
      <c r="C34" s="118" t="s">
        <v>839</v>
      </c>
      <c r="D34" s="261" t="s">
        <v>811</v>
      </c>
      <c r="E34" s="117" t="str">
        <f t="shared" si="0"/>
        <v>G0205_2</v>
      </c>
      <c r="F34" s="117" t="str">
        <f t="shared" si="1"/>
        <v>关风器</v>
      </c>
      <c r="G34" s="117" t="str">
        <f t="shared" si="2"/>
        <v>运行</v>
      </c>
      <c r="H34" s="117" t="str">
        <f t="shared" si="3"/>
        <v>Airlock</v>
      </c>
      <c r="I34" s="117" t="str">
        <f t="shared" si="4"/>
        <v>Running</v>
      </c>
      <c r="J34" s="123" t="s">
        <v>840</v>
      </c>
      <c r="K34" s="117"/>
      <c r="L34" s="82"/>
      <c r="M34" s="115" t="s">
        <v>68</v>
      </c>
      <c r="N34" s="115" t="s">
        <v>69</v>
      </c>
      <c r="O34" s="261" t="str">
        <f t="shared" si="5"/>
        <v>=RI4-DI01</v>
      </c>
      <c r="P34" s="116">
        <f t="shared" si="6"/>
        <v>14</v>
      </c>
      <c r="Q34" s="40" t="str">
        <f t="shared" si="7"/>
        <v>I229.5</v>
      </c>
      <c r="R34" s="40" t="str">
        <f t="shared" si="8"/>
        <v>G0205_2¶关风器运行¶AirlockRunning</v>
      </c>
      <c r="S34" s="117"/>
      <c r="T34" s="117"/>
    </row>
    <row r="35" spans="1:20" ht="14.4">
      <c r="A35" s="116">
        <v>15</v>
      </c>
      <c r="B35" s="117">
        <v>15</v>
      </c>
      <c r="C35" s="118" t="s">
        <v>841</v>
      </c>
      <c r="D35" s="261" t="s">
        <v>811</v>
      </c>
      <c r="E35" s="117" t="str">
        <f t="shared" si="0"/>
        <v>G0205_3</v>
      </c>
      <c r="F35" s="117" t="str">
        <f t="shared" si="1"/>
        <v>扫灰电机</v>
      </c>
      <c r="G35" s="117" t="str">
        <f t="shared" si="2"/>
        <v>运行</v>
      </c>
      <c r="H35" s="117" t="str">
        <f t="shared" si="3"/>
        <v>Cleaning motor</v>
      </c>
      <c r="I35" s="117" t="str">
        <f t="shared" si="4"/>
        <v>Running</v>
      </c>
      <c r="J35" s="122" t="s">
        <v>842</v>
      </c>
      <c r="K35" s="117"/>
      <c r="L35" s="82"/>
      <c r="M35" s="115" t="s">
        <v>68</v>
      </c>
      <c r="N35" s="115" t="s">
        <v>69</v>
      </c>
      <c r="O35" s="261" t="str">
        <f t="shared" si="5"/>
        <v>=RI4-DI01</v>
      </c>
      <c r="P35" s="116">
        <f t="shared" si="6"/>
        <v>15</v>
      </c>
      <c r="Q35" s="40" t="str">
        <f t="shared" si="7"/>
        <v>I229.6</v>
      </c>
      <c r="R35" s="40" t="str">
        <f t="shared" si="8"/>
        <v>G0205_3¶扫灰电机运行¶Cleaning motorRunning</v>
      </c>
      <c r="S35" s="117"/>
      <c r="T35" s="117"/>
    </row>
    <row r="36" spans="1:20" ht="14.4">
      <c r="A36" s="116">
        <v>16</v>
      </c>
      <c r="B36" s="117">
        <v>16</v>
      </c>
      <c r="C36" s="118" t="s">
        <v>843</v>
      </c>
      <c r="D36" s="261" t="s">
        <v>811</v>
      </c>
      <c r="E36" s="117" t="str">
        <f t="shared" si="0"/>
        <v>G0206</v>
      </c>
      <c r="F36" s="117" t="str">
        <f t="shared" si="1"/>
        <v>风门电机</v>
      </c>
      <c r="G36" s="117" t="str">
        <f t="shared" si="2"/>
        <v>正转到位</v>
      </c>
      <c r="H36" s="117" t="str">
        <f t="shared" si="3"/>
        <v>Airdoor</v>
      </c>
      <c r="I36" s="117" t="str">
        <f t="shared" si="4"/>
        <v>FOR. Limit</v>
      </c>
      <c r="J36" s="123" t="s">
        <v>844</v>
      </c>
      <c r="K36" s="117"/>
      <c r="L36" s="82"/>
      <c r="M36" s="115" t="s">
        <v>68</v>
      </c>
      <c r="N36" s="115" t="s">
        <v>69</v>
      </c>
      <c r="O36" s="261" t="str">
        <f t="shared" si="5"/>
        <v>=RI4-DI01</v>
      </c>
      <c r="P36" s="116">
        <f t="shared" si="6"/>
        <v>16</v>
      </c>
      <c r="Q36" s="40" t="str">
        <f t="shared" si="7"/>
        <v>I229.7</v>
      </c>
      <c r="R36" s="40" t="str">
        <f t="shared" si="8"/>
        <v>G0206¶风门电机正转到位¶AirdoorFOR. Limit</v>
      </c>
      <c r="S36" s="117"/>
      <c r="T36" s="117"/>
    </row>
    <row r="37" spans="1:20" ht="14.4">
      <c r="A37" s="116">
        <v>1</v>
      </c>
      <c r="B37" s="117">
        <v>17</v>
      </c>
      <c r="C37" s="118" t="s">
        <v>845</v>
      </c>
      <c r="D37" s="261" t="s">
        <v>846</v>
      </c>
      <c r="E37" s="117" t="str">
        <f t="shared" si="0"/>
        <v>G0206</v>
      </c>
      <c r="F37" s="117" t="str">
        <f t="shared" si="1"/>
        <v>风门电机</v>
      </c>
      <c r="G37" s="117" t="str">
        <f t="shared" si="2"/>
        <v>中间到位</v>
      </c>
      <c r="H37" s="117" t="str">
        <f t="shared" si="3"/>
        <v>Airdoor</v>
      </c>
      <c r="I37" s="117" t="str">
        <f t="shared" si="4"/>
        <v>MID. Limit</v>
      </c>
      <c r="J37" s="122" t="s">
        <v>847</v>
      </c>
      <c r="K37" s="117"/>
      <c r="L37" s="82"/>
      <c r="M37" s="115" t="s">
        <v>68</v>
      </c>
      <c r="N37" s="115" t="s">
        <v>69</v>
      </c>
      <c r="O37" s="261" t="str">
        <f t="shared" si="5"/>
        <v>=RI4-DI02</v>
      </c>
      <c r="P37" s="116">
        <f t="shared" si="6"/>
        <v>1</v>
      </c>
      <c r="Q37" s="40" t="str">
        <f t="shared" si="7"/>
        <v>I230.0</v>
      </c>
      <c r="R37" s="40" t="str">
        <f t="shared" si="8"/>
        <v>G0206¶风门电机中间到位¶AirdoorMID. Limit</v>
      </c>
      <c r="S37" s="117"/>
      <c r="T37" s="117"/>
    </row>
    <row r="38" spans="1:20" ht="14.4">
      <c r="A38" s="116">
        <v>2</v>
      </c>
      <c r="B38" s="117">
        <v>18</v>
      </c>
      <c r="C38" s="118" t="s">
        <v>848</v>
      </c>
      <c r="D38" s="261" t="s">
        <v>846</v>
      </c>
      <c r="E38" s="117" t="str">
        <f t="shared" si="0"/>
        <v>G0206</v>
      </c>
      <c r="F38" s="117" t="str">
        <f t="shared" si="1"/>
        <v>风门电机</v>
      </c>
      <c r="G38" s="117" t="str">
        <f t="shared" si="2"/>
        <v>反转到位</v>
      </c>
      <c r="H38" s="117" t="str">
        <f t="shared" si="3"/>
        <v>Airdoor</v>
      </c>
      <c r="I38" s="117" t="str">
        <f t="shared" si="4"/>
        <v>REV.Limit</v>
      </c>
      <c r="J38" s="122" t="s">
        <v>849</v>
      </c>
      <c r="K38" s="117"/>
      <c r="L38" s="82"/>
      <c r="M38" s="115" t="s">
        <v>68</v>
      </c>
      <c r="N38" s="115" t="s">
        <v>69</v>
      </c>
      <c r="O38" s="261" t="str">
        <f t="shared" si="5"/>
        <v>=RI4-DI02</v>
      </c>
      <c r="P38" s="116">
        <f t="shared" si="6"/>
        <v>2</v>
      </c>
      <c r="Q38" s="40" t="str">
        <f t="shared" si="7"/>
        <v>I230.1</v>
      </c>
      <c r="R38" s="40" t="str">
        <f t="shared" si="8"/>
        <v>G0206¶风门电机反转到位¶AirdoorREV.Limit</v>
      </c>
      <c r="S38" s="117"/>
      <c r="T38" s="117"/>
    </row>
    <row r="39" spans="1:20" ht="14.4">
      <c r="A39" s="116">
        <v>3</v>
      </c>
      <c r="B39" s="117">
        <v>19</v>
      </c>
      <c r="C39" s="118" t="s">
        <v>850</v>
      </c>
      <c r="D39" s="261" t="s">
        <v>846</v>
      </c>
      <c r="E39" s="117" t="str">
        <f t="shared" si="0"/>
        <v>G0207</v>
      </c>
      <c r="F39" s="117" t="str">
        <f t="shared" si="1"/>
        <v>风机</v>
      </c>
      <c r="G39" s="117" t="str">
        <f t="shared" si="2"/>
        <v>运行</v>
      </c>
      <c r="H39" s="117" t="str">
        <f t="shared" si="3"/>
        <v>Fan</v>
      </c>
      <c r="I39" s="117" t="str">
        <f t="shared" si="4"/>
        <v>Running</v>
      </c>
      <c r="J39" s="122" t="s">
        <v>851</v>
      </c>
      <c r="K39" s="117"/>
      <c r="L39" s="82"/>
      <c r="M39" s="115" t="s">
        <v>68</v>
      </c>
      <c r="N39" s="115" t="s">
        <v>69</v>
      </c>
      <c r="O39" s="261" t="str">
        <f t="shared" si="5"/>
        <v>=RI4-DI02</v>
      </c>
      <c r="P39" s="116">
        <f t="shared" si="6"/>
        <v>3</v>
      </c>
      <c r="Q39" s="40" t="str">
        <f t="shared" si="7"/>
        <v>I230.2</v>
      </c>
      <c r="R39" s="40" t="str">
        <f t="shared" si="8"/>
        <v>G0207¶风机运行¶FanRunning</v>
      </c>
      <c r="S39" s="117"/>
      <c r="T39" s="117"/>
    </row>
    <row r="40" spans="1:20" ht="14.4">
      <c r="A40" s="116">
        <v>4</v>
      </c>
      <c r="B40" s="117">
        <v>20</v>
      </c>
      <c r="C40" s="118" t="s">
        <v>852</v>
      </c>
      <c r="D40" s="261" t="s">
        <v>846</v>
      </c>
      <c r="E40" s="117" t="str">
        <f t="shared" si="0"/>
        <v>G0211</v>
      </c>
      <c r="F40" s="117" t="str">
        <f t="shared" si="1"/>
        <v>刮板机</v>
      </c>
      <c r="G40" s="117" t="str">
        <f t="shared" si="2"/>
        <v>运行</v>
      </c>
      <c r="H40" s="117" t="str">
        <f t="shared" si="3"/>
        <v>Conveyor</v>
      </c>
      <c r="I40" s="117" t="str">
        <f t="shared" si="4"/>
        <v>Running</v>
      </c>
      <c r="J40" s="122" t="s">
        <v>853</v>
      </c>
      <c r="K40" s="117"/>
      <c r="L40" s="82"/>
      <c r="M40" s="115" t="s">
        <v>68</v>
      </c>
      <c r="N40" s="115" t="s">
        <v>69</v>
      </c>
      <c r="O40" s="261" t="str">
        <f t="shared" si="5"/>
        <v>=RI4-DI02</v>
      </c>
      <c r="P40" s="116">
        <f t="shared" si="6"/>
        <v>4</v>
      </c>
      <c r="Q40" s="40" t="str">
        <f t="shared" si="7"/>
        <v>I230.3</v>
      </c>
      <c r="R40" s="40" t="str">
        <f t="shared" si="8"/>
        <v>G0211¶刮板机运行¶ConveyorRunning</v>
      </c>
      <c r="S40" s="117"/>
      <c r="T40" s="117"/>
    </row>
    <row r="41" spans="1:20" ht="14.4">
      <c r="A41" s="116">
        <v>5</v>
      </c>
      <c r="B41" s="117">
        <v>21</v>
      </c>
      <c r="C41" s="118" t="s">
        <v>854</v>
      </c>
      <c r="D41" s="261" t="s">
        <v>846</v>
      </c>
      <c r="E41" s="117" t="str">
        <f t="shared" si="0"/>
        <v>G0211</v>
      </c>
      <c r="F41" s="117" t="str">
        <f t="shared" si="1"/>
        <v>刮板机</v>
      </c>
      <c r="G41" s="117" t="str">
        <f t="shared" si="2"/>
        <v>急停</v>
      </c>
      <c r="H41" s="117" t="str">
        <f t="shared" si="3"/>
        <v>Conveyor</v>
      </c>
      <c r="I41" s="117" t="str">
        <f t="shared" si="4"/>
        <v>Estop</v>
      </c>
      <c r="J41" s="122" t="s">
        <v>855</v>
      </c>
      <c r="K41" s="117"/>
      <c r="L41" s="82"/>
      <c r="M41" s="115" t="s">
        <v>68</v>
      </c>
      <c r="N41" s="115" t="s">
        <v>69</v>
      </c>
      <c r="O41" s="261" t="str">
        <f t="shared" si="5"/>
        <v>=RI4-DI02</v>
      </c>
      <c r="P41" s="116">
        <f t="shared" si="6"/>
        <v>5</v>
      </c>
      <c r="Q41" s="40" t="str">
        <f t="shared" si="7"/>
        <v>I230.4</v>
      </c>
      <c r="R41" s="40" t="str">
        <f t="shared" si="8"/>
        <v>G0211¶刮板机急停¶ConveyorEstop</v>
      </c>
      <c r="S41" s="117"/>
      <c r="T41" s="117"/>
    </row>
    <row r="42" spans="1:20" ht="14.4">
      <c r="A42" s="116">
        <v>6</v>
      </c>
      <c r="B42" s="117">
        <v>22</v>
      </c>
      <c r="C42" s="118" t="s">
        <v>856</v>
      </c>
      <c r="D42" s="265" t="s">
        <v>846</v>
      </c>
      <c r="E42" s="207" t="str">
        <f t="shared" si="0"/>
        <v>G0203-S1-</v>
      </c>
      <c r="F42" s="207" t="s">
        <v>225</v>
      </c>
      <c r="G42" s="207" t="str">
        <f t="shared" si="2"/>
        <v>绞龙接近开关</v>
      </c>
      <c r="H42" s="207" t="str">
        <f t="shared" si="3"/>
        <v>WORKING POSITION</v>
      </c>
      <c r="I42" s="207" t="str">
        <f t="shared" si="4"/>
        <v>WO</v>
      </c>
      <c r="J42" s="122" t="s">
        <v>857</v>
      </c>
      <c r="K42" s="117"/>
      <c r="L42" s="82"/>
      <c r="M42" s="115" t="s">
        <v>68</v>
      </c>
      <c r="N42" s="115" t="s">
        <v>69</v>
      </c>
      <c r="O42" s="261" t="str">
        <f t="shared" si="5"/>
        <v>=RI4-DI02</v>
      </c>
      <c r="P42" s="116">
        <f t="shared" si="6"/>
        <v>6</v>
      </c>
      <c r="Q42" s="40" t="str">
        <f t="shared" si="7"/>
        <v>I230.5</v>
      </c>
      <c r="R42" s="40" t="str">
        <f t="shared" si="8"/>
        <v>G0203-S1-¶除铁门保绞龙接近开关¶WORKING POSITIONWO</v>
      </c>
      <c r="S42" s="117"/>
      <c r="T42" s="117"/>
    </row>
    <row r="43" spans="1:20" ht="14.4">
      <c r="A43" s="116">
        <v>7</v>
      </c>
      <c r="B43" s="117">
        <v>23</v>
      </c>
      <c r="C43" s="118" t="s">
        <v>858</v>
      </c>
      <c r="D43" s="265" t="s">
        <v>846</v>
      </c>
      <c r="E43" s="207" t="str">
        <f t="shared" si="0"/>
        <v>G0203-S2-</v>
      </c>
      <c r="F43" s="207" t="s">
        <v>228</v>
      </c>
      <c r="G43" s="207" t="str">
        <f t="shared" si="2"/>
        <v>绞龙接近开关</v>
      </c>
      <c r="H43" s="207" t="str">
        <f t="shared" si="3"/>
        <v>CONTROL ON AIR INL</v>
      </c>
      <c r="I43" s="207" t="str">
        <f t="shared" si="4"/>
        <v>ET</v>
      </c>
      <c r="J43" s="122" t="s">
        <v>859</v>
      </c>
      <c r="K43" s="117"/>
      <c r="L43" s="82"/>
      <c r="M43" s="115" t="s">
        <v>68</v>
      </c>
      <c r="N43" s="115" t="s">
        <v>69</v>
      </c>
      <c r="O43" s="261" t="str">
        <f t="shared" si="5"/>
        <v>=RI4-DI02</v>
      </c>
      <c r="P43" s="116">
        <f t="shared" si="6"/>
        <v>7</v>
      </c>
      <c r="Q43" s="40" t="str">
        <f t="shared" si="7"/>
        <v>I230.6</v>
      </c>
      <c r="R43" s="40" t="str">
        <f t="shared" si="8"/>
        <v>G0203-S2-¶风门门保绞龙接近开关¶CONTROL ON AIR INLET</v>
      </c>
      <c r="S43" s="117"/>
      <c r="T43" s="117"/>
    </row>
    <row r="44" spans="1:20" ht="14.4">
      <c r="A44" s="116">
        <v>8</v>
      </c>
      <c r="B44" s="117">
        <v>24</v>
      </c>
      <c r="C44" s="118" t="s">
        <v>860</v>
      </c>
      <c r="D44" s="261" t="s">
        <v>846</v>
      </c>
      <c r="E44" s="117" t="str">
        <f t="shared" si="0"/>
        <v>G0203-S3-</v>
      </c>
      <c r="F44" s="117" t="str">
        <f t="shared" si="1"/>
        <v>喂料斗料位</v>
      </c>
      <c r="G44" s="117" t="str">
        <f t="shared" si="2"/>
        <v>喂料斗料位</v>
      </c>
      <c r="H44" s="117" t="str">
        <f t="shared" si="3"/>
        <v>PRODUCT SENSOR 24VDC</v>
      </c>
      <c r="I44" s="117" t="str">
        <f t="shared" si="4"/>
        <v/>
      </c>
      <c r="J44" s="123" t="s">
        <v>861</v>
      </c>
      <c r="K44" s="117"/>
      <c r="L44" s="82"/>
      <c r="M44" s="115" t="s">
        <v>68</v>
      </c>
      <c r="N44" s="115" t="s">
        <v>69</v>
      </c>
      <c r="O44" s="261" t="str">
        <f t="shared" si="5"/>
        <v>=RI4-DI02</v>
      </c>
      <c r="P44" s="116">
        <f t="shared" si="6"/>
        <v>8</v>
      </c>
      <c r="Q44" s="40" t="str">
        <f t="shared" si="7"/>
        <v>I230.7</v>
      </c>
      <c r="R44" s="40" t="str">
        <f t="shared" si="8"/>
        <v>G0203-S3-¶喂料斗料位喂料斗料位¶PRODUCT SENSOR 24VDC</v>
      </c>
      <c r="S44" s="117"/>
      <c r="T44" s="117"/>
    </row>
    <row r="45" spans="1:20" ht="14.4">
      <c r="A45" s="116">
        <v>9</v>
      </c>
      <c r="B45" s="117">
        <v>25</v>
      </c>
      <c r="C45" s="118" t="s">
        <v>862</v>
      </c>
      <c r="D45" s="261" t="s">
        <v>846</v>
      </c>
      <c r="E45" s="117" t="str">
        <f t="shared" si="0"/>
        <v>G0203-S4-</v>
      </c>
      <c r="F45" s="117" t="str">
        <f t="shared" si="1"/>
        <v>备用</v>
      </c>
      <c r="G45" s="117" t="str">
        <f t="shared" si="2"/>
        <v>备用</v>
      </c>
      <c r="H45" s="117" t="str">
        <f t="shared" si="3"/>
        <v>SPARE</v>
      </c>
      <c r="I45" s="117" t="str">
        <f t="shared" si="4"/>
        <v>SPARE</v>
      </c>
      <c r="J45" s="122" t="s">
        <v>863</v>
      </c>
      <c r="K45" s="117"/>
      <c r="L45" s="82"/>
      <c r="M45" s="115" t="s">
        <v>68</v>
      </c>
      <c r="N45" s="115" t="s">
        <v>69</v>
      </c>
      <c r="O45" s="261" t="str">
        <f t="shared" si="5"/>
        <v>=RI4-DI02</v>
      </c>
      <c r="P45" s="116">
        <f t="shared" si="6"/>
        <v>9</v>
      </c>
      <c r="Q45" s="40" t="str">
        <f t="shared" si="7"/>
        <v>I231.0</v>
      </c>
      <c r="R45" s="40" t="str">
        <f t="shared" si="8"/>
        <v>G0203-S4-¶备用备用¶SPARESPARE</v>
      </c>
      <c r="S45" s="117"/>
      <c r="T45" s="117"/>
    </row>
    <row r="46" spans="1:20" ht="14.4">
      <c r="A46" s="116">
        <v>10</v>
      </c>
      <c r="B46" s="117">
        <v>26</v>
      </c>
      <c r="C46" s="118" t="s">
        <v>864</v>
      </c>
      <c r="D46" s="261" t="s">
        <v>846</v>
      </c>
      <c r="E46" s="117" t="str">
        <f t="shared" si="0"/>
        <v>2M0101</v>
      </c>
      <c r="F46" s="117" t="str">
        <f t="shared" si="1"/>
        <v>刮板机</v>
      </c>
      <c r="G46" s="117" t="str">
        <f t="shared" si="2"/>
        <v>运行</v>
      </c>
      <c r="H46" s="117" t="str">
        <f t="shared" si="3"/>
        <v>Conveyor</v>
      </c>
      <c r="I46" s="117" t="str">
        <f t="shared" si="4"/>
        <v>Running</v>
      </c>
      <c r="J46" s="122" t="s">
        <v>865</v>
      </c>
      <c r="K46" s="117"/>
      <c r="L46" s="82"/>
      <c r="M46" s="115" t="s">
        <v>68</v>
      </c>
      <c r="N46" s="115" t="s">
        <v>69</v>
      </c>
      <c r="O46" s="261" t="str">
        <f t="shared" si="5"/>
        <v>=RI4-DI02</v>
      </c>
      <c r="P46" s="116">
        <f t="shared" si="6"/>
        <v>10</v>
      </c>
      <c r="Q46" s="40" t="str">
        <f t="shared" si="7"/>
        <v>I231.1</v>
      </c>
      <c r="R46" s="40" t="str">
        <f t="shared" si="8"/>
        <v>2M0101¶刮板机运行¶ConveyorRunning</v>
      </c>
      <c r="S46" s="117"/>
      <c r="T46" s="117"/>
    </row>
    <row r="47" spans="1:20" ht="14.4">
      <c r="A47" s="116">
        <v>11</v>
      </c>
      <c r="B47" s="117">
        <v>27</v>
      </c>
      <c r="C47" s="118" t="s">
        <v>866</v>
      </c>
      <c r="D47" s="261" t="s">
        <v>846</v>
      </c>
      <c r="E47" s="117" t="str">
        <f t="shared" si="0"/>
        <v>2M0101</v>
      </c>
      <c r="F47" s="117" t="str">
        <f t="shared" si="1"/>
        <v>刮板机</v>
      </c>
      <c r="G47" s="117" t="str">
        <f t="shared" si="2"/>
        <v>急停</v>
      </c>
      <c r="H47" s="117" t="str">
        <f t="shared" si="3"/>
        <v>Conveyor</v>
      </c>
      <c r="I47" s="117" t="str">
        <f t="shared" si="4"/>
        <v>Estop</v>
      </c>
      <c r="J47" s="122" t="s">
        <v>867</v>
      </c>
      <c r="K47" s="117"/>
      <c r="L47" s="82"/>
      <c r="M47" s="115" t="s">
        <v>68</v>
      </c>
      <c r="N47" s="115" t="s">
        <v>69</v>
      </c>
      <c r="O47" s="261" t="str">
        <f t="shared" si="5"/>
        <v>=RI4-DI02</v>
      </c>
      <c r="P47" s="116">
        <f t="shared" si="6"/>
        <v>11</v>
      </c>
      <c r="Q47" s="40" t="str">
        <f t="shared" si="7"/>
        <v>I231.2</v>
      </c>
      <c r="R47" s="40" t="str">
        <f t="shared" si="8"/>
        <v>2M0101¶刮板机急停¶ConveyorEstop</v>
      </c>
      <c r="S47" s="117"/>
      <c r="T47" s="117"/>
    </row>
    <row r="48" spans="1:20" ht="14.4">
      <c r="A48" s="116">
        <v>12</v>
      </c>
      <c r="B48" s="117">
        <v>28</v>
      </c>
      <c r="C48" s="118" t="s">
        <v>868</v>
      </c>
      <c r="D48" s="261" t="s">
        <v>846</v>
      </c>
      <c r="E48" s="117" t="str">
        <f t="shared" si="0"/>
        <v>2M0107</v>
      </c>
      <c r="F48" s="117" t="str">
        <f t="shared" si="1"/>
        <v>风机</v>
      </c>
      <c r="G48" s="117" t="str">
        <f t="shared" si="2"/>
        <v>运行</v>
      </c>
      <c r="H48" s="117" t="str">
        <f t="shared" si="3"/>
        <v>Fan</v>
      </c>
      <c r="I48" s="117" t="str">
        <f t="shared" si="4"/>
        <v>Running</v>
      </c>
      <c r="J48" s="122" t="s">
        <v>869</v>
      </c>
      <c r="K48" s="117"/>
      <c r="L48" s="82"/>
      <c r="M48" s="115" t="s">
        <v>68</v>
      </c>
      <c r="N48" s="115" t="s">
        <v>69</v>
      </c>
      <c r="O48" s="261" t="str">
        <f t="shared" si="5"/>
        <v>=RI4-DI02</v>
      </c>
      <c r="P48" s="116">
        <f t="shared" si="6"/>
        <v>12</v>
      </c>
      <c r="Q48" s="40" t="str">
        <f t="shared" si="7"/>
        <v>I231.3</v>
      </c>
      <c r="R48" s="40" t="str">
        <f t="shared" si="8"/>
        <v>2M0107¶风机运行¶FanRunning</v>
      </c>
      <c r="S48" s="117"/>
      <c r="T48" s="117"/>
    </row>
    <row r="49" spans="1:20" ht="14.4">
      <c r="A49" s="116">
        <v>13</v>
      </c>
      <c r="B49" s="117">
        <v>29</v>
      </c>
      <c r="C49" s="118" t="s">
        <v>870</v>
      </c>
      <c r="D49" s="261" t="s">
        <v>846</v>
      </c>
      <c r="E49" s="117" t="str">
        <f t="shared" si="0"/>
        <v>2M0113</v>
      </c>
      <c r="F49" s="117" t="str">
        <f t="shared" si="1"/>
        <v>混合机</v>
      </c>
      <c r="G49" s="117" t="str">
        <f t="shared" si="2"/>
        <v>运行</v>
      </c>
      <c r="H49" s="117" t="str">
        <f t="shared" si="3"/>
        <v>Mixer</v>
      </c>
      <c r="I49" s="117" t="str">
        <f t="shared" si="4"/>
        <v>Running</v>
      </c>
      <c r="J49" s="123" t="s">
        <v>871</v>
      </c>
      <c r="K49" s="117"/>
      <c r="L49" s="82"/>
      <c r="M49" s="115" t="s">
        <v>68</v>
      </c>
      <c r="N49" s="115" t="s">
        <v>69</v>
      </c>
      <c r="O49" s="261" t="str">
        <f t="shared" si="5"/>
        <v>=RI4-DI02</v>
      </c>
      <c r="P49" s="116">
        <f t="shared" si="6"/>
        <v>13</v>
      </c>
      <c r="Q49" s="40" t="str">
        <f t="shared" si="7"/>
        <v>I231.4</v>
      </c>
      <c r="R49" s="40" t="str">
        <f t="shared" si="8"/>
        <v>2M0113¶混合机运行¶MixerRunning</v>
      </c>
      <c r="S49" s="117"/>
      <c r="T49" s="117"/>
    </row>
    <row r="50" spans="1:20" ht="14.4">
      <c r="A50" s="116">
        <v>14</v>
      </c>
      <c r="B50" s="117">
        <v>30</v>
      </c>
      <c r="C50" s="118" t="s">
        <v>872</v>
      </c>
      <c r="D50" s="261" t="s">
        <v>846</v>
      </c>
      <c r="E50" s="117" t="str">
        <f t="shared" si="0"/>
        <v>2M0113</v>
      </c>
      <c r="F50" s="117" t="str">
        <f t="shared" si="1"/>
        <v>混合机</v>
      </c>
      <c r="G50" s="117" t="str">
        <f t="shared" si="2"/>
        <v>负荷急停</v>
      </c>
      <c r="H50" s="117" t="str">
        <f t="shared" si="3"/>
        <v>Mixer</v>
      </c>
      <c r="I50" s="117" t="str">
        <f t="shared" si="4"/>
        <v>Isolate/Estop</v>
      </c>
      <c r="J50" s="123" t="s">
        <v>873</v>
      </c>
      <c r="K50" s="117"/>
      <c r="L50" s="82"/>
      <c r="M50" s="115" t="s">
        <v>68</v>
      </c>
      <c r="N50" s="115" t="s">
        <v>69</v>
      </c>
      <c r="O50" s="261" t="str">
        <f t="shared" si="5"/>
        <v>=RI4-DI02</v>
      </c>
      <c r="P50" s="116">
        <f t="shared" si="6"/>
        <v>14</v>
      </c>
      <c r="Q50" s="40" t="str">
        <f t="shared" si="7"/>
        <v>I231.5</v>
      </c>
      <c r="R50" s="40" t="str">
        <f t="shared" si="8"/>
        <v>2M0113¶混合机负荷急停¶MixerIsolate/Estop</v>
      </c>
      <c r="S50" s="117"/>
      <c r="T50" s="117"/>
    </row>
    <row r="51" spans="1:20" ht="14.4">
      <c r="A51" s="116">
        <v>15</v>
      </c>
      <c r="B51" s="117">
        <v>31</v>
      </c>
      <c r="C51" s="118" t="s">
        <v>874</v>
      </c>
      <c r="D51" s="261" t="s">
        <v>846</v>
      </c>
      <c r="E51" s="117" t="str">
        <f t="shared" si="0"/>
        <v>2M0113V1</v>
      </c>
      <c r="F51" s="117" t="str">
        <f t="shared" si="1"/>
        <v>混合机门</v>
      </c>
      <c r="G51" s="117" t="str">
        <f t="shared" si="2"/>
        <v>开门到位</v>
      </c>
      <c r="H51" s="117" t="str">
        <f t="shared" si="3"/>
        <v>Mixer Gate</v>
      </c>
      <c r="I51" s="117" t="str">
        <f t="shared" si="4"/>
        <v>Openning</v>
      </c>
      <c r="J51" s="123" t="s">
        <v>875</v>
      </c>
      <c r="K51" s="117"/>
      <c r="L51" s="82"/>
      <c r="M51" s="115" t="s">
        <v>68</v>
      </c>
      <c r="N51" s="115" t="s">
        <v>69</v>
      </c>
      <c r="O51" s="261" t="str">
        <f t="shared" si="5"/>
        <v>=RI4-DI02</v>
      </c>
      <c r="P51" s="116">
        <f t="shared" si="6"/>
        <v>15</v>
      </c>
      <c r="Q51" s="40" t="str">
        <f t="shared" si="7"/>
        <v>I231.6</v>
      </c>
      <c r="R51" s="40" t="str">
        <f t="shared" si="8"/>
        <v>2M0113V1¶混合机门开门到位¶Mixer GateOpenning</v>
      </c>
      <c r="S51" s="117"/>
      <c r="T51" s="117"/>
    </row>
    <row r="52" spans="1:20" ht="14.4">
      <c r="A52" s="116">
        <v>16</v>
      </c>
      <c r="B52" s="117">
        <v>32</v>
      </c>
      <c r="C52" s="118" t="s">
        <v>876</v>
      </c>
      <c r="D52" s="261" t="s">
        <v>846</v>
      </c>
      <c r="E52" s="117" t="str">
        <f t="shared" si="0"/>
        <v>2M0113V1</v>
      </c>
      <c r="F52" s="117" t="str">
        <f t="shared" si="1"/>
        <v>混合机门</v>
      </c>
      <c r="G52" s="117" t="str">
        <f t="shared" si="2"/>
        <v>关门到位</v>
      </c>
      <c r="H52" s="117" t="str">
        <f t="shared" si="3"/>
        <v>Mixer Gate</v>
      </c>
      <c r="I52" s="117" t="str">
        <f t="shared" si="4"/>
        <v>Closing</v>
      </c>
      <c r="J52" s="122" t="s">
        <v>877</v>
      </c>
      <c r="K52" s="117"/>
      <c r="L52" s="82"/>
      <c r="M52" s="115" t="s">
        <v>68</v>
      </c>
      <c r="N52" s="115" t="s">
        <v>69</v>
      </c>
      <c r="O52" s="261" t="str">
        <f t="shared" si="5"/>
        <v>=RI4-DI02</v>
      </c>
      <c r="P52" s="116">
        <f t="shared" si="6"/>
        <v>16</v>
      </c>
      <c r="Q52" s="40" t="str">
        <f t="shared" si="7"/>
        <v>I231.7</v>
      </c>
      <c r="R52" s="40" t="str">
        <f t="shared" si="8"/>
        <v>2M0113V1¶混合机门关门到位¶Mixer GateClosing</v>
      </c>
      <c r="S52" s="117"/>
      <c r="T52" s="117"/>
    </row>
    <row r="53" spans="1:20" ht="14.4">
      <c r="A53" s="116">
        <v>1</v>
      </c>
      <c r="B53" s="117">
        <v>33</v>
      </c>
      <c r="C53" s="119" t="s">
        <v>878</v>
      </c>
      <c r="D53" s="261" t="s">
        <v>879</v>
      </c>
      <c r="E53" s="117" t="str">
        <f t="shared" si="0"/>
        <v>2M0113</v>
      </c>
      <c r="F53" s="117" t="str">
        <f t="shared" si="1"/>
        <v>混合机</v>
      </c>
      <c r="G53" s="117" t="str">
        <f t="shared" si="2"/>
        <v>门保</v>
      </c>
      <c r="H53" s="117" t="str">
        <f t="shared" si="3"/>
        <v>Mixer</v>
      </c>
      <c r="I53" s="117" t="str">
        <f t="shared" si="4"/>
        <v>Door Protect</v>
      </c>
      <c r="J53" s="122" t="s">
        <v>880</v>
      </c>
      <c r="K53" s="117"/>
      <c r="L53" s="82"/>
      <c r="M53" s="115" t="s">
        <v>68</v>
      </c>
      <c r="N53" s="115" t="s">
        <v>69</v>
      </c>
      <c r="O53" s="261" t="str">
        <f t="shared" si="5"/>
        <v>=RI4-DI03</v>
      </c>
      <c r="P53" s="116">
        <f t="shared" si="6"/>
        <v>1</v>
      </c>
      <c r="Q53" s="40" t="str">
        <f t="shared" si="7"/>
        <v>I232.0</v>
      </c>
      <c r="R53" s="40" t="str">
        <f t="shared" si="8"/>
        <v>2M0113¶混合机门保¶MixerDoor Protect</v>
      </c>
      <c r="S53" s="117"/>
      <c r="T53" s="117"/>
    </row>
    <row r="54" spans="1:20" ht="14.4">
      <c r="A54" s="116">
        <v>2</v>
      </c>
      <c r="B54" s="117">
        <v>34</v>
      </c>
      <c r="C54" s="119" t="s">
        <v>881</v>
      </c>
      <c r="D54" s="261" t="s">
        <v>879</v>
      </c>
      <c r="E54" s="117" t="str">
        <f t="shared" si="0"/>
        <v>2M0116</v>
      </c>
      <c r="F54" s="117" t="str">
        <f t="shared" si="1"/>
        <v>刮板机</v>
      </c>
      <c r="G54" s="117" t="str">
        <f t="shared" si="2"/>
        <v>运行</v>
      </c>
      <c r="H54" s="117" t="str">
        <f t="shared" si="3"/>
        <v>Conveyor</v>
      </c>
      <c r="I54" s="117" t="str">
        <f t="shared" si="4"/>
        <v>Running</v>
      </c>
      <c r="J54" s="122" t="s">
        <v>882</v>
      </c>
      <c r="K54" s="117"/>
      <c r="L54" s="82"/>
      <c r="M54" s="115" t="s">
        <v>68</v>
      </c>
      <c r="N54" s="115" t="s">
        <v>69</v>
      </c>
      <c r="O54" s="261" t="str">
        <f t="shared" si="5"/>
        <v>=RI4-DI03</v>
      </c>
      <c r="P54" s="116">
        <f t="shared" si="6"/>
        <v>2</v>
      </c>
      <c r="Q54" s="40" t="str">
        <f t="shared" si="7"/>
        <v>I232.1</v>
      </c>
      <c r="R54" s="40" t="str">
        <f t="shared" si="8"/>
        <v>2M0116¶刮板机运行¶ConveyorRunning</v>
      </c>
      <c r="S54" s="117"/>
      <c r="T54" s="117"/>
    </row>
    <row r="55" spans="1:20" ht="14.4">
      <c r="A55" s="116">
        <v>3</v>
      </c>
      <c r="B55" s="117">
        <v>35</v>
      </c>
      <c r="C55" s="119" t="s">
        <v>883</v>
      </c>
      <c r="D55" s="261" t="s">
        <v>879</v>
      </c>
      <c r="E55" s="117" t="str">
        <f t="shared" si="0"/>
        <v>2M0116</v>
      </c>
      <c r="F55" s="117" t="str">
        <f t="shared" si="1"/>
        <v>刮板机</v>
      </c>
      <c r="G55" s="117" t="str">
        <f t="shared" si="2"/>
        <v>急停</v>
      </c>
      <c r="H55" s="117" t="str">
        <f t="shared" si="3"/>
        <v>Conveyor</v>
      </c>
      <c r="I55" s="117" t="str">
        <f t="shared" si="4"/>
        <v>Estop</v>
      </c>
      <c r="J55" s="122" t="s">
        <v>884</v>
      </c>
      <c r="K55" s="117"/>
      <c r="L55" s="82"/>
      <c r="M55" s="115" t="s">
        <v>68</v>
      </c>
      <c r="N55" s="115" t="s">
        <v>69</v>
      </c>
      <c r="O55" s="261" t="str">
        <f t="shared" si="5"/>
        <v>=RI4-DI03</v>
      </c>
      <c r="P55" s="116">
        <f t="shared" si="6"/>
        <v>3</v>
      </c>
      <c r="Q55" s="40" t="str">
        <f t="shared" si="7"/>
        <v>I232.2</v>
      </c>
      <c r="R55" s="40" t="str">
        <f t="shared" si="8"/>
        <v>2M0116¶刮板机急停¶ConveyorEstop</v>
      </c>
      <c r="S55" s="117"/>
      <c r="T55" s="117"/>
    </row>
    <row r="56" spans="1:20" ht="14.4">
      <c r="A56" s="116">
        <v>4</v>
      </c>
      <c r="B56" s="117">
        <v>36</v>
      </c>
      <c r="C56" s="119" t="s">
        <v>885</v>
      </c>
      <c r="D56" s="261" t="s">
        <v>879</v>
      </c>
      <c r="E56" s="117" t="str">
        <f t="shared" si="0"/>
        <v>2M0119</v>
      </c>
      <c r="F56" s="117" t="str">
        <f t="shared" si="1"/>
        <v>刮板机</v>
      </c>
      <c r="G56" s="117" t="str">
        <f t="shared" si="2"/>
        <v>运行</v>
      </c>
      <c r="H56" s="117" t="str">
        <f t="shared" si="3"/>
        <v>Conveyor</v>
      </c>
      <c r="I56" s="117" t="str">
        <f t="shared" si="4"/>
        <v>Running</v>
      </c>
      <c r="J56" s="123" t="s">
        <v>886</v>
      </c>
      <c r="K56" s="117"/>
      <c r="L56" s="82"/>
      <c r="M56" s="115" t="s">
        <v>68</v>
      </c>
      <c r="N56" s="115" t="s">
        <v>69</v>
      </c>
      <c r="O56" s="261" t="str">
        <f t="shared" si="5"/>
        <v>=RI4-DI03</v>
      </c>
      <c r="P56" s="116">
        <f t="shared" si="6"/>
        <v>4</v>
      </c>
      <c r="Q56" s="40" t="str">
        <f t="shared" si="7"/>
        <v>I232.3</v>
      </c>
      <c r="R56" s="40" t="str">
        <f t="shared" si="8"/>
        <v>2M0119¶刮板机运行¶ConveyorRunning</v>
      </c>
      <c r="S56" s="117"/>
      <c r="T56" s="117"/>
    </row>
    <row r="57" spans="1:20" ht="14.4">
      <c r="A57" s="116">
        <v>5</v>
      </c>
      <c r="B57" s="117">
        <v>37</v>
      </c>
      <c r="C57" s="119" t="s">
        <v>887</v>
      </c>
      <c r="D57" s="261" t="s">
        <v>879</v>
      </c>
      <c r="E57" s="117" t="str">
        <f t="shared" si="0"/>
        <v>2M0119</v>
      </c>
      <c r="F57" s="117" t="str">
        <f t="shared" si="1"/>
        <v>刮板机</v>
      </c>
      <c r="G57" s="117" t="str">
        <f t="shared" si="2"/>
        <v>急停</v>
      </c>
      <c r="H57" s="117" t="str">
        <f t="shared" si="3"/>
        <v>Conveyor</v>
      </c>
      <c r="I57" s="117" t="str">
        <f t="shared" si="4"/>
        <v>Estop</v>
      </c>
      <c r="J57" s="122" t="s">
        <v>888</v>
      </c>
      <c r="K57" s="117"/>
      <c r="L57" s="82"/>
      <c r="M57" s="115" t="s">
        <v>68</v>
      </c>
      <c r="N57" s="115" t="s">
        <v>69</v>
      </c>
      <c r="O57" s="261" t="str">
        <f t="shared" si="5"/>
        <v>=RI4-DI03</v>
      </c>
      <c r="P57" s="116">
        <f t="shared" si="6"/>
        <v>5</v>
      </c>
      <c r="Q57" s="40" t="str">
        <f t="shared" si="7"/>
        <v>I232.4</v>
      </c>
      <c r="R57" s="40" t="str">
        <f t="shared" si="8"/>
        <v>2M0119¶刮板机急停¶ConveyorEstop</v>
      </c>
      <c r="S57" s="117"/>
      <c r="T57" s="117"/>
    </row>
    <row r="58" spans="1:20" ht="14.4">
      <c r="A58" s="116">
        <v>6</v>
      </c>
      <c r="B58" s="117">
        <v>38</v>
      </c>
      <c r="C58" s="119" t="s">
        <v>889</v>
      </c>
      <c r="D58" s="261" t="s">
        <v>879</v>
      </c>
      <c r="E58" s="117" t="str">
        <f t="shared" si="0"/>
        <v>2M0120</v>
      </c>
      <c r="F58" s="117" t="str">
        <f t="shared" si="1"/>
        <v>风机</v>
      </c>
      <c r="G58" s="117" t="str">
        <f t="shared" si="2"/>
        <v>运行</v>
      </c>
      <c r="H58" s="117" t="str">
        <f t="shared" si="3"/>
        <v>Fan</v>
      </c>
      <c r="I58" s="117" t="str">
        <f t="shared" si="4"/>
        <v>Running</v>
      </c>
      <c r="J58" s="123" t="s">
        <v>890</v>
      </c>
      <c r="K58" s="117"/>
      <c r="L58" s="82"/>
      <c r="M58" s="115" t="s">
        <v>68</v>
      </c>
      <c r="N58" s="115" t="s">
        <v>69</v>
      </c>
      <c r="O58" s="261" t="str">
        <f t="shared" si="5"/>
        <v>=RI4-DI03</v>
      </c>
      <c r="P58" s="116">
        <f t="shared" si="6"/>
        <v>6</v>
      </c>
      <c r="Q58" s="40" t="str">
        <f t="shared" si="7"/>
        <v>I232.5</v>
      </c>
      <c r="R58" s="40" t="str">
        <f t="shared" si="8"/>
        <v>2M0120¶风机运行¶FanRunning</v>
      </c>
      <c r="S58" s="117"/>
      <c r="T58" s="117"/>
    </row>
    <row r="59" spans="1:20" ht="14.4">
      <c r="A59" s="116">
        <v>7</v>
      </c>
      <c r="B59" s="117">
        <v>39</v>
      </c>
      <c r="C59" s="119" t="s">
        <v>891</v>
      </c>
      <c r="D59" s="261" t="s">
        <v>879</v>
      </c>
      <c r="E59" s="117" t="str">
        <f t="shared" si="0"/>
        <v>2M0121</v>
      </c>
      <c r="F59" s="117" t="str">
        <f t="shared" si="1"/>
        <v>提升机</v>
      </c>
      <c r="G59" s="117" t="str">
        <f t="shared" si="2"/>
        <v>运行</v>
      </c>
      <c r="H59" s="117" t="str">
        <f t="shared" si="3"/>
        <v>Elevator</v>
      </c>
      <c r="I59" s="117" t="str">
        <f t="shared" si="4"/>
        <v>Running</v>
      </c>
      <c r="J59" s="122" t="s">
        <v>892</v>
      </c>
      <c r="K59" s="117"/>
      <c r="L59" s="82"/>
      <c r="M59" s="115" t="s">
        <v>68</v>
      </c>
      <c r="N59" s="115" t="s">
        <v>69</v>
      </c>
      <c r="O59" s="261" t="str">
        <f t="shared" si="5"/>
        <v>=RI4-DI03</v>
      </c>
      <c r="P59" s="116">
        <f t="shared" si="6"/>
        <v>7</v>
      </c>
      <c r="Q59" s="40" t="str">
        <f t="shared" si="7"/>
        <v>I232.6</v>
      </c>
      <c r="R59" s="40" t="str">
        <f t="shared" si="8"/>
        <v>2M0121¶提升机运行¶ElevatorRunning</v>
      </c>
      <c r="S59" s="117"/>
      <c r="T59" s="117"/>
    </row>
    <row r="60" spans="1:20" ht="14.4">
      <c r="A60" s="116">
        <v>8</v>
      </c>
      <c r="B60" s="117">
        <v>40</v>
      </c>
      <c r="C60" s="119" t="s">
        <v>893</v>
      </c>
      <c r="D60" s="261" t="s">
        <v>879</v>
      </c>
      <c r="E60" s="117" t="str">
        <f t="shared" si="0"/>
        <v>2M0121</v>
      </c>
      <c r="F60" s="117" t="str">
        <f t="shared" si="1"/>
        <v>提升机</v>
      </c>
      <c r="G60" s="117" t="str">
        <f t="shared" si="2"/>
        <v>急停</v>
      </c>
      <c r="H60" s="117" t="str">
        <f t="shared" si="3"/>
        <v>Elevator</v>
      </c>
      <c r="I60" s="117" t="str">
        <f t="shared" si="4"/>
        <v>Estop</v>
      </c>
      <c r="J60" s="122" t="s">
        <v>894</v>
      </c>
      <c r="K60" s="117"/>
      <c r="L60" s="82"/>
      <c r="M60" s="115" t="s">
        <v>68</v>
      </c>
      <c r="N60" s="115" t="s">
        <v>69</v>
      </c>
      <c r="O60" s="261" t="str">
        <f t="shared" si="5"/>
        <v>=RI4-DI03</v>
      </c>
      <c r="P60" s="116">
        <f t="shared" si="6"/>
        <v>8</v>
      </c>
      <c r="Q60" s="40" t="str">
        <f t="shared" si="7"/>
        <v>I232.7</v>
      </c>
      <c r="R60" s="40" t="str">
        <f t="shared" si="8"/>
        <v>2M0121¶提升机急停¶ElevatorEstop</v>
      </c>
      <c r="S60" s="117"/>
      <c r="T60" s="117"/>
    </row>
    <row r="61" spans="1:20" ht="14.4">
      <c r="A61" s="116">
        <v>9</v>
      </c>
      <c r="B61" s="117">
        <v>41</v>
      </c>
      <c r="C61" s="119" t="s">
        <v>895</v>
      </c>
      <c r="D61" s="261" t="s">
        <v>879</v>
      </c>
      <c r="E61" s="117" t="str">
        <f t="shared" si="0"/>
        <v>2M0122</v>
      </c>
      <c r="F61" s="117" t="str">
        <f t="shared" si="1"/>
        <v>刮板机</v>
      </c>
      <c r="G61" s="117" t="str">
        <f t="shared" si="2"/>
        <v>运行</v>
      </c>
      <c r="H61" s="117" t="str">
        <f t="shared" si="3"/>
        <v>Conveyor</v>
      </c>
      <c r="I61" s="117" t="str">
        <f t="shared" si="4"/>
        <v>Running</v>
      </c>
      <c r="J61" s="122" t="s">
        <v>896</v>
      </c>
      <c r="K61" s="117"/>
      <c r="L61" s="82"/>
      <c r="M61" s="115" t="s">
        <v>68</v>
      </c>
      <c r="N61" s="115" t="s">
        <v>69</v>
      </c>
      <c r="O61" s="261" t="str">
        <f t="shared" si="5"/>
        <v>=RI4-DI03</v>
      </c>
      <c r="P61" s="116">
        <f t="shared" si="6"/>
        <v>9</v>
      </c>
      <c r="Q61" s="40" t="str">
        <f t="shared" si="7"/>
        <v>I233.0</v>
      </c>
      <c r="R61" s="40" t="str">
        <f t="shared" si="8"/>
        <v>2M0122¶刮板机运行¶ConveyorRunning</v>
      </c>
      <c r="S61" s="117"/>
      <c r="T61" s="117"/>
    </row>
    <row r="62" spans="1:20" ht="14.4">
      <c r="A62" s="116">
        <v>10</v>
      </c>
      <c r="B62" s="117">
        <v>42</v>
      </c>
      <c r="C62" s="119" t="s">
        <v>897</v>
      </c>
      <c r="D62" s="261" t="s">
        <v>879</v>
      </c>
      <c r="E62" s="117" t="str">
        <f t="shared" si="0"/>
        <v>2M0122</v>
      </c>
      <c r="F62" s="117" t="str">
        <f t="shared" si="1"/>
        <v>刮板机</v>
      </c>
      <c r="G62" s="117" t="str">
        <f t="shared" si="2"/>
        <v>急停</v>
      </c>
      <c r="H62" s="117" t="str">
        <f t="shared" si="3"/>
        <v>Conveyor</v>
      </c>
      <c r="I62" s="117" t="str">
        <f t="shared" si="4"/>
        <v>Estop</v>
      </c>
      <c r="J62" s="122" t="s">
        <v>898</v>
      </c>
      <c r="K62" s="117"/>
      <c r="L62" s="82"/>
      <c r="M62" s="115" t="s">
        <v>68</v>
      </c>
      <c r="N62" s="115" t="s">
        <v>69</v>
      </c>
      <c r="O62" s="261" t="str">
        <f t="shared" si="5"/>
        <v>=RI4-DI03</v>
      </c>
      <c r="P62" s="116">
        <f t="shared" si="6"/>
        <v>10</v>
      </c>
      <c r="Q62" s="40" t="str">
        <f t="shared" si="7"/>
        <v>I233.1</v>
      </c>
      <c r="R62" s="40" t="str">
        <f t="shared" si="8"/>
        <v>2M0122¶刮板机急停¶ConveyorEstop</v>
      </c>
      <c r="S62" s="117"/>
      <c r="T62" s="117"/>
    </row>
    <row r="63" spans="1:20" ht="14.4">
      <c r="A63" s="116">
        <v>11</v>
      </c>
      <c r="B63" s="117">
        <v>43</v>
      </c>
      <c r="C63" s="119" t="s">
        <v>899</v>
      </c>
      <c r="D63" s="261" t="s">
        <v>879</v>
      </c>
      <c r="E63" s="117" t="str">
        <f t="shared" si="0"/>
        <v>2M0124</v>
      </c>
      <c r="F63" s="117" t="str">
        <f t="shared" si="1"/>
        <v>初清筛</v>
      </c>
      <c r="G63" s="117" t="str">
        <f t="shared" si="2"/>
        <v>运行</v>
      </c>
      <c r="H63" s="117" t="str">
        <f t="shared" si="3"/>
        <v>Precleaner</v>
      </c>
      <c r="I63" s="117" t="str">
        <f t="shared" si="4"/>
        <v>Running</v>
      </c>
      <c r="J63" s="122" t="s">
        <v>900</v>
      </c>
      <c r="K63" s="117"/>
      <c r="L63" s="82"/>
      <c r="M63" s="115" t="s">
        <v>68</v>
      </c>
      <c r="N63" s="115" t="s">
        <v>69</v>
      </c>
      <c r="O63" s="261" t="str">
        <f t="shared" si="5"/>
        <v>=RI4-DI03</v>
      </c>
      <c r="P63" s="116">
        <f t="shared" si="6"/>
        <v>11</v>
      </c>
      <c r="Q63" s="40" t="str">
        <f t="shared" si="7"/>
        <v>I233.2</v>
      </c>
      <c r="R63" s="40" t="str">
        <f t="shared" si="8"/>
        <v>2M0124¶初清筛运行¶PrecleanerRunning</v>
      </c>
      <c r="S63" s="117"/>
      <c r="T63" s="117"/>
    </row>
    <row r="64" spans="1:20" ht="14.4">
      <c r="A64" s="116">
        <v>12</v>
      </c>
      <c r="B64" s="117">
        <v>44</v>
      </c>
      <c r="C64" s="119" t="s">
        <v>901</v>
      </c>
      <c r="D64" s="261" t="s">
        <v>879</v>
      </c>
      <c r="E64" s="117" t="str">
        <f t="shared" si="0"/>
        <v>2M0124</v>
      </c>
      <c r="F64" s="117" t="str">
        <f t="shared" si="1"/>
        <v>初清筛</v>
      </c>
      <c r="G64" s="117" t="str">
        <f t="shared" si="2"/>
        <v>急停</v>
      </c>
      <c r="H64" s="117" t="str">
        <f t="shared" si="3"/>
        <v>Precleaner</v>
      </c>
      <c r="I64" s="117" t="str">
        <f t="shared" si="4"/>
        <v>Estop</v>
      </c>
      <c r="J64" s="123" t="s">
        <v>902</v>
      </c>
      <c r="K64" s="117"/>
      <c r="L64" s="82"/>
      <c r="M64" s="115" t="s">
        <v>68</v>
      </c>
      <c r="N64" s="115" t="s">
        <v>69</v>
      </c>
      <c r="O64" s="261" t="str">
        <f t="shared" si="5"/>
        <v>=RI4-DI03</v>
      </c>
      <c r="P64" s="116">
        <f t="shared" si="6"/>
        <v>12</v>
      </c>
      <c r="Q64" s="40" t="str">
        <f t="shared" si="7"/>
        <v>I233.3</v>
      </c>
      <c r="R64" s="40" t="str">
        <f t="shared" si="8"/>
        <v>2M0124¶初清筛急停¶PrecleanerEstop</v>
      </c>
      <c r="S64" s="117"/>
      <c r="T64" s="117"/>
    </row>
    <row r="65" spans="1:20" ht="14.4">
      <c r="A65" s="116">
        <v>13</v>
      </c>
      <c r="B65" s="117">
        <v>45</v>
      </c>
      <c r="C65" s="119" t="s">
        <v>903</v>
      </c>
      <c r="D65" s="261" t="s">
        <v>879</v>
      </c>
      <c r="E65" s="117" t="str">
        <f t="shared" si="0"/>
        <v>HL0105</v>
      </c>
      <c r="F65" s="117" t="str">
        <f t="shared" si="1"/>
        <v>绞龙</v>
      </c>
      <c r="G65" s="117" t="str">
        <f t="shared" si="2"/>
        <v>运行</v>
      </c>
      <c r="H65" s="117" t="str">
        <f t="shared" si="3"/>
        <v>Conveyor</v>
      </c>
      <c r="I65" s="117" t="str">
        <f t="shared" si="4"/>
        <v>Running</v>
      </c>
      <c r="J65" s="122" t="s">
        <v>904</v>
      </c>
      <c r="K65" s="117"/>
      <c r="L65" s="82"/>
      <c r="M65" s="115" t="s">
        <v>68</v>
      </c>
      <c r="N65" s="115" t="s">
        <v>69</v>
      </c>
      <c r="O65" s="261" t="str">
        <f t="shared" si="5"/>
        <v>=RI4-DI03</v>
      </c>
      <c r="P65" s="116">
        <f t="shared" si="6"/>
        <v>13</v>
      </c>
      <c r="Q65" s="40" t="str">
        <f t="shared" si="7"/>
        <v>I233.4</v>
      </c>
      <c r="R65" s="40" t="str">
        <f t="shared" si="8"/>
        <v>HL0105¶绞龙运行¶ConveyorRunning</v>
      </c>
      <c r="S65" s="117"/>
      <c r="T65" s="117"/>
    </row>
    <row r="66" spans="1:20" ht="14.4">
      <c r="A66" s="116">
        <v>14</v>
      </c>
      <c r="B66" s="117">
        <v>46</v>
      </c>
      <c r="C66" s="119" t="s">
        <v>905</v>
      </c>
      <c r="D66" s="261" t="s">
        <v>879</v>
      </c>
      <c r="E66" s="117" t="str">
        <f t="shared" si="0"/>
        <v>HL0105</v>
      </c>
      <c r="F66" s="117" t="str">
        <f t="shared" si="1"/>
        <v>绞龙</v>
      </c>
      <c r="G66" s="117" t="str">
        <f t="shared" si="2"/>
        <v>急停</v>
      </c>
      <c r="H66" s="117" t="str">
        <f t="shared" si="3"/>
        <v>Conveyor</v>
      </c>
      <c r="I66" s="117" t="str">
        <f t="shared" si="4"/>
        <v>Estop</v>
      </c>
      <c r="J66" s="123" t="s">
        <v>906</v>
      </c>
      <c r="K66" s="117"/>
      <c r="L66" s="82"/>
      <c r="M66" s="115" t="s">
        <v>68</v>
      </c>
      <c r="N66" s="115" t="s">
        <v>69</v>
      </c>
      <c r="O66" s="261" t="str">
        <f t="shared" si="5"/>
        <v>=RI4-DI03</v>
      </c>
      <c r="P66" s="116">
        <f t="shared" si="6"/>
        <v>14</v>
      </c>
      <c r="Q66" s="40" t="str">
        <f t="shared" si="7"/>
        <v>I233.5</v>
      </c>
      <c r="R66" s="40" t="str">
        <f t="shared" si="8"/>
        <v>HL0105¶绞龙急停¶ConveyorEstop</v>
      </c>
      <c r="S66" s="117"/>
      <c r="T66" s="117"/>
    </row>
    <row r="67" spans="1:20" ht="14.4">
      <c r="A67" s="116">
        <v>15</v>
      </c>
      <c r="B67" s="117">
        <v>47</v>
      </c>
      <c r="C67" s="119" t="s">
        <v>907</v>
      </c>
      <c r="D67" s="261" t="s">
        <v>879</v>
      </c>
      <c r="E67" s="117" t="str">
        <f t="shared" si="0"/>
        <v>HL0106</v>
      </c>
      <c r="F67" s="117" t="str">
        <f t="shared" si="1"/>
        <v>提升机</v>
      </c>
      <c r="G67" s="117" t="str">
        <f t="shared" si="2"/>
        <v>运行</v>
      </c>
      <c r="H67" s="117" t="str">
        <f t="shared" si="3"/>
        <v>Elevator</v>
      </c>
      <c r="I67" s="117" t="str">
        <f t="shared" si="4"/>
        <v>Running</v>
      </c>
      <c r="J67" s="122" t="s">
        <v>908</v>
      </c>
      <c r="K67" s="117"/>
      <c r="L67" s="132"/>
      <c r="M67" s="115" t="s">
        <v>68</v>
      </c>
      <c r="N67" s="115" t="s">
        <v>69</v>
      </c>
      <c r="O67" s="261" t="str">
        <f t="shared" si="5"/>
        <v>=RI4-DI03</v>
      </c>
      <c r="P67" s="116">
        <f t="shared" si="6"/>
        <v>15</v>
      </c>
      <c r="Q67" s="40" t="str">
        <f t="shared" si="7"/>
        <v>I233.6</v>
      </c>
      <c r="R67" s="40" t="str">
        <f t="shared" si="8"/>
        <v>HL0106¶提升机运行¶ElevatorRunning</v>
      </c>
      <c r="S67" s="117"/>
      <c r="T67" s="117"/>
    </row>
    <row r="68" spans="1:20" ht="14.4">
      <c r="A68" s="116">
        <v>16</v>
      </c>
      <c r="B68" s="117">
        <v>48</v>
      </c>
      <c r="C68" s="119" t="s">
        <v>909</v>
      </c>
      <c r="D68" s="261" t="s">
        <v>879</v>
      </c>
      <c r="E68" s="117" t="str">
        <f t="shared" si="0"/>
        <v>HL0106</v>
      </c>
      <c r="F68" s="117" t="str">
        <f t="shared" si="1"/>
        <v>提升机</v>
      </c>
      <c r="G68" s="117" t="str">
        <f t="shared" si="2"/>
        <v>急停</v>
      </c>
      <c r="H68" s="117" t="str">
        <f t="shared" si="3"/>
        <v>Elevator</v>
      </c>
      <c r="I68" s="117" t="str">
        <f t="shared" si="4"/>
        <v>Estop</v>
      </c>
      <c r="J68" s="122" t="s">
        <v>910</v>
      </c>
      <c r="K68" s="117"/>
      <c r="L68" s="132"/>
      <c r="M68" s="115" t="s">
        <v>68</v>
      </c>
      <c r="N68" s="115" t="s">
        <v>69</v>
      </c>
      <c r="O68" s="261" t="str">
        <f t="shared" si="5"/>
        <v>=RI4-DI03</v>
      </c>
      <c r="P68" s="116">
        <f t="shared" si="6"/>
        <v>16</v>
      </c>
      <c r="Q68" s="40" t="str">
        <f t="shared" si="7"/>
        <v>I233.7</v>
      </c>
      <c r="R68" s="40" t="str">
        <f t="shared" si="8"/>
        <v>HL0106¶提升机急停¶ElevatorEstop</v>
      </c>
      <c r="S68" s="117"/>
      <c r="T68" s="117"/>
    </row>
    <row r="69" spans="1:20" ht="14.4">
      <c r="A69" s="116">
        <v>1</v>
      </c>
      <c r="B69" s="117">
        <v>49</v>
      </c>
      <c r="C69" s="118" t="s">
        <v>911</v>
      </c>
      <c r="D69" s="261" t="s">
        <v>912</v>
      </c>
      <c r="E69" s="117" t="str">
        <f t="shared" si="0"/>
        <v>HL0108</v>
      </c>
      <c r="F69" s="117" t="str">
        <f t="shared" si="1"/>
        <v>绞龙</v>
      </c>
      <c r="G69" s="117" t="str">
        <f t="shared" si="2"/>
        <v>运行</v>
      </c>
      <c r="H69" s="117" t="str">
        <f t="shared" si="3"/>
        <v>Conveyor</v>
      </c>
      <c r="I69" s="117" t="str">
        <f t="shared" si="4"/>
        <v>Running</v>
      </c>
      <c r="J69" s="122" t="s">
        <v>913</v>
      </c>
      <c r="K69" s="117"/>
      <c r="L69" s="132"/>
      <c r="M69" s="115" t="s">
        <v>68</v>
      </c>
      <c r="N69" s="115" t="s">
        <v>69</v>
      </c>
      <c r="O69" s="261" t="str">
        <f t="shared" si="5"/>
        <v>=RI4-DI04</v>
      </c>
      <c r="P69" s="116">
        <f t="shared" si="6"/>
        <v>1</v>
      </c>
      <c r="Q69" s="40" t="str">
        <f t="shared" si="7"/>
        <v>I234.0</v>
      </c>
      <c r="R69" s="40" t="str">
        <f t="shared" si="8"/>
        <v>HL0108¶绞龙运行¶ConveyorRunning</v>
      </c>
      <c r="S69" s="206"/>
      <c r="T69" s="206"/>
    </row>
    <row r="70" spans="1:20" ht="14.4">
      <c r="A70" s="116">
        <v>2</v>
      </c>
      <c r="B70" s="117">
        <v>50</v>
      </c>
      <c r="C70" s="118" t="s">
        <v>914</v>
      </c>
      <c r="D70" s="261" t="s">
        <v>912</v>
      </c>
      <c r="E70" s="117" t="str">
        <f t="shared" si="0"/>
        <v>HL0108</v>
      </c>
      <c r="F70" s="117" t="str">
        <f t="shared" si="1"/>
        <v>绞龙</v>
      </c>
      <c r="G70" s="117" t="str">
        <f t="shared" si="2"/>
        <v>急停</v>
      </c>
      <c r="H70" s="117" t="str">
        <f t="shared" si="3"/>
        <v>Conveyor</v>
      </c>
      <c r="I70" s="117" t="str">
        <f t="shared" si="4"/>
        <v>Estop</v>
      </c>
      <c r="J70" s="122" t="s">
        <v>915</v>
      </c>
      <c r="K70" s="117"/>
      <c r="L70" s="132"/>
      <c r="M70" s="115" t="s">
        <v>68</v>
      </c>
      <c r="N70" s="115" t="s">
        <v>69</v>
      </c>
      <c r="O70" s="261" t="str">
        <f t="shared" si="5"/>
        <v>=RI4-DI04</v>
      </c>
      <c r="P70" s="116">
        <f t="shared" si="6"/>
        <v>2</v>
      </c>
      <c r="Q70" s="40" t="str">
        <f t="shared" si="7"/>
        <v>I234.1</v>
      </c>
      <c r="R70" s="40" t="str">
        <f t="shared" si="8"/>
        <v>HL0108¶绞龙急停¶ConveyorEstop</v>
      </c>
      <c r="S70" s="206"/>
      <c r="T70" s="206"/>
    </row>
    <row r="71" spans="1:20" ht="14.4">
      <c r="A71" s="116">
        <v>3</v>
      </c>
      <c r="B71" s="117">
        <v>51</v>
      </c>
      <c r="C71" s="118" t="s">
        <v>916</v>
      </c>
      <c r="D71" s="261" t="s">
        <v>912</v>
      </c>
      <c r="E71" s="117" t="str">
        <f t="shared" si="0"/>
        <v>HL0112</v>
      </c>
      <c r="F71" s="117" t="str">
        <f t="shared" si="1"/>
        <v>绞龙</v>
      </c>
      <c r="G71" s="117" t="str">
        <f t="shared" si="2"/>
        <v>运行</v>
      </c>
      <c r="H71" s="117" t="str">
        <f t="shared" si="3"/>
        <v>Conveyor</v>
      </c>
      <c r="I71" s="117" t="str">
        <f t="shared" si="4"/>
        <v>Running</v>
      </c>
      <c r="J71" s="122" t="s">
        <v>917</v>
      </c>
      <c r="K71" s="117"/>
      <c r="L71" s="132"/>
      <c r="M71" s="115" t="s">
        <v>68</v>
      </c>
      <c r="N71" s="115" t="s">
        <v>69</v>
      </c>
      <c r="O71" s="261" t="str">
        <f t="shared" si="5"/>
        <v>=RI4-DI04</v>
      </c>
      <c r="P71" s="116">
        <f t="shared" si="6"/>
        <v>3</v>
      </c>
      <c r="Q71" s="40" t="str">
        <f t="shared" si="7"/>
        <v>I234.2</v>
      </c>
      <c r="R71" s="40" t="str">
        <f t="shared" si="8"/>
        <v>HL0112¶绞龙运行¶ConveyorRunning</v>
      </c>
      <c r="S71" s="206"/>
      <c r="T71" s="206"/>
    </row>
    <row r="72" spans="1:20" ht="14.4">
      <c r="A72" s="116">
        <v>4</v>
      </c>
      <c r="B72" s="117">
        <v>52</v>
      </c>
      <c r="C72" s="118" t="s">
        <v>918</v>
      </c>
      <c r="D72" s="261" t="s">
        <v>912</v>
      </c>
      <c r="E72" s="117" t="str">
        <f t="shared" si="0"/>
        <v>HL0112</v>
      </c>
      <c r="F72" s="117" t="str">
        <f t="shared" si="1"/>
        <v>绞龙</v>
      </c>
      <c r="G72" s="117" t="str">
        <f t="shared" si="2"/>
        <v>急停</v>
      </c>
      <c r="H72" s="117" t="str">
        <f t="shared" si="3"/>
        <v>Conveyor</v>
      </c>
      <c r="I72" s="117" t="str">
        <f t="shared" si="4"/>
        <v>Estop</v>
      </c>
      <c r="J72" s="122" t="s">
        <v>919</v>
      </c>
      <c r="K72" s="117"/>
      <c r="L72" s="132"/>
      <c r="M72" s="115" t="s">
        <v>68</v>
      </c>
      <c r="N72" s="115" t="s">
        <v>69</v>
      </c>
      <c r="O72" s="261" t="str">
        <f t="shared" si="5"/>
        <v>=RI4-DI04</v>
      </c>
      <c r="P72" s="116">
        <f t="shared" si="6"/>
        <v>4</v>
      </c>
      <c r="Q72" s="40" t="str">
        <f t="shared" si="7"/>
        <v>I234.3</v>
      </c>
      <c r="R72" s="40" t="str">
        <f t="shared" si="8"/>
        <v>HL0112¶绞龙急停¶ConveyorEstop</v>
      </c>
      <c r="S72" s="206"/>
      <c r="T72" s="206"/>
    </row>
    <row r="73" spans="1:20" ht="14.4">
      <c r="A73" s="116">
        <v>5</v>
      </c>
      <c r="B73" s="117">
        <v>53</v>
      </c>
      <c r="C73" s="118" t="s">
        <v>920</v>
      </c>
      <c r="D73" s="261" t="s">
        <v>912</v>
      </c>
      <c r="E73" s="117" t="str">
        <f t="shared" si="0"/>
        <v>HL0117</v>
      </c>
      <c r="F73" s="117" t="str">
        <f t="shared" si="1"/>
        <v>混合机</v>
      </c>
      <c r="G73" s="117" t="str">
        <f t="shared" si="2"/>
        <v>运行</v>
      </c>
      <c r="H73" s="117" t="str">
        <f t="shared" si="3"/>
        <v>Mixer</v>
      </c>
      <c r="I73" s="117" t="str">
        <f t="shared" si="4"/>
        <v>Running</v>
      </c>
      <c r="J73" s="122" t="s">
        <v>921</v>
      </c>
      <c r="K73" s="117"/>
      <c r="L73" s="132"/>
      <c r="M73" s="115" t="s">
        <v>68</v>
      </c>
      <c r="N73" s="115" t="s">
        <v>69</v>
      </c>
      <c r="O73" s="261" t="str">
        <f t="shared" si="5"/>
        <v>=RI4-DI04</v>
      </c>
      <c r="P73" s="116">
        <f t="shared" si="6"/>
        <v>5</v>
      </c>
      <c r="Q73" s="40" t="str">
        <f t="shared" si="7"/>
        <v>I234.4</v>
      </c>
      <c r="R73" s="40" t="str">
        <f t="shared" si="8"/>
        <v>HL0117¶混合机运行¶MixerRunning</v>
      </c>
      <c r="S73" s="206"/>
      <c r="T73" s="206"/>
    </row>
    <row r="74" spans="1:20" ht="14.4">
      <c r="A74" s="116">
        <v>6</v>
      </c>
      <c r="B74" s="117">
        <v>54</v>
      </c>
      <c r="C74" s="118" t="s">
        <v>922</v>
      </c>
      <c r="D74" s="261" t="s">
        <v>912</v>
      </c>
      <c r="E74" s="117" t="str">
        <f t="shared" si="0"/>
        <v>HL0117</v>
      </c>
      <c r="F74" s="117" t="str">
        <f t="shared" si="1"/>
        <v>混合机</v>
      </c>
      <c r="G74" s="117" t="str">
        <f t="shared" si="2"/>
        <v>负荷急停</v>
      </c>
      <c r="H74" s="117" t="str">
        <f t="shared" si="3"/>
        <v>Mixer</v>
      </c>
      <c r="I74" s="117" t="str">
        <f t="shared" si="4"/>
        <v>Isolate/Estop</v>
      </c>
      <c r="J74" s="122" t="s">
        <v>923</v>
      </c>
      <c r="K74" s="117"/>
      <c r="L74" s="132"/>
      <c r="M74" s="115" t="s">
        <v>68</v>
      </c>
      <c r="N74" s="115" t="s">
        <v>69</v>
      </c>
      <c r="O74" s="261" t="str">
        <f t="shared" si="5"/>
        <v>=RI4-DI04</v>
      </c>
      <c r="P74" s="116">
        <f t="shared" si="6"/>
        <v>6</v>
      </c>
      <c r="Q74" s="40" t="str">
        <f t="shared" si="7"/>
        <v>I234.5</v>
      </c>
      <c r="R74" s="40" t="str">
        <f t="shared" si="8"/>
        <v>HL0117¶混合机负荷急停¶MixerIsolate/Estop</v>
      </c>
      <c r="S74" s="206"/>
      <c r="T74" s="206"/>
    </row>
    <row r="75" spans="1:20" ht="14.4">
      <c r="A75" s="116">
        <v>7</v>
      </c>
      <c r="B75" s="117">
        <v>55</v>
      </c>
      <c r="C75" s="118" t="s">
        <v>924</v>
      </c>
      <c r="D75" s="261" t="s">
        <v>912</v>
      </c>
      <c r="E75" s="117" t="str">
        <f t="shared" si="0"/>
        <v>HL0117V1</v>
      </c>
      <c r="F75" s="117" t="str">
        <f t="shared" si="1"/>
        <v>混合机门</v>
      </c>
      <c r="G75" s="117" t="str">
        <f t="shared" si="2"/>
        <v>开门到位</v>
      </c>
      <c r="H75" s="117" t="str">
        <f t="shared" si="3"/>
        <v>Mixer Gate</v>
      </c>
      <c r="I75" s="117" t="str">
        <f t="shared" si="4"/>
        <v>Openning</v>
      </c>
      <c r="J75" s="122" t="s">
        <v>925</v>
      </c>
      <c r="K75" s="117"/>
      <c r="L75" s="132"/>
      <c r="M75" s="115" t="s">
        <v>68</v>
      </c>
      <c r="N75" s="115" t="s">
        <v>69</v>
      </c>
      <c r="O75" s="261" t="str">
        <f t="shared" si="5"/>
        <v>=RI4-DI04</v>
      </c>
      <c r="P75" s="116">
        <f t="shared" si="6"/>
        <v>7</v>
      </c>
      <c r="Q75" s="40" t="str">
        <f t="shared" si="7"/>
        <v>I234.6</v>
      </c>
      <c r="R75" s="40" t="str">
        <f t="shared" si="8"/>
        <v>HL0117V1¶混合机门开门到位¶Mixer GateOpenning</v>
      </c>
      <c r="S75" s="206"/>
      <c r="T75" s="206"/>
    </row>
    <row r="76" spans="1:20" ht="14.4">
      <c r="A76" s="116">
        <v>8</v>
      </c>
      <c r="B76" s="117">
        <v>56</v>
      </c>
      <c r="C76" s="118" t="s">
        <v>926</v>
      </c>
      <c r="D76" s="261" t="s">
        <v>912</v>
      </c>
      <c r="E76" s="117" t="str">
        <f t="shared" si="0"/>
        <v>HL0117V1</v>
      </c>
      <c r="F76" s="117" t="str">
        <f t="shared" si="1"/>
        <v>混合机门</v>
      </c>
      <c r="G76" s="117" t="str">
        <f t="shared" si="2"/>
        <v>关门到位</v>
      </c>
      <c r="H76" s="117" t="str">
        <f t="shared" si="3"/>
        <v>Mixer Gate</v>
      </c>
      <c r="I76" s="117" t="str">
        <f t="shared" si="4"/>
        <v>Closing</v>
      </c>
      <c r="J76" s="122" t="s">
        <v>927</v>
      </c>
      <c r="K76" s="117"/>
      <c r="L76" s="132"/>
      <c r="M76" s="115" t="s">
        <v>68</v>
      </c>
      <c r="N76" s="115" t="s">
        <v>69</v>
      </c>
      <c r="O76" s="261" t="str">
        <f t="shared" si="5"/>
        <v>=RI4-DI04</v>
      </c>
      <c r="P76" s="116">
        <f t="shared" si="6"/>
        <v>8</v>
      </c>
      <c r="Q76" s="40" t="str">
        <f t="shared" si="7"/>
        <v>I234.7</v>
      </c>
      <c r="R76" s="40" t="str">
        <f t="shared" si="8"/>
        <v>HL0117V1¶混合机门关门到位¶Mixer GateClosing</v>
      </c>
      <c r="S76" s="206"/>
      <c r="T76" s="206"/>
    </row>
    <row r="77" spans="1:20" ht="14.4">
      <c r="A77" s="116">
        <v>9</v>
      </c>
      <c r="B77" s="117">
        <v>57</v>
      </c>
      <c r="C77" s="118" t="s">
        <v>928</v>
      </c>
      <c r="D77" s="261" t="s">
        <v>912</v>
      </c>
      <c r="E77" s="117" t="str">
        <f t="shared" si="0"/>
        <v>HL0117</v>
      </c>
      <c r="F77" s="117" t="str">
        <f t="shared" si="1"/>
        <v>混合机</v>
      </c>
      <c r="G77" s="117" t="str">
        <f t="shared" si="2"/>
        <v>门保</v>
      </c>
      <c r="H77" s="117" t="str">
        <f t="shared" si="3"/>
        <v>Mixer</v>
      </c>
      <c r="I77" s="117" t="str">
        <f t="shared" si="4"/>
        <v>Door Protect</v>
      </c>
      <c r="J77" s="122" t="s">
        <v>929</v>
      </c>
      <c r="K77" s="117"/>
      <c r="L77" s="132"/>
      <c r="M77" s="115" t="s">
        <v>68</v>
      </c>
      <c r="N77" s="115" t="s">
        <v>69</v>
      </c>
      <c r="O77" s="261" t="str">
        <f t="shared" si="5"/>
        <v>=RI4-DI04</v>
      </c>
      <c r="P77" s="116">
        <f t="shared" si="6"/>
        <v>9</v>
      </c>
      <c r="Q77" s="40" t="str">
        <f t="shared" si="7"/>
        <v>I235.0</v>
      </c>
      <c r="R77" s="40" t="str">
        <f t="shared" si="8"/>
        <v>HL0117¶混合机门保¶MixerDoor Protect</v>
      </c>
      <c r="S77" s="206"/>
      <c r="T77" s="206"/>
    </row>
    <row r="78" spans="1:20" ht="14.4">
      <c r="A78" s="116">
        <v>10</v>
      </c>
      <c r="B78" s="117">
        <v>58</v>
      </c>
      <c r="C78" s="118" t="s">
        <v>930</v>
      </c>
      <c r="D78" s="261" t="s">
        <v>912</v>
      </c>
      <c r="E78" s="117" t="str">
        <f t="shared" si="0"/>
        <v>HL0121</v>
      </c>
      <c r="F78" s="117" t="str">
        <f t="shared" si="1"/>
        <v>绞龙(功率待定)</v>
      </c>
      <c r="G78" s="117" t="str">
        <f t="shared" si="2"/>
        <v>运行</v>
      </c>
      <c r="H78" s="117" t="str">
        <f t="shared" si="3"/>
        <v>Conveyor</v>
      </c>
      <c r="I78" s="117" t="str">
        <f t="shared" si="4"/>
        <v>Running</v>
      </c>
      <c r="J78" s="122" t="s">
        <v>931</v>
      </c>
      <c r="K78" s="117"/>
      <c r="L78" s="132"/>
      <c r="M78" s="115" t="s">
        <v>68</v>
      </c>
      <c r="N78" s="115" t="s">
        <v>69</v>
      </c>
      <c r="O78" s="261" t="str">
        <f t="shared" si="5"/>
        <v>=RI4-DI04</v>
      </c>
      <c r="P78" s="116">
        <f t="shared" si="6"/>
        <v>10</v>
      </c>
      <c r="Q78" s="40" t="str">
        <f t="shared" si="7"/>
        <v>I235.1</v>
      </c>
      <c r="R78" s="40" t="str">
        <f t="shared" si="8"/>
        <v>HL0121¶绞龙(功率待定)运行¶ConveyorRunning</v>
      </c>
      <c r="S78" s="206"/>
      <c r="T78" s="206"/>
    </row>
    <row r="79" spans="1:20" ht="14.4">
      <c r="A79" s="116">
        <v>11</v>
      </c>
      <c r="B79" s="117">
        <v>59</v>
      </c>
      <c r="C79" s="118" t="s">
        <v>932</v>
      </c>
      <c r="D79" s="261" t="s">
        <v>912</v>
      </c>
      <c r="E79" s="117" t="str">
        <f t="shared" si="0"/>
        <v>HL0121</v>
      </c>
      <c r="F79" s="117" t="str">
        <f t="shared" si="1"/>
        <v>绞龙(功率待定)</v>
      </c>
      <c r="G79" s="117" t="str">
        <f t="shared" si="2"/>
        <v>急停</v>
      </c>
      <c r="H79" s="117" t="str">
        <f t="shared" si="3"/>
        <v>Conveyor</v>
      </c>
      <c r="I79" s="117" t="str">
        <f t="shared" si="4"/>
        <v>Estop</v>
      </c>
      <c r="J79" s="122" t="s">
        <v>933</v>
      </c>
      <c r="K79" s="117"/>
      <c r="L79" s="132"/>
      <c r="M79" s="115" t="s">
        <v>68</v>
      </c>
      <c r="N79" s="115" t="s">
        <v>69</v>
      </c>
      <c r="O79" s="261" t="str">
        <f t="shared" si="5"/>
        <v>=RI4-DI04</v>
      </c>
      <c r="P79" s="116">
        <f t="shared" si="6"/>
        <v>11</v>
      </c>
      <c r="Q79" s="40" t="str">
        <f t="shared" si="7"/>
        <v>I235.2</v>
      </c>
      <c r="R79" s="40" t="str">
        <f t="shared" si="8"/>
        <v>HL0121¶绞龙(功率待定)急停¶ConveyorEstop</v>
      </c>
      <c r="S79" s="206"/>
      <c r="T79" s="206"/>
    </row>
    <row r="80" spans="1:20" ht="14.4">
      <c r="A80" s="116">
        <v>12</v>
      </c>
      <c r="B80" s="117">
        <v>60</v>
      </c>
      <c r="C80" s="118" t="s">
        <v>934</v>
      </c>
      <c r="D80" s="265" t="s">
        <v>912</v>
      </c>
      <c r="E80" s="207" t="s">
        <v>788</v>
      </c>
      <c r="F80" s="207" t="s">
        <v>241</v>
      </c>
      <c r="G80" s="207" t="s">
        <v>242</v>
      </c>
      <c r="H80" s="207" t="s">
        <v>182</v>
      </c>
      <c r="I80" s="117" t="str">
        <f t="shared" si="4"/>
        <v/>
      </c>
      <c r="J80" s="122" t="s">
        <v>236</v>
      </c>
      <c r="K80" s="117"/>
      <c r="L80" s="132"/>
      <c r="M80" s="115" t="s">
        <v>68</v>
      </c>
      <c r="N80" s="115" t="s">
        <v>69</v>
      </c>
      <c r="O80" s="261" t="str">
        <f t="shared" ref="O80:O84" si="9">D80</f>
        <v>=RI4-DI04</v>
      </c>
      <c r="P80" s="116">
        <f t="shared" ref="P80:P84" si="10">A80</f>
        <v>12</v>
      </c>
      <c r="Q80" s="40" t="str">
        <f t="shared" ref="Q80:Q84" si="11">C80</f>
        <v>I235.3</v>
      </c>
      <c r="R80" s="40" t="e">
        <f>#REF!&amp;M80&amp;#REF!&amp;#REF!&amp;M80&amp;#REF!&amp;I80</f>
        <v>#REF!</v>
      </c>
      <c r="S80" s="206"/>
      <c r="T80" s="206"/>
    </row>
    <row r="81" spans="1:20" ht="14.4">
      <c r="A81" s="116">
        <v>13</v>
      </c>
      <c r="B81" s="117">
        <v>61</v>
      </c>
      <c r="C81" s="118" t="s">
        <v>935</v>
      </c>
      <c r="D81" s="265" t="s">
        <v>912</v>
      </c>
      <c r="E81" s="207" t="s">
        <v>788</v>
      </c>
      <c r="F81" s="207" t="s">
        <v>244</v>
      </c>
      <c r="G81" s="207" t="s">
        <v>242</v>
      </c>
      <c r="H81" s="207" t="s">
        <v>182</v>
      </c>
      <c r="I81" s="117" t="str">
        <f t="shared" si="4"/>
        <v/>
      </c>
      <c r="J81" s="122" t="s">
        <v>236</v>
      </c>
      <c r="K81" s="117"/>
      <c r="L81" s="132"/>
      <c r="M81" s="115" t="s">
        <v>68</v>
      </c>
      <c r="N81" s="115" t="s">
        <v>69</v>
      </c>
      <c r="O81" s="261" t="str">
        <f t="shared" si="9"/>
        <v>=RI4-DI04</v>
      </c>
      <c r="P81" s="116">
        <f t="shared" si="10"/>
        <v>13</v>
      </c>
      <c r="Q81" s="40" t="str">
        <f t="shared" si="11"/>
        <v>I235.4</v>
      </c>
      <c r="R81" s="40" t="e">
        <f>#REF!&amp;M81&amp;#REF!&amp;#REF!&amp;M81&amp;#REF!&amp;I81</f>
        <v>#REF!</v>
      </c>
      <c r="S81" s="206"/>
      <c r="T81" s="206"/>
    </row>
    <row r="82" spans="1:20" ht="14.4">
      <c r="A82" s="116">
        <v>14</v>
      </c>
      <c r="B82" s="117">
        <v>62</v>
      </c>
      <c r="C82" s="118" t="s">
        <v>936</v>
      </c>
      <c r="D82" s="152"/>
      <c r="E82" s="126"/>
      <c r="F82" s="126" t="s">
        <v>937</v>
      </c>
      <c r="G82" s="126" t="s">
        <v>938</v>
      </c>
      <c r="H82" s="126"/>
      <c r="I82" s="117" t="str">
        <f t="shared" si="4"/>
        <v/>
      </c>
      <c r="J82" s="122"/>
      <c r="K82" s="117"/>
      <c r="L82" s="132"/>
      <c r="M82" s="115" t="s">
        <v>68</v>
      </c>
      <c r="N82" s="115" t="s">
        <v>69</v>
      </c>
      <c r="O82" s="147">
        <f t="shared" si="9"/>
        <v>0</v>
      </c>
      <c r="P82" s="116">
        <f t="shared" si="10"/>
        <v>14</v>
      </c>
      <c r="Q82" s="40" t="str">
        <f t="shared" si="11"/>
        <v>I235.5</v>
      </c>
      <c r="R82" s="40" t="e">
        <f>#REF!&amp;M82&amp;#REF!&amp;#REF!&amp;M82&amp;#REF!&amp;I82</f>
        <v>#REF!</v>
      </c>
      <c r="S82" s="206"/>
      <c r="T82" s="206"/>
    </row>
    <row r="83" spans="1:20" ht="14.4">
      <c r="A83" s="116">
        <v>15</v>
      </c>
      <c r="B83" s="117">
        <v>63</v>
      </c>
      <c r="C83" s="118" t="s">
        <v>939</v>
      </c>
      <c r="D83" s="152"/>
      <c r="E83" s="126"/>
      <c r="F83" s="126" t="s">
        <v>940</v>
      </c>
      <c r="G83" s="126" t="s">
        <v>941</v>
      </c>
      <c r="H83" s="126"/>
      <c r="I83" s="117" t="str">
        <f t="shared" si="4"/>
        <v/>
      </c>
      <c r="J83" s="122"/>
      <c r="K83" s="117"/>
      <c r="L83" s="132"/>
      <c r="M83" s="115" t="s">
        <v>68</v>
      </c>
      <c r="N83" s="115" t="s">
        <v>69</v>
      </c>
      <c r="O83" s="147">
        <f t="shared" si="9"/>
        <v>0</v>
      </c>
      <c r="P83" s="116">
        <f t="shared" si="10"/>
        <v>15</v>
      </c>
      <c r="Q83" s="40" t="str">
        <f t="shared" si="11"/>
        <v>I235.6</v>
      </c>
      <c r="R83" s="40" t="e">
        <f>#REF!&amp;M83&amp;#REF!&amp;#REF!&amp;M83&amp;#REF!&amp;I83</f>
        <v>#REF!</v>
      </c>
      <c r="S83" s="206"/>
      <c r="T83" s="206"/>
    </row>
    <row r="84" spans="1:20" ht="14.4">
      <c r="A84" s="116">
        <v>16</v>
      </c>
      <c r="B84" s="117">
        <v>64</v>
      </c>
      <c r="C84" s="118" t="s">
        <v>942</v>
      </c>
      <c r="D84" s="262" t="s">
        <v>912</v>
      </c>
      <c r="I84" s="117" t="str">
        <f t="shared" si="4"/>
        <v/>
      </c>
      <c r="J84" s="122" t="s">
        <v>236</v>
      </c>
      <c r="K84" s="117"/>
      <c r="L84" s="132"/>
      <c r="M84" s="115" t="s">
        <v>68</v>
      </c>
      <c r="N84" s="115" t="s">
        <v>69</v>
      </c>
      <c r="O84" s="261" t="str">
        <f t="shared" si="9"/>
        <v>=RI4-DI04</v>
      </c>
      <c r="P84" s="116">
        <f t="shared" si="10"/>
        <v>16</v>
      </c>
      <c r="Q84" s="40" t="str">
        <f t="shared" si="11"/>
        <v>I235.7</v>
      </c>
      <c r="R84" s="40" t="str">
        <f>E24&amp;M84&amp;F24&amp;G24&amp;M84&amp;H24&amp;I84</f>
        <v>G0203-S2-¶绞龙接近开关绞龙进中到位信号¶新增20231123</v>
      </c>
      <c r="S84" s="206"/>
      <c r="T84" s="206"/>
    </row>
    <row r="85" spans="1:20" ht="14.4">
      <c r="A85" s="121"/>
      <c r="B85" s="117"/>
      <c r="C85" s="118"/>
      <c r="D85" s="147"/>
      <c r="E85" s="117"/>
      <c r="F85" s="117"/>
      <c r="G85" s="117"/>
      <c r="H85" s="117"/>
      <c r="I85" s="117"/>
      <c r="J85" s="122"/>
      <c r="K85" s="117"/>
      <c r="L85" s="132"/>
      <c r="M85" s="115"/>
      <c r="N85" s="115"/>
      <c r="O85" s="147"/>
      <c r="P85" s="121"/>
      <c r="S85" s="206"/>
      <c r="T85" s="206"/>
    </row>
    <row r="86" spans="1:20" s="80" customFormat="1">
      <c r="A86" s="137"/>
      <c r="B86" s="138"/>
      <c r="C86" s="138"/>
      <c r="D86" s="138"/>
      <c r="E86" s="139"/>
      <c r="F86" s="139"/>
      <c r="G86" s="139"/>
      <c r="H86" s="139"/>
      <c r="I86" s="139"/>
      <c r="J86" s="122"/>
      <c r="K86" s="138"/>
      <c r="L86" s="143"/>
      <c r="M86" s="144"/>
      <c r="N86" s="144"/>
      <c r="O86" s="144"/>
      <c r="P86" s="144"/>
      <c r="Q86" s="144"/>
      <c r="R86" s="144"/>
      <c r="S86" s="144"/>
      <c r="T86" s="144"/>
    </row>
    <row r="87" spans="1:20" s="81" customFormat="1">
      <c r="A87" s="140"/>
      <c r="B87" s="139"/>
      <c r="C87" s="138"/>
      <c r="D87" s="138"/>
      <c r="E87" s="138"/>
      <c r="F87" s="138"/>
      <c r="G87" s="138"/>
      <c r="H87" s="138"/>
      <c r="I87" s="138"/>
      <c r="J87" s="138"/>
      <c r="K87" s="138"/>
      <c r="L87" s="143"/>
      <c r="M87" s="144"/>
      <c r="N87" s="144"/>
      <c r="O87" s="144"/>
      <c r="P87" s="144"/>
      <c r="Q87" s="144"/>
      <c r="R87" s="144"/>
      <c r="S87" s="144"/>
      <c r="T87" s="144"/>
    </row>
    <row r="88" spans="1:20">
      <c r="A88" s="115"/>
      <c r="B88" s="82" t="s">
        <v>19</v>
      </c>
      <c r="C88" s="141" t="s">
        <v>20</v>
      </c>
      <c r="D88" s="141" t="s">
        <v>21</v>
      </c>
      <c r="E88" s="141" t="s">
        <v>261</v>
      </c>
      <c r="F88" s="82" t="s">
        <v>23</v>
      </c>
      <c r="G88" s="82" t="s">
        <v>24</v>
      </c>
      <c r="H88" s="82" t="s">
        <v>61</v>
      </c>
      <c r="I88" s="82" t="s">
        <v>62</v>
      </c>
      <c r="J88" s="82" t="s">
        <v>23</v>
      </c>
      <c r="K88" s="141" t="s">
        <v>25</v>
      </c>
      <c r="L88" s="141" t="s">
        <v>64</v>
      </c>
      <c r="M88" s="145"/>
      <c r="N88" s="145"/>
      <c r="O88" s="145"/>
      <c r="P88" s="145"/>
      <c r="Q88" s="145"/>
      <c r="R88" s="145"/>
      <c r="S88" s="145"/>
      <c r="T88" s="145"/>
    </row>
    <row r="89" spans="1:20" ht="14.4">
      <c r="A89" s="116">
        <v>1</v>
      </c>
      <c r="B89" s="117">
        <v>1</v>
      </c>
      <c r="C89" s="118" t="s">
        <v>943</v>
      </c>
      <c r="D89" s="263" t="s">
        <v>944</v>
      </c>
      <c r="E89" s="117" t="str">
        <f t="shared" ref="E89:E120" si="12">TRIM(MID(SUBSTITUTE($J89,":",REPT(" ",40)),1,40))</f>
        <v>G0203_1</v>
      </c>
      <c r="F89" s="117" t="str">
        <f t="shared" ref="F89:F136" si="13">TRIM(MID(SUBSTITUTE($J89,":",REPT(" ",40)),40,40))</f>
        <v>绞龙</v>
      </c>
      <c r="G89" s="117" t="str">
        <f t="shared" ref="G89:G136" si="14">TRIM(MID(SUBSTITUTE($J89,":",REPT(" ",40)),80,40))</f>
        <v>正转</v>
      </c>
      <c r="H89" s="117" t="str">
        <f t="shared" ref="H89:H136" si="15">TRIM(MID(SUBSTITUTE($J89,":",REPT(" ",40)),120,40))</f>
        <v>Conveyor</v>
      </c>
      <c r="I89" s="117" t="str">
        <f t="shared" ref="I89:I136" si="16">TRIM(MID(SUBSTITUTE($J89,":",REPT(" ",40)),160,40))</f>
        <v>FOR.</v>
      </c>
      <c r="J89" s="122" t="s">
        <v>945</v>
      </c>
      <c r="K89" s="82"/>
      <c r="L89" s="82"/>
      <c r="M89" s="115" t="s">
        <v>68</v>
      </c>
      <c r="N89" s="115" t="s">
        <v>69</v>
      </c>
      <c r="O89" s="261" t="str">
        <f t="shared" ref="O89:O120" si="17">D89</f>
        <v>=RI4-DO01</v>
      </c>
      <c r="P89" s="116">
        <f t="shared" ref="P89:P120" si="18">A89</f>
        <v>1</v>
      </c>
      <c r="Q89" s="40" t="str">
        <f t="shared" ref="Q89:Q120" si="19">C89</f>
        <v>Q220.0</v>
      </c>
      <c r="R89" s="40" t="str">
        <f t="shared" ref="R89:R120" si="20">E89&amp;M89&amp;F89&amp;G89&amp;M89&amp;H89&amp;I89</f>
        <v>G0203_1¶绞龙正转¶ConveyorFOR.</v>
      </c>
      <c r="S89" s="117"/>
      <c r="T89" s="117"/>
    </row>
    <row r="90" spans="1:20" ht="14.4">
      <c r="A90" s="116">
        <v>2</v>
      </c>
      <c r="B90" s="117">
        <v>2</v>
      </c>
      <c r="C90" s="119" t="s">
        <v>946</v>
      </c>
      <c r="D90" s="263" t="s">
        <v>944</v>
      </c>
      <c r="E90" s="117" t="str">
        <f t="shared" si="12"/>
        <v>G0203_1</v>
      </c>
      <c r="F90" s="117" t="str">
        <f t="shared" si="13"/>
        <v>绞龙</v>
      </c>
      <c r="G90" s="117" t="str">
        <f t="shared" si="14"/>
        <v>反转</v>
      </c>
      <c r="H90" s="117" t="str">
        <f t="shared" si="15"/>
        <v>Conveyor</v>
      </c>
      <c r="I90" s="117" t="str">
        <f t="shared" si="16"/>
        <v>REV.</v>
      </c>
      <c r="J90" s="122" t="s">
        <v>947</v>
      </c>
      <c r="K90" s="117"/>
      <c r="L90" s="82"/>
      <c r="M90" s="115" t="s">
        <v>68</v>
      </c>
      <c r="N90" s="115" t="s">
        <v>69</v>
      </c>
      <c r="O90" s="261" t="str">
        <f t="shared" si="17"/>
        <v>=RI4-DO01</v>
      </c>
      <c r="P90" s="116">
        <f t="shared" si="18"/>
        <v>2</v>
      </c>
      <c r="Q90" s="40" t="str">
        <f t="shared" si="19"/>
        <v>Q220.1</v>
      </c>
      <c r="R90" s="40" t="str">
        <f t="shared" si="20"/>
        <v>G0203_1¶绞龙反转¶ConveyorREV.</v>
      </c>
      <c r="S90" s="117"/>
      <c r="T90" s="117"/>
    </row>
    <row r="91" spans="1:20" ht="14.4">
      <c r="A91" s="116">
        <v>3</v>
      </c>
      <c r="B91" s="117">
        <v>3</v>
      </c>
      <c r="C91" s="208" t="s">
        <v>948</v>
      </c>
      <c r="D91" s="266" t="s">
        <v>944</v>
      </c>
      <c r="E91" s="207" t="str">
        <f t="shared" si="12"/>
        <v>G0203_2</v>
      </c>
      <c r="F91" s="207" t="str">
        <f t="shared" si="13"/>
        <v>绞龙</v>
      </c>
      <c r="G91" s="207" t="str">
        <f t="shared" si="14"/>
        <v>正转</v>
      </c>
      <c r="H91" s="207" t="str">
        <f t="shared" si="15"/>
        <v>Conveyor</v>
      </c>
      <c r="I91" s="207" t="str">
        <f t="shared" si="16"/>
        <v>FOR.</v>
      </c>
      <c r="J91" s="122" t="s">
        <v>949</v>
      </c>
      <c r="K91" s="117"/>
      <c r="L91" s="82"/>
      <c r="M91" s="115" t="s">
        <v>68</v>
      </c>
      <c r="N91" s="115" t="s">
        <v>69</v>
      </c>
      <c r="O91" s="261" t="str">
        <f t="shared" si="17"/>
        <v>=RI4-DO01</v>
      </c>
      <c r="P91" s="116">
        <f t="shared" si="18"/>
        <v>3</v>
      </c>
      <c r="Q91" s="40" t="str">
        <f t="shared" si="19"/>
        <v>Q220.2</v>
      </c>
      <c r="R91" s="40" t="str">
        <f t="shared" si="20"/>
        <v>G0203_2¶绞龙正转¶ConveyorFOR.</v>
      </c>
      <c r="S91" s="117"/>
      <c r="T91" s="117"/>
    </row>
    <row r="92" spans="1:20" ht="14.4">
      <c r="A92" s="116">
        <v>4</v>
      </c>
      <c r="B92" s="117">
        <v>4</v>
      </c>
      <c r="C92" s="208" t="s">
        <v>950</v>
      </c>
      <c r="D92" s="266" t="s">
        <v>944</v>
      </c>
      <c r="E92" s="117" t="s">
        <v>951</v>
      </c>
      <c r="F92" s="117" t="s">
        <v>357</v>
      </c>
      <c r="G92" s="207" t="s">
        <v>383</v>
      </c>
      <c r="H92" s="207" t="str">
        <f t="shared" si="15"/>
        <v>Conveyor</v>
      </c>
      <c r="I92" s="207" t="str">
        <f t="shared" si="16"/>
        <v>REV.</v>
      </c>
      <c r="J92" s="122" t="s">
        <v>952</v>
      </c>
      <c r="K92" s="117"/>
      <c r="L92" s="82"/>
      <c r="M92" s="115" t="s">
        <v>68</v>
      </c>
      <c r="N92" s="115" t="s">
        <v>69</v>
      </c>
      <c r="O92" s="261" t="str">
        <f t="shared" si="17"/>
        <v>=RI4-DO01</v>
      </c>
      <c r="P92" s="116">
        <f t="shared" si="18"/>
        <v>4</v>
      </c>
      <c r="Q92" s="40" t="str">
        <f t="shared" si="19"/>
        <v>Q220.3</v>
      </c>
      <c r="R92" s="40" t="str">
        <f t="shared" si="20"/>
        <v>G0203_3V¶粉碎机导向阀启动¶ConveyorREV.</v>
      </c>
      <c r="S92" s="117"/>
      <c r="T92" s="117"/>
    </row>
    <row r="93" spans="1:20" ht="14.4">
      <c r="A93" s="116">
        <v>5</v>
      </c>
      <c r="B93" s="117">
        <v>5</v>
      </c>
      <c r="C93" s="119" t="s">
        <v>953</v>
      </c>
      <c r="D93" s="263" t="s">
        <v>944</v>
      </c>
      <c r="E93" s="117" t="str">
        <f t="shared" si="12"/>
        <v>G0203_3</v>
      </c>
      <c r="F93" s="117" t="str">
        <f t="shared" si="13"/>
        <v>粉碎机</v>
      </c>
      <c r="G93" s="117" t="str">
        <f t="shared" si="14"/>
        <v>启动</v>
      </c>
      <c r="H93" s="117" t="str">
        <f t="shared" si="15"/>
        <v>Grinder</v>
      </c>
      <c r="I93" s="117" t="str">
        <f t="shared" si="16"/>
        <v>Start</v>
      </c>
      <c r="J93" s="122" t="s">
        <v>954</v>
      </c>
      <c r="K93" s="117"/>
      <c r="L93" s="82"/>
      <c r="M93" s="115" t="s">
        <v>68</v>
      </c>
      <c r="N93" s="115" t="s">
        <v>69</v>
      </c>
      <c r="O93" s="261" t="str">
        <f t="shared" si="17"/>
        <v>=RI4-DO01</v>
      </c>
      <c r="P93" s="116">
        <f t="shared" si="18"/>
        <v>5</v>
      </c>
      <c r="Q93" s="40" t="str">
        <f t="shared" si="19"/>
        <v>Q220.4</v>
      </c>
      <c r="R93" s="40" t="str">
        <f t="shared" si="20"/>
        <v>G0203_3¶粉碎机启动¶GrinderStart</v>
      </c>
      <c r="S93" s="117"/>
      <c r="T93" s="117"/>
    </row>
    <row r="94" spans="1:20" ht="14.4">
      <c r="A94" s="116">
        <v>6</v>
      </c>
      <c r="B94" s="117">
        <v>6</v>
      </c>
      <c r="C94" s="119" t="s">
        <v>955</v>
      </c>
      <c r="D94" s="263" t="s">
        <v>944</v>
      </c>
      <c r="E94" s="117" t="str">
        <f t="shared" si="12"/>
        <v>G0203_3V</v>
      </c>
      <c r="F94" s="117" t="str">
        <f t="shared" si="13"/>
        <v>粉碎机导向阀</v>
      </c>
      <c r="G94" s="117" t="str">
        <f t="shared" si="14"/>
        <v>反转</v>
      </c>
      <c r="H94" s="117" t="str">
        <f t="shared" si="15"/>
        <v>Grinder Valve</v>
      </c>
      <c r="I94" s="117" t="str">
        <f t="shared" si="16"/>
        <v>REV.</v>
      </c>
      <c r="J94" s="122" t="s">
        <v>956</v>
      </c>
      <c r="K94" s="117"/>
      <c r="L94" s="82"/>
      <c r="M94" s="115" t="s">
        <v>68</v>
      </c>
      <c r="N94" s="115" t="s">
        <v>69</v>
      </c>
      <c r="O94" s="261" t="str">
        <f t="shared" si="17"/>
        <v>=RI4-DO01</v>
      </c>
      <c r="P94" s="116">
        <f t="shared" si="18"/>
        <v>6</v>
      </c>
      <c r="Q94" s="40" t="str">
        <f t="shared" si="19"/>
        <v>Q220.5</v>
      </c>
      <c r="R94" s="40" t="str">
        <f t="shared" si="20"/>
        <v>G0203_3V¶粉碎机导向阀反转¶Grinder ValveREV.</v>
      </c>
      <c r="S94" s="117"/>
      <c r="T94" s="117"/>
    </row>
    <row r="95" spans="1:20" ht="14.4">
      <c r="A95" s="116">
        <v>7</v>
      </c>
      <c r="B95" s="117">
        <v>7</v>
      </c>
      <c r="C95" s="119" t="s">
        <v>957</v>
      </c>
      <c r="D95" s="263" t="s">
        <v>944</v>
      </c>
      <c r="E95" s="117" t="str">
        <f t="shared" si="12"/>
        <v>G0205_1</v>
      </c>
      <c r="F95" s="117" t="str">
        <f t="shared" si="13"/>
        <v>除尘器</v>
      </c>
      <c r="G95" s="117" t="str">
        <f t="shared" si="14"/>
        <v>启动</v>
      </c>
      <c r="H95" s="117" t="str">
        <f t="shared" si="15"/>
        <v>FILTER</v>
      </c>
      <c r="I95" s="117" t="str">
        <f t="shared" si="16"/>
        <v>Start</v>
      </c>
      <c r="J95" s="122" t="s">
        <v>958</v>
      </c>
      <c r="K95" s="117"/>
      <c r="L95" s="82"/>
      <c r="M95" s="115" t="s">
        <v>68</v>
      </c>
      <c r="N95" s="115" t="s">
        <v>69</v>
      </c>
      <c r="O95" s="261" t="str">
        <f t="shared" si="17"/>
        <v>=RI4-DO01</v>
      </c>
      <c r="P95" s="116">
        <f t="shared" si="18"/>
        <v>7</v>
      </c>
      <c r="Q95" s="40" t="str">
        <f t="shared" si="19"/>
        <v>Q220.6</v>
      </c>
      <c r="R95" s="40" t="str">
        <f t="shared" si="20"/>
        <v>G0205_1¶除尘器启动¶FILTERStart</v>
      </c>
      <c r="S95" s="117"/>
      <c r="T95" s="117"/>
    </row>
    <row r="96" spans="1:20" ht="14.4">
      <c r="A96" s="116">
        <v>8</v>
      </c>
      <c r="B96" s="117">
        <v>8</v>
      </c>
      <c r="C96" s="119" t="s">
        <v>959</v>
      </c>
      <c r="D96" s="263" t="s">
        <v>944</v>
      </c>
      <c r="E96" s="117" t="str">
        <f t="shared" si="12"/>
        <v>G0205_2</v>
      </c>
      <c r="F96" s="117" t="str">
        <f t="shared" si="13"/>
        <v>关风器</v>
      </c>
      <c r="G96" s="117" t="str">
        <f t="shared" si="14"/>
        <v>启动</v>
      </c>
      <c r="H96" s="117" t="str">
        <f t="shared" si="15"/>
        <v>Airlock</v>
      </c>
      <c r="I96" s="117" t="str">
        <f t="shared" si="16"/>
        <v>Start</v>
      </c>
      <c r="J96" s="122" t="s">
        <v>960</v>
      </c>
      <c r="K96" s="117"/>
      <c r="L96" s="82"/>
      <c r="M96" s="115" t="s">
        <v>68</v>
      </c>
      <c r="N96" s="115" t="s">
        <v>69</v>
      </c>
      <c r="O96" s="261" t="str">
        <f t="shared" si="17"/>
        <v>=RI4-DO01</v>
      </c>
      <c r="P96" s="116">
        <f t="shared" si="18"/>
        <v>8</v>
      </c>
      <c r="Q96" s="40" t="str">
        <f t="shared" si="19"/>
        <v>Q220.7</v>
      </c>
      <c r="R96" s="40" t="str">
        <f t="shared" si="20"/>
        <v>G0205_2¶关风器启动¶AirlockStart</v>
      </c>
      <c r="S96" s="117"/>
      <c r="T96" s="117"/>
    </row>
    <row r="97" spans="1:20" ht="14.4">
      <c r="A97" s="116">
        <v>9</v>
      </c>
      <c r="B97" s="117">
        <v>9</v>
      </c>
      <c r="C97" s="119" t="s">
        <v>961</v>
      </c>
      <c r="D97" s="263" t="s">
        <v>944</v>
      </c>
      <c r="E97" s="117" t="str">
        <f t="shared" si="12"/>
        <v>G0205_3</v>
      </c>
      <c r="F97" s="117" t="str">
        <f t="shared" si="13"/>
        <v>扫灰电机</v>
      </c>
      <c r="G97" s="117" t="str">
        <f t="shared" si="14"/>
        <v>启动</v>
      </c>
      <c r="H97" s="117" t="str">
        <f t="shared" si="15"/>
        <v>Cleaning motor</v>
      </c>
      <c r="I97" s="117" t="str">
        <f t="shared" si="16"/>
        <v>Start</v>
      </c>
      <c r="J97" s="122" t="s">
        <v>962</v>
      </c>
      <c r="K97" s="117"/>
      <c r="L97" s="82"/>
      <c r="M97" s="115" t="s">
        <v>68</v>
      </c>
      <c r="N97" s="115" t="s">
        <v>69</v>
      </c>
      <c r="O97" s="261" t="str">
        <f t="shared" si="17"/>
        <v>=RI4-DO01</v>
      </c>
      <c r="P97" s="116">
        <f t="shared" si="18"/>
        <v>9</v>
      </c>
      <c r="Q97" s="40" t="str">
        <f t="shared" si="19"/>
        <v>Q221.0</v>
      </c>
      <c r="R97" s="40" t="str">
        <f t="shared" si="20"/>
        <v>G0205_3¶扫灰电机启动¶Cleaning motorStart</v>
      </c>
      <c r="S97" s="117"/>
      <c r="T97" s="117"/>
    </row>
    <row r="98" spans="1:20" ht="14.4">
      <c r="A98" s="116">
        <v>10</v>
      </c>
      <c r="B98" s="117">
        <v>10</v>
      </c>
      <c r="C98" s="119" t="s">
        <v>963</v>
      </c>
      <c r="D98" s="263" t="s">
        <v>944</v>
      </c>
      <c r="E98" s="117" t="str">
        <f t="shared" si="12"/>
        <v>G0206</v>
      </c>
      <c r="F98" s="117" t="str">
        <f t="shared" si="13"/>
        <v>风门电机</v>
      </c>
      <c r="G98" s="117" t="str">
        <f t="shared" si="14"/>
        <v>正转</v>
      </c>
      <c r="H98" s="117" t="str">
        <f t="shared" si="15"/>
        <v>Airdoor</v>
      </c>
      <c r="I98" s="117" t="str">
        <f t="shared" si="16"/>
        <v>FOR.</v>
      </c>
      <c r="J98" s="122" t="s">
        <v>964</v>
      </c>
      <c r="K98" s="117"/>
      <c r="L98" s="82"/>
      <c r="M98" s="115" t="s">
        <v>68</v>
      </c>
      <c r="N98" s="115" t="s">
        <v>69</v>
      </c>
      <c r="O98" s="261" t="str">
        <f t="shared" si="17"/>
        <v>=RI4-DO01</v>
      </c>
      <c r="P98" s="116">
        <f t="shared" si="18"/>
        <v>10</v>
      </c>
      <c r="Q98" s="40" t="str">
        <f t="shared" si="19"/>
        <v>Q221.1</v>
      </c>
      <c r="R98" s="40" t="str">
        <f t="shared" si="20"/>
        <v>G0206¶风门电机正转¶AirdoorFOR.</v>
      </c>
      <c r="S98" s="117"/>
      <c r="T98" s="117"/>
    </row>
    <row r="99" spans="1:20" ht="14.4">
      <c r="A99" s="116">
        <v>11</v>
      </c>
      <c r="B99" s="117">
        <v>11</v>
      </c>
      <c r="C99" s="119" t="s">
        <v>965</v>
      </c>
      <c r="D99" s="263" t="s">
        <v>944</v>
      </c>
      <c r="E99" s="117" t="str">
        <f t="shared" si="12"/>
        <v>G0206</v>
      </c>
      <c r="F99" s="117" t="str">
        <f t="shared" si="13"/>
        <v>风门电机</v>
      </c>
      <c r="G99" s="117" t="str">
        <f t="shared" si="14"/>
        <v>反转</v>
      </c>
      <c r="H99" s="117" t="str">
        <f t="shared" si="15"/>
        <v>Airdoor</v>
      </c>
      <c r="I99" s="117" t="str">
        <f t="shared" si="16"/>
        <v>REV.</v>
      </c>
      <c r="J99" s="122" t="s">
        <v>966</v>
      </c>
      <c r="K99" s="117"/>
      <c r="L99" s="82"/>
      <c r="M99" s="115" t="s">
        <v>68</v>
      </c>
      <c r="N99" s="115" t="s">
        <v>69</v>
      </c>
      <c r="O99" s="261" t="str">
        <f t="shared" si="17"/>
        <v>=RI4-DO01</v>
      </c>
      <c r="P99" s="116">
        <f t="shared" si="18"/>
        <v>11</v>
      </c>
      <c r="Q99" s="40" t="str">
        <f t="shared" si="19"/>
        <v>Q221.2</v>
      </c>
      <c r="R99" s="40" t="str">
        <f t="shared" si="20"/>
        <v>G0206¶风门电机反转¶AirdoorREV.</v>
      </c>
      <c r="S99" s="117"/>
      <c r="T99" s="117"/>
    </row>
    <row r="100" spans="1:20" ht="14.4">
      <c r="A100" s="116">
        <v>12</v>
      </c>
      <c r="B100" s="117">
        <v>12</v>
      </c>
      <c r="C100" s="119" t="s">
        <v>967</v>
      </c>
      <c r="D100" s="263" t="s">
        <v>944</v>
      </c>
      <c r="E100" s="117" t="str">
        <f t="shared" si="12"/>
        <v>G0207</v>
      </c>
      <c r="F100" s="117" t="str">
        <f t="shared" si="13"/>
        <v>风机</v>
      </c>
      <c r="G100" s="117" t="str">
        <f t="shared" si="14"/>
        <v>启动</v>
      </c>
      <c r="H100" s="117" t="str">
        <f t="shared" si="15"/>
        <v>Fan</v>
      </c>
      <c r="I100" s="117" t="str">
        <f t="shared" si="16"/>
        <v>Start</v>
      </c>
      <c r="J100" s="122" t="s">
        <v>968</v>
      </c>
      <c r="K100" s="117"/>
      <c r="L100" s="82"/>
      <c r="M100" s="115" t="s">
        <v>68</v>
      </c>
      <c r="N100" s="115" t="s">
        <v>69</v>
      </c>
      <c r="O100" s="261" t="str">
        <f t="shared" si="17"/>
        <v>=RI4-DO01</v>
      </c>
      <c r="P100" s="116">
        <f t="shared" si="18"/>
        <v>12</v>
      </c>
      <c r="Q100" s="40" t="str">
        <f t="shared" si="19"/>
        <v>Q221.3</v>
      </c>
      <c r="R100" s="40" t="str">
        <f t="shared" si="20"/>
        <v>G0207¶风机启动¶FanStart</v>
      </c>
      <c r="S100" s="117"/>
      <c r="T100" s="117"/>
    </row>
    <row r="101" spans="1:20" ht="14.4">
      <c r="A101" s="116">
        <v>13</v>
      </c>
      <c r="B101" s="117">
        <v>13</v>
      </c>
      <c r="C101" s="119" t="s">
        <v>969</v>
      </c>
      <c r="D101" s="263" t="s">
        <v>944</v>
      </c>
      <c r="E101" s="117" t="str">
        <f t="shared" si="12"/>
        <v>G0211</v>
      </c>
      <c r="F101" s="117" t="str">
        <f t="shared" si="13"/>
        <v>刮板机</v>
      </c>
      <c r="G101" s="117" t="str">
        <f t="shared" si="14"/>
        <v>启动</v>
      </c>
      <c r="H101" s="117" t="str">
        <f t="shared" si="15"/>
        <v>Conveyor</v>
      </c>
      <c r="I101" s="117" t="str">
        <f t="shared" si="16"/>
        <v>Start</v>
      </c>
      <c r="J101" s="122" t="s">
        <v>970</v>
      </c>
      <c r="K101" s="117"/>
      <c r="L101" s="82"/>
      <c r="M101" s="115" t="s">
        <v>68</v>
      </c>
      <c r="N101" s="115" t="s">
        <v>69</v>
      </c>
      <c r="O101" s="261" t="str">
        <f t="shared" si="17"/>
        <v>=RI4-DO01</v>
      </c>
      <c r="P101" s="116">
        <f t="shared" si="18"/>
        <v>13</v>
      </c>
      <c r="Q101" s="40" t="str">
        <f t="shared" si="19"/>
        <v>Q221.4</v>
      </c>
      <c r="R101" s="40" t="str">
        <f t="shared" si="20"/>
        <v>G0211¶刮板机启动¶ConveyorStart</v>
      </c>
      <c r="S101" s="117"/>
      <c r="T101" s="117"/>
    </row>
    <row r="102" spans="1:20" ht="14.4">
      <c r="A102" s="116">
        <v>14</v>
      </c>
      <c r="B102" s="117">
        <v>14</v>
      </c>
      <c r="C102" s="119" t="s">
        <v>971</v>
      </c>
      <c r="D102" s="263" t="s">
        <v>944</v>
      </c>
      <c r="E102" s="117" t="str">
        <f t="shared" si="12"/>
        <v>2M0101</v>
      </c>
      <c r="F102" s="117" t="str">
        <f t="shared" si="13"/>
        <v>刮板机</v>
      </c>
      <c r="G102" s="117" t="str">
        <f t="shared" si="14"/>
        <v>启动</v>
      </c>
      <c r="H102" s="117" t="str">
        <f t="shared" si="15"/>
        <v>Conveyor</v>
      </c>
      <c r="I102" s="117" t="str">
        <f t="shared" si="16"/>
        <v>Start</v>
      </c>
      <c r="J102" s="122" t="s">
        <v>972</v>
      </c>
      <c r="K102" s="117"/>
      <c r="L102" s="82"/>
      <c r="M102" s="115" t="s">
        <v>68</v>
      </c>
      <c r="N102" s="115" t="s">
        <v>69</v>
      </c>
      <c r="O102" s="261" t="str">
        <f t="shared" si="17"/>
        <v>=RI4-DO01</v>
      </c>
      <c r="P102" s="116">
        <f t="shared" si="18"/>
        <v>14</v>
      </c>
      <c r="Q102" s="40" t="str">
        <f t="shared" si="19"/>
        <v>Q221.5</v>
      </c>
      <c r="R102" s="40" t="str">
        <f t="shared" si="20"/>
        <v>2M0101¶刮板机启动¶ConveyorStart</v>
      </c>
      <c r="S102" s="117"/>
      <c r="T102" s="117"/>
    </row>
    <row r="103" spans="1:20" ht="14.4">
      <c r="A103" s="116">
        <v>15</v>
      </c>
      <c r="B103" s="117">
        <v>15</v>
      </c>
      <c r="C103" s="119" t="s">
        <v>973</v>
      </c>
      <c r="D103" s="263" t="s">
        <v>944</v>
      </c>
      <c r="E103" s="117" t="str">
        <f t="shared" si="12"/>
        <v>2M0107</v>
      </c>
      <c r="F103" s="117" t="str">
        <f t="shared" si="13"/>
        <v>风机</v>
      </c>
      <c r="G103" s="117" t="str">
        <f t="shared" si="14"/>
        <v>启动</v>
      </c>
      <c r="H103" s="117" t="str">
        <f t="shared" si="15"/>
        <v>Fan</v>
      </c>
      <c r="I103" s="117" t="str">
        <f t="shared" si="16"/>
        <v>Start</v>
      </c>
      <c r="J103" s="122" t="s">
        <v>974</v>
      </c>
      <c r="K103" s="117"/>
      <c r="L103" s="82"/>
      <c r="M103" s="115" t="s">
        <v>68</v>
      </c>
      <c r="N103" s="115" t="s">
        <v>69</v>
      </c>
      <c r="O103" s="261" t="str">
        <f t="shared" si="17"/>
        <v>=RI4-DO01</v>
      </c>
      <c r="P103" s="116">
        <f t="shared" si="18"/>
        <v>15</v>
      </c>
      <c r="Q103" s="40" t="str">
        <f t="shared" si="19"/>
        <v>Q221.6</v>
      </c>
      <c r="R103" s="40" t="str">
        <f t="shared" si="20"/>
        <v>2M0107¶风机启动¶FanStart</v>
      </c>
      <c r="S103" s="117"/>
      <c r="T103" s="117"/>
    </row>
    <row r="104" spans="1:20" ht="14.4">
      <c r="A104" s="116">
        <v>16</v>
      </c>
      <c r="B104" s="117">
        <v>16</v>
      </c>
      <c r="C104" s="119" t="s">
        <v>975</v>
      </c>
      <c r="D104" s="263" t="s">
        <v>944</v>
      </c>
      <c r="E104" s="117" t="str">
        <f t="shared" si="12"/>
        <v>2M0113</v>
      </c>
      <c r="F104" s="117" t="str">
        <f t="shared" si="13"/>
        <v>混合机</v>
      </c>
      <c r="G104" s="117" t="str">
        <f t="shared" si="14"/>
        <v>启动</v>
      </c>
      <c r="H104" s="117" t="str">
        <f t="shared" si="15"/>
        <v>Mixer</v>
      </c>
      <c r="I104" s="117" t="str">
        <f t="shared" si="16"/>
        <v>Start</v>
      </c>
      <c r="J104" s="122" t="s">
        <v>976</v>
      </c>
      <c r="K104" s="117"/>
      <c r="L104" s="82"/>
      <c r="M104" s="115" t="s">
        <v>68</v>
      </c>
      <c r="N104" s="115" t="s">
        <v>69</v>
      </c>
      <c r="O104" s="261" t="str">
        <f t="shared" si="17"/>
        <v>=RI4-DO01</v>
      </c>
      <c r="P104" s="116">
        <f t="shared" si="18"/>
        <v>16</v>
      </c>
      <c r="Q104" s="40" t="str">
        <f t="shared" si="19"/>
        <v>Q221.7</v>
      </c>
      <c r="R104" s="40" t="str">
        <f t="shared" si="20"/>
        <v>2M0113¶混合机启动¶MixerStart</v>
      </c>
      <c r="S104" s="117"/>
      <c r="T104" s="117"/>
    </row>
    <row r="105" spans="1:20" ht="14.4">
      <c r="A105" s="116">
        <v>1</v>
      </c>
      <c r="B105" s="117">
        <v>17</v>
      </c>
      <c r="C105" s="118" t="s">
        <v>977</v>
      </c>
      <c r="D105" s="261" t="s">
        <v>978</v>
      </c>
      <c r="E105" s="117" t="str">
        <f t="shared" si="12"/>
        <v>2M0113V1</v>
      </c>
      <c r="F105" s="117" t="str">
        <f t="shared" si="13"/>
        <v>混合机门</v>
      </c>
      <c r="G105" s="117" t="str">
        <f t="shared" si="14"/>
        <v>开门</v>
      </c>
      <c r="H105" s="117" t="str">
        <f t="shared" si="15"/>
        <v>Mixer Gate</v>
      </c>
      <c r="I105" s="117" t="str">
        <f t="shared" si="16"/>
        <v>Open</v>
      </c>
      <c r="J105" s="123" t="s">
        <v>979</v>
      </c>
      <c r="K105" s="117"/>
      <c r="L105" s="82"/>
      <c r="M105" s="115" t="s">
        <v>68</v>
      </c>
      <c r="N105" s="115" t="s">
        <v>69</v>
      </c>
      <c r="O105" s="261" t="str">
        <f t="shared" si="17"/>
        <v>=RI4-DO02</v>
      </c>
      <c r="P105" s="116">
        <f t="shared" si="18"/>
        <v>1</v>
      </c>
      <c r="Q105" s="40" t="str">
        <f t="shared" si="19"/>
        <v>Q222.0</v>
      </c>
      <c r="R105" s="40" t="str">
        <f t="shared" si="20"/>
        <v>2M0113V1¶混合机门开门¶Mixer GateOpen</v>
      </c>
      <c r="S105" s="117"/>
      <c r="T105" s="117"/>
    </row>
    <row r="106" spans="1:20" ht="14.4">
      <c r="A106" s="116">
        <v>2</v>
      </c>
      <c r="B106" s="117">
        <v>18</v>
      </c>
      <c r="C106" s="118" t="s">
        <v>980</v>
      </c>
      <c r="D106" s="261" t="s">
        <v>978</v>
      </c>
      <c r="E106" s="117" t="str">
        <f t="shared" si="12"/>
        <v>2M0119</v>
      </c>
      <c r="F106" s="117" t="str">
        <f t="shared" si="13"/>
        <v>刮板机</v>
      </c>
      <c r="G106" s="117" t="str">
        <f t="shared" si="14"/>
        <v>启动</v>
      </c>
      <c r="H106" s="117" t="str">
        <f t="shared" si="15"/>
        <v>Conveyor</v>
      </c>
      <c r="I106" s="117" t="str">
        <f t="shared" si="16"/>
        <v>Start</v>
      </c>
      <c r="J106" s="122" t="s">
        <v>981</v>
      </c>
      <c r="K106" s="117"/>
      <c r="L106" s="82"/>
      <c r="M106" s="115" t="s">
        <v>68</v>
      </c>
      <c r="N106" s="115" t="s">
        <v>69</v>
      </c>
      <c r="O106" s="261" t="str">
        <f t="shared" si="17"/>
        <v>=RI4-DO02</v>
      </c>
      <c r="P106" s="116">
        <f t="shared" si="18"/>
        <v>2</v>
      </c>
      <c r="Q106" s="40" t="str">
        <f t="shared" si="19"/>
        <v>Q222.1</v>
      </c>
      <c r="R106" s="40" t="str">
        <f t="shared" si="20"/>
        <v>2M0119¶刮板机启动¶ConveyorStart</v>
      </c>
      <c r="S106" s="117"/>
      <c r="T106" s="117"/>
    </row>
    <row r="107" spans="1:20" ht="14.4">
      <c r="A107" s="116">
        <v>3</v>
      </c>
      <c r="B107" s="117">
        <v>19</v>
      </c>
      <c r="C107" s="118" t="s">
        <v>982</v>
      </c>
      <c r="D107" s="261" t="s">
        <v>978</v>
      </c>
      <c r="E107" s="117" t="str">
        <f t="shared" si="12"/>
        <v>2M0120</v>
      </c>
      <c r="F107" s="117" t="str">
        <f t="shared" si="13"/>
        <v>风机</v>
      </c>
      <c r="G107" s="117" t="str">
        <f t="shared" si="14"/>
        <v>启动</v>
      </c>
      <c r="H107" s="117" t="str">
        <f t="shared" si="15"/>
        <v>Fan</v>
      </c>
      <c r="I107" s="117" t="str">
        <f t="shared" si="16"/>
        <v>Start</v>
      </c>
      <c r="J107" s="122" t="s">
        <v>983</v>
      </c>
      <c r="K107" s="117"/>
      <c r="L107" s="82"/>
      <c r="M107" s="115" t="s">
        <v>68</v>
      </c>
      <c r="N107" s="115" t="s">
        <v>69</v>
      </c>
      <c r="O107" s="261" t="str">
        <f t="shared" si="17"/>
        <v>=RI4-DO02</v>
      </c>
      <c r="P107" s="116">
        <f t="shared" si="18"/>
        <v>3</v>
      </c>
      <c r="Q107" s="40" t="str">
        <f t="shared" si="19"/>
        <v>Q222.2</v>
      </c>
      <c r="R107" s="40" t="str">
        <f t="shared" si="20"/>
        <v>2M0120¶风机启动¶FanStart</v>
      </c>
      <c r="S107" s="117"/>
      <c r="T107" s="117"/>
    </row>
    <row r="108" spans="1:20" ht="14.4">
      <c r="A108" s="116">
        <v>4</v>
      </c>
      <c r="B108" s="117">
        <v>20</v>
      </c>
      <c r="C108" s="118" t="s">
        <v>984</v>
      </c>
      <c r="D108" s="261" t="s">
        <v>978</v>
      </c>
      <c r="E108" s="117" t="str">
        <f t="shared" si="12"/>
        <v>2M0121</v>
      </c>
      <c r="F108" s="117" t="str">
        <f t="shared" si="13"/>
        <v>提升机</v>
      </c>
      <c r="G108" s="117" t="str">
        <f t="shared" si="14"/>
        <v>启动</v>
      </c>
      <c r="H108" s="117" t="str">
        <f t="shared" si="15"/>
        <v>Elevator</v>
      </c>
      <c r="I108" s="117" t="str">
        <f t="shared" si="16"/>
        <v>Start</v>
      </c>
      <c r="J108" s="122" t="s">
        <v>985</v>
      </c>
      <c r="K108" s="117"/>
      <c r="L108" s="82"/>
      <c r="M108" s="115" t="s">
        <v>68</v>
      </c>
      <c r="N108" s="115" t="s">
        <v>69</v>
      </c>
      <c r="O108" s="261" t="str">
        <f t="shared" si="17"/>
        <v>=RI4-DO02</v>
      </c>
      <c r="P108" s="116">
        <f t="shared" si="18"/>
        <v>4</v>
      </c>
      <c r="Q108" s="40" t="str">
        <f t="shared" si="19"/>
        <v>Q222.3</v>
      </c>
      <c r="R108" s="40" t="str">
        <f t="shared" si="20"/>
        <v>2M0121¶提升机启动¶ElevatorStart</v>
      </c>
      <c r="S108" s="117"/>
      <c r="T108" s="117"/>
    </row>
    <row r="109" spans="1:20" ht="14.4">
      <c r="A109" s="116">
        <v>5</v>
      </c>
      <c r="B109" s="117">
        <v>21</v>
      </c>
      <c r="C109" s="118" t="s">
        <v>986</v>
      </c>
      <c r="D109" s="261" t="s">
        <v>978</v>
      </c>
      <c r="E109" s="117" t="str">
        <f t="shared" si="12"/>
        <v>2M0122</v>
      </c>
      <c r="F109" s="117" t="str">
        <f t="shared" si="13"/>
        <v>刮板机</v>
      </c>
      <c r="G109" s="117" t="str">
        <f t="shared" si="14"/>
        <v>启动</v>
      </c>
      <c r="H109" s="117" t="str">
        <f t="shared" si="15"/>
        <v>Conveyor</v>
      </c>
      <c r="I109" s="117" t="str">
        <f t="shared" si="16"/>
        <v>Start</v>
      </c>
      <c r="J109" s="122" t="s">
        <v>987</v>
      </c>
      <c r="K109" s="117"/>
      <c r="L109" s="82"/>
      <c r="M109" s="115" t="s">
        <v>68</v>
      </c>
      <c r="N109" s="115" t="s">
        <v>69</v>
      </c>
      <c r="O109" s="261" t="str">
        <f t="shared" si="17"/>
        <v>=RI4-DO02</v>
      </c>
      <c r="P109" s="116">
        <f t="shared" si="18"/>
        <v>5</v>
      </c>
      <c r="Q109" s="40" t="str">
        <f t="shared" si="19"/>
        <v>Q222.4</v>
      </c>
      <c r="R109" s="40" t="str">
        <f t="shared" si="20"/>
        <v>2M0122¶刮板机启动¶ConveyorStart</v>
      </c>
      <c r="S109" s="117"/>
      <c r="T109" s="117"/>
    </row>
    <row r="110" spans="1:20" ht="14.4">
      <c r="A110" s="116">
        <v>6</v>
      </c>
      <c r="B110" s="117">
        <v>22</v>
      </c>
      <c r="C110" s="118" t="s">
        <v>988</v>
      </c>
      <c r="D110" s="261" t="s">
        <v>978</v>
      </c>
      <c r="E110" s="117" t="str">
        <f t="shared" si="12"/>
        <v>2M0124</v>
      </c>
      <c r="F110" s="117" t="str">
        <f t="shared" si="13"/>
        <v>初清筛</v>
      </c>
      <c r="G110" s="117" t="str">
        <f t="shared" si="14"/>
        <v>启动</v>
      </c>
      <c r="H110" s="117" t="str">
        <f t="shared" si="15"/>
        <v>Precleaner</v>
      </c>
      <c r="I110" s="117" t="str">
        <f t="shared" si="16"/>
        <v>Start</v>
      </c>
      <c r="J110" s="122" t="s">
        <v>989</v>
      </c>
      <c r="K110" s="117"/>
      <c r="L110" s="82"/>
      <c r="M110" s="115" t="s">
        <v>68</v>
      </c>
      <c r="N110" s="115" t="s">
        <v>69</v>
      </c>
      <c r="O110" s="261" t="str">
        <f t="shared" si="17"/>
        <v>=RI4-DO02</v>
      </c>
      <c r="P110" s="116">
        <f t="shared" si="18"/>
        <v>6</v>
      </c>
      <c r="Q110" s="40" t="str">
        <f t="shared" si="19"/>
        <v>Q222.5</v>
      </c>
      <c r="R110" s="40" t="str">
        <f t="shared" si="20"/>
        <v>2M0124¶初清筛启动¶PrecleanerStart</v>
      </c>
      <c r="S110" s="117"/>
      <c r="T110" s="117"/>
    </row>
    <row r="111" spans="1:20" ht="14.4">
      <c r="A111" s="116">
        <v>7</v>
      </c>
      <c r="B111" s="117">
        <v>23</v>
      </c>
      <c r="C111" s="118" t="s">
        <v>990</v>
      </c>
      <c r="D111" s="261" t="s">
        <v>978</v>
      </c>
      <c r="E111" s="117" t="str">
        <f t="shared" si="12"/>
        <v>2M0113V1</v>
      </c>
      <c r="F111" s="117" t="str">
        <f t="shared" si="13"/>
        <v>气雾阀</v>
      </c>
      <c r="G111" s="117" t="str">
        <f t="shared" si="14"/>
        <v>开阀</v>
      </c>
      <c r="H111" s="117" t="str">
        <f t="shared" si="15"/>
        <v>Solenoid valve</v>
      </c>
      <c r="I111" s="117" t="str">
        <f t="shared" si="16"/>
        <v>Start</v>
      </c>
      <c r="J111" s="122" t="s">
        <v>991</v>
      </c>
      <c r="K111" s="117"/>
      <c r="L111" s="82"/>
      <c r="M111" s="115" t="s">
        <v>68</v>
      </c>
      <c r="N111" s="115" t="s">
        <v>69</v>
      </c>
      <c r="O111" s="261" t="str">
        <f t="shared" si="17"/>
        <v>=RI4-DO02</v>
      </c>
      <c r="P111" s="116">
        <f t="shared" si="18"/>
        <v>7</v>
      </c>
      <c r="Q111" s="40" t="str">
        <f t="shared" si="19"/>
        <v>Q222.6</v>
      </c>
      <c r="R111" s="40" t="str">
        <f t="shared" si="20"/>
        <v>2M0113V1¶气雾阀开阀¶Solenoid valveStart</v>
      </c>
      <c r="S111" s="117"/>
      <c r="T111" s="117"/>
    </row>
    <row r="112" spans="1:20" ht="14.4">
      <c r="A112" s="116">
        <v>8</v>
      </c>
      <c r="B112" s="117">
        <v>24</v>
      </c>
      <c r="C112" s="118" t="s">
        <v>992</v>
      </c>
      <c r="D112" s="261" t="s">
        <v>978</v>
      </c>
      <c r="E112" s="117" t="str">
        <f t="shared" si="12"/>
        <v>2M0113V2</v>
      </c>
      <c r="F112" s="117" t="str">
        <f t="shared" si="13"/>
        <v>气雾阀</v>
      </c>
      <c r="G112" s="117" t="str">
        <f t="shared" si="14"/>
        <v>开阀</v>
      </c>
      <c r="H112" s="117" t="str">
        <f t="shared" si="15"/>
        <v>Solenoid valve</v>
      </c>
      <c r="I112" s="117" t="str">
        <f t="shared" si="16"/>
        <v>Start</v>
      </c>
      <c r="J112" s="122" t="s">
        <v>993</v>
      </c>
      <c r="K112" s="117"/>
      <c r="L112" s="82"/>
      <c r="M112" s="115" t="s">
        <v>68</v>
      </c>
      <c r="N112" s="115" t="s">
        <v>69</v>
      </c>
      <c r="O112" s="261" t="str">
        <f t="shared" si="17"/>
        <v>=RI4-DO02</v>
      </c>
      <c r="P112" s="116">
        <f t="shared" si="18"/>
        <v>8</v>
      </c>
      <c r="Q112" s="40" t="str">
        <f t="shared" si="19"/>
        <v>Q222.7</v>
      </c>
      <c r="R112" s="40" t="str">
        <f t="shared" si="20"/>
        <v>2M0113V2¶气雾阀开阀¶Solenoid valveStart</v>
      </c>
      <c r="S112" s="117"/>
      <c r="T112" s="117"/>
    </row>
    <row r="113" spans="1:20" ht="14.4">
      <c r="A113" s="116">
        <v>9</v>
      </c>
      <c r="B113" s="117">
        <v>25</v>
      </c>
      <c r="C113" s="118" t="s">
        <v>994</v>
      </c>
      <c r="D113" s="261" t="s">
        <v>978</v>
      </c>
      <c r="E113" s="117" t="str">
        <f t="shared" si="12"/>
        <v>2M0113V3</v>
      </c>
      <c r="F113" s="117" t="str">
        <f t="shared" si="13"/>
        <v>气雾阀</v>
      </c>
      <c r="G113" s="117" t="str">
        <f t="shared" si="14"/>
        <v>开阀</v>
      </c>
      <c r="H113" s="117" t="str">
        <f t="shared" si="15"/>
        <v>Solenoid valve</v>
      </c>
      <c r="I113" s="117" t="str">
        <f t="shared" si="16"/>
        <v>Start</v>
      </c>
      <c r="J113" s="122" t="s">
        <v>995</v>
      </c>
      <c r="K113" s="117"/>
      <c r="L113" s="82"/>
      <c r="M113" s="115" t="s">
        <v>68</v>
      </c>
      <c r="N113" s="115" t="s">
        <v>69</v>
      </c>
      <c r="O113" s="261" t="str">
        <f t="shared" si="17"/>
        <v>=RI4-DO02</v>
      </c>
      <c r="P113" s="116">
        <f t="shared" si="18"/>
        <v>9</v>
      </c>
      <c r="Q113" s="40" t="str">
        <f t="shared" si="19"/>
        <v>Q223.0</v>
      </c>
      <c r="R113" s="40" t="str">
        <f t="shared" si="20"/>
        <v>2M0113V3¶气雾阀开阀¶Solenoid valveStart</v>
      </c>
      <c r="S113" s="117"/>
      <c r="T113" s="117"/>
    </row>
    <row r="114" spans="1:20" ht="14.4">
      <c r="A114" s="116">
        <v>10</v>
      </c>
      <c r="B114" s="117">
        <v>26</v>
      </c>
      <c r="C114" s="118" t="s">
        <v>996</v>
      </c>
      <c r="D114" s="261" t="s">
        <v>978</v>
      </c>
      <c r="E114" s="117" t="str">
        <f t="shared" si="12"/>
        <v>HL0105</v>
      </c>
      <c r="F114" s="117" t="str">
        <f t="shared" si="13"/>
        <v>绞龙</v>
      </c>
      <c r="G114" s="117" t="str">
        <f t="shared" si="14"/>
        <v>启动</v>
      </c>
      <c r="H114" s="117" t="str">
        <f t="shared" si="15"/>
        <v>Conveyor</v>
      </c>
      <c r="I114" s="117" t="str">
        <f t="shared" si="16"/>
        <v>Start</v>
      </c>
      <c r="J114" s="122" t="s">
        <v>997</v>
      </c>
      <c r="K114" s="117"/>
      <c r="L114" s="82"/>
      <c r="M114" s="115" t="s">
        <v>68</v>
      </c>
      <c r="N114" s="115" t="s">
        <v>69</v>
      </c>
      <c r="O114" s="261" t="str">
        <f t="shared" si="17"/>
        <v>=RI4-DO02</v>
      </c>
      <c r="P114" s="116">
        <f t="shared" si="18"/>
        <v>10</v>
      </c>
      <c r="Q114" s="40" t="str">
        <f t="shared" si="19"/>
        <v>Q223.1</v>
      </c>
      <c r="R114" s="40" t="str">
        <f t="shared" si="20"/>
        <v>HL0105¶绞龙启动¶ConveyorStart</v>
      </c>
      <c r="S114" s="117"/>
      <c r="T114" s="117"/>
    </row>
    <row r="115" spans="1:20" ht="14.4">
      <c r="A115" s="116">
        <v>11</v>
      </c>
      <c r="B115" s="117">
        <v>27</v>
      </c>
      <c r="C115" s="118" t="s">
        <v>998</v>
      </c>
      <c r="D115" s="261" t="s">
        <v>978</v>
      </c>
      <c r="E115" s="117" t="str">
        <f t="shared" si="12"/>
        <v>HL0106</v>
      </c>
      <c r="F115" s="117" t="str">
        <f t="shared" si="13"/>
        <v>提升机</v>
      </c>
      <c r="G115" s="117" t="str">
        <f t="shared" si="14"/>
        <v>启动</v>
      </c>
      <c r="H115" s="117" t="str">
        <f t="shared" si="15"/>
        <v>Elevator</v>
      </c>
      <c r="I115" s="117" t="str">
        <f t="shared" si="16"/>
        <v>Start</v>
      </c>
      <c r="J115" s="122" t="s">
        <v>999</v>
      </c>
      <c r="K115" s="117"/>
      <c r="L115" s="82"/>
      <c r="M115" s="115" t="s">
        <v>68</v>
      </c>
      <c r="N115" s="115" t="s">
        <v>69</v>
      </c>
      <c r="O115" s="261" t="str">
        <f t="shared" si="17"/>
        <v>=RI4-DO02</v>
      </c>
      <c r="P115" s="116">
        <f t="shared" si="18"/>
        <v>11</v>
      </c>
      <c r="Q115" s="40" t="str">
        <f t="shared" si="19"/>
        <v>Q223.2</v>
      </c>
      <c r="R115" s="40" t="str">
        <f t="shared" si="20"/>
        <v>HL0106¶提升机启动¶ElevatorStart</v>
      </c>
      <c r="S115" s="117"/>
      <c r="T115" s="117"/>
    </row>
    <row r="116" spans="1:20" ht="14.4">
      <c r="A116" s="116">
        <v>12</v>
      </c>
      <c r="B116" s="117">
        <v>28</v>
      </c>
      <c r="C116" s="118" t="s">
        <v>1000</v>
      </c>
      <c r="D116" s="261" t="s">
        <v>978</v>
      </c>
      <c r="E116" s="117" t="str">
        <f t="shared" si="12"/>
        <v>HL0108</v>
      </c>
      <c r="F116" s="117" t="str">
        <f t="shared" si="13"/>
        <v>绞龙</v>
      </c>
      <c r="G116" s="117" t="str">
        <f t="shared" si="14"/>
        <v>启动</v>
      </c>
      <c r="H116" s="117" t="str">
        <f t="shared" si="15"/>
        <v>Conveyor</v>
      </c>
      <c r="I116" s="117" t="str">
        <f t="shared" si="16"/>
        <v>Start</v>
      </c>
      <c r="J116" s="122" t="s">
        <v>1001</v>
      </c>
      <c r="K116" s="117"/>
      <c r="L116" s="82"/>
      <c r="M116" s="115" t="s">
        <v>68</v>
      </c>
      <c r="N116" s="115" t="s">
        <v>69</v>
      </c>
      <c r="O116" s="261" t="str">
        <f t="shared" si="17"/>
        <v>=RI4-DO02</v>
      </c>
      <c r="P116" s="116">
        <f t="shared" si="18"/>
        <v>12</v>
      </c>
      <c r="Q116" s="40" t="str">
        <f t="shared" si="19"/>
        <v>Q223.3</v>
      </c>
      <c r="R116" s="40" t="str">
        <f t="shared" si="20"/>
        <v>HL0108¶绞龙启动¶ConveyorStart</v>
      </c>
      <c r="S116" s="117"/>
      <c r="T116" s="117"/>
    </row>
    <row r="117" spans="1:20" ht="14.4">
      <c r="A117" s="116">
        <v>13</v>
      </c>
      <c r="B117" s="117">
        <v>29</v>
      </c>
      <c r="C117" s="118" t="s">
        <v>1002</v>
      </c>
      <c r="D117" s="261" t="s">
        <v>978</v>
      </c>
      <c r="E117" s="117" t="str">
        <f t="shared" si="12"/>
        <v>HL0112</v>
      </c>
      <c r="F117" s="117" t="str">
        <f t="shared" si="13"/>
        <v>绞龙</v>
      </c>
      <c r="G117" s="117" t="str">
        <f t="shared" si="14"/>
        <v>启动</v>
      </c>
      <c r="H117" s="117" t="str">
        <f t="shared" si="15"/>
        <v>Conveyor</v>
      </c>
      <c r="I117" s="117" t="str">
        <f t="shared" si="16"/>
        <v>Start</v>
      </c>
      <c r="J117" s="122" t="s">
        <v>1003</v>
      </c>
      <c r="K117" s="117"/>
      <c r="L117" s="82"/>
      <c r="M117" s="115" t="s">
        <v>68</v>
      </c>
      <c r="N117" s="115" t="s">
        <v>69</v>
      </c>
      <c r="O117" s="261" t="str">
        <f t="shared" si="17"/>
        <v>=RI4-DO02</v>
      </c>
      <c r="P117" s="116">
        <f t="shared" si="18"/>
        <v>13</v>
      </c>
      <c r="Q117" s="40" t="str">
        <f t="shared" si="19"/>
        <v>Q223.4</v>
      </c>
      <c r="R117" s="40" t="str">
        <f t="shared" si="20"/>
        <v>HL0112¶绞龙启动¶ConveyorStart</v>
      </c>
      <c r="S117" s="117"/>
      <c r="T117" s="117"/>
    </row>
    <row r="118" spans="1:20" ht="14.4">
      <c r="A118" s="116">
        <v>14</v>
      </c>
      <c r="B118" s="117">
        <v>30</v>
      </c>
      <c r="C118" s="118" t="s">
        <v>1004</v>
      </c>
      <c r="D118" s="261" t="s">
        <v>978</v>
      </c>
      <c r="E118" s="117" t="str">
        <f t="shared" si="12"/>
        <v>HL0117</v>
      </c>
      <c r="F118" s="117" t="str">
        <f t="shared" si="13"/>
        <v>混合机</v>
      </c>
      <c r="G118" s="117" t="str">
        <f t="shared" si="14"/>
        <v>启动</v>
      </c>
      <c r="H118" s="117" t="str">
        <f t="shared" si="15"/>
        <v>Mixer</v>
      </c>
      <c r="I118" s="117" t="str">
        <f t="shared" si="16"/>
        <v>Start</v>
      </c>
      <c r="J118" s="122" t="s">
        <v>1005</v>
      </c>
      <c r="K118" s="117"/>
      <c r="L118" s="82"/>
      <c r="M118" s="115" t="s">
        <v>68</v>
      </c>
      <c r="N118" s="115" t="s">
        <v>69</v>
      </c>
      <c r="O118" s="261" t="str">
        <f t="shared" si="17"/>
        <v>=RI4-DO02</v>
      </c>
      <c r="P118" s="116">
        <f t="shared" si="18"/>
        <v>14</v>
      </c>
      <c r="Q118" s="40" t="str">
        <f t="shared" si="19"/>
        <v>Q223.5</v>
      </c>
      <c r="R118" s="40" t="str">
        <f t="shared" si="20"/>
        <v>HL0117¶混合机启动¶MixerStart</v>
      </c>
      <c r="S118" s="117"/>
      <c r="T118" s="117"/>
    </row>
    <row r="119" spans="1:20" ht="14.4">
      <c r="A119" s="116">
        <v>15</v>
      </c>
      <c r="B119" s="117">
        <v>31</v>
      </c>
      <c r="C119" s="118" t="s">
        <v>1006</v>
      </c>
      <c r="D119" s="261" t="s">
        <v>978</v>
      </c>
      <c r="E119" s="117" t="str">
        <f t="shared" si="12"/>
        <v>HL0117V1</v>
      </c>
      <c r="F119" s="117" t="str">
        <f t="shared" si="13"/>
        <v>混合机门</v>
      </c>
      <c r="G119" s="117" t="str">
        <f t="shared" si="14"/>
        <v>开门</v>
      </c>
      <c r="H119" s="117" t="str">
        <f t="shared" si="15"/>
        <v>Mixer Gate</v>
      </c>
      <c r="I119" s="117" t="str">
        <f t="shared" si="16"/>
        <v>Open</v>
      </c>
      <c r="J119" s="122" t="s">
        <v>1007</v>
      </c>
      <c r="K119" s="117"/>
      <c r="L119" s="82"/>
      <c r="M119" s="115" t="s">
        <v>68</v>
      </c>
      <c r="N119" s="115" t="s">
        <v>69</v>
      </c>
      <c r="O119" s="261" t="str">
        <f t="shared" si="17"/>
        <v>=RI4-DO02</v>
      </c>
      <c r="P119" s="116">
        <f t="shared" si="18"/>
        <v>15</v>
      </c>
      <c r="Q119" s="40" t="str">
        <f t="shared" si="19"/>
        <v>Q223.6</v>
      </c>
      <c r="R119" s="40" t="str">
        <f t="shared" si="20"/>
        <v>HL0117V1¶混合机门开门¶Mixer GateOpen</v>
      </c>
      <c r="S119" s="117"/>
      <c r="T119" s="117"/>
    </row>
    <row r="120" spans="1:20" ht="14.4">
      <c r="A120" s="116">
        <v>16</v>
      </c>
      <c r="B120" s="117">
        <v>32</v>
      </c>
      <c r="C120" s="118" t="s">
        <v>1008</v>
      </c>
      <c r="D120" s="261" t="s">
        <v>978</v>
      </c>
      <c r="E120" s="117" t="str">
        <f t="shared" si="12"/>
        <v>HL0121</v>
      </c>
      <c r="F120" s="117" t="str">
        <f t="shared" si="13"/>
        <v>绞龙(功率待定)</v>
      </c>
      <c r="G120" s="117" t="str">
        <f t="shared" si="14"/>
        <v>启动</v>
      </c>
      <c r="H120" s="117" t="str">
        <f t="shared" si="15"/>
        <v>Conveyor</v>
      </c>
      <c r="I120" s="117" t="str">
        <f t="shared" si="16"/>
        <v>Start</v>
      </c>
      <c r="J120" s="122" t="s">
        <v>1009</v>
      </c>
      <c r="K120" s="117"/>
      <c r="L120" s="82"/>
      <c r="M120" s="115" t="s">
        <v>68</v>
      </c>
      <c r="N120" s="115" t="s">
        <v>69</v>
      </c>
      <c r="O120" s="261" t="str">
        <f t="shared" si="17"/>
        <v>=RI4-DO02</v>
      </c>
      <c r="P120" s="116">
        <f t="shared" si="18"/>
        <v>16</v>
      </c>
      <c r="Q120" s="40" t="str">
        <f t="shared" si="19"/>
        <v>Q223.7</v>
      </c>
      <c r="R120" s="40" t="str">
        <f t="shared" si="20"/>
        <v>HL0121¶绞龙(功率待定)启动¶ConveyorStart</v>
      </c>
      <c r="S120" s="117"/>
      <c r="T120" s="117"/>
    </row>
    <row r="121" spans="1:20" ht="14.4">
      <c r="A121" s="116">
        <v>1</v>
      </c>
      <c r="B121" s="117">
        <v>33</v>
      </c>
      <c r="C121" s="127" t="s">
        <v>1010</v>
      </c>
      <c r="D121" s="261" t="s">
        <v>1011</v>
      </c>
      <c r="E121" s="126"/>
      <c r="F121" s="126" t="s">
        <v>1012</v>
      </c>
      <c r="G121" s="117" t="s">
        <v>383</v>
      </c>
      <c r="H121" s="126"/>
      <c r="I121" s="117" t="str">
        <f t="shared" si="16"/>
        <v/>
      </c>
      <c r="J121" s="122" t="s">
        <v>236</v>
      </c>
      <c r="K121" s="117"/>
      <c r="L121" s="82"/>
      <c r="M121" s="115" t="s">
        <v>68</v>
      </c>
      <c r="N121" s="115" t="s">
        <v>69</v>
      </c>
      <c r="O121" s="261" t="str">
        <f t="shared" ref="O121:O136" si="21">D121</f>
        <v>=RI4-DO03</v>
      </c>
      <c r="P121" s="116">
        <f t="shared" ref="P121:P136" si="22">A121</f>
        <v>1</v>
      </c>
      <c r="Q121" s="40" t="str">
        <f t="shared" ref="Q121:Q136" si="23">C121</f>
        <v>Q224.0</v>
      </c>
      <c r="R121" s="40" t="e">
        <f>#REF!&amp;M121&amp;#REF!&amp;#REF!&amp;M121&amp;#REF!&amp;I121</f>
        <v>#REF!</v>
      </c>
      <c r="S121" s="117"/>
      <c r="T121" s="117"/>
    </row>
    <row r="122" spans="1:20" ht="14.4">
      <c r="A122" s="116">
        <v>2</v>
      </c>
      <c r="B122" s="117">
        <v>34</v>
      </c>
      <c r="C122" s="127" t="s">
        <v>1013</v>
      </c>
      <c r="D122" s="261" t="s">
        <v>1011</v>
      </c>
      <c r="E122" s="126"/>
      <c r="F122" s="126" t="s">
        <v>1014</v>
      </c>
      <c r="G122" s="117" t="s">
        <v>383</v>
      </c>
      <c r="H122" s="126"/>
      <c r="I122" s="117" t="str">
        <f t="shared" si="16"/>
        <v/>
      </c>
      <c r="J122" s="122" t="s">
        <v>236</v>
      </c>
      <c r="K122" s="117"/>
      <c r="L122" s="82"/>
      <c r="M122" s="115" t="s">
        <v>68</v>
      </c>
      <c r="N122" s="115" t="s">
        <v>69</v>
      </c>
      <c r="O122" s="261" t="str">
        <f t="shared" si="21"/>
        <v>=RI4-DO03</v>
      </c>
      <c r="P122" s="116">
        <f t="shared" si="22"/>
        <v>2</v>
      </c>
      <c r="Q122" s="40" t="str">
        <f t="shared" si="23"/>
        <v>Q224.1</v>
      </c>
      <c r="R122" s="40" t="e">
        <f>#REF!&amp;M122&amp;#REF!&amp;#REF!&amp;M122&amp;#REF!&amp;I122</f>
        <v>#REF!</v>
      </c>
      <c r="S122" s="117"/>
      <c r="T122" s="117"/>
    </row>
    <row r="123" spans="1:20" ht="14.4">
      <c r="A123" s="116">
        <v>3</v>
      </c>
      <c r="B123" s="117">
        <v>35</v>
      </c>
      <c r="C123" s="118" t="s">
        <v>1015</v>
      </c>
      <c r="D123" s="261" t="s">
        <v>1011</v>
      </c>
      <c r="E123" s="117"/>
      <c r="F123" s="126" t="s">
        <v>1016</v>
      </c>
      <c r="G123" s="117" t="str">
        <f t="shared" si="14"/>
        <v/>
      </c>
      <c r="H123" s="117" t="str">
        <f t="shared" si="15"/>
        <v/>
      </c>
      <c r="I123" s="117" t="str">
        <f t="shared" si="16"/>
        <v/>
      </c>
      <c r="J123" s="122" t="s">
        <v>236</v>
      </c>
      <c r="K123" s="117"/>
      <c r="L123" s="82"/>
      <c r="M123" s="115" t="s">
        <v>68</v>
      </c>
      <c r="N123" s="115" t="s">
        <v>69</v>
      </c>
      <c r="O123" s="261" t="str">
        <f t="shared" si="21"/>
        <v>=RI4-DO03</v>
      </c>
      <c r="P123" s="116">
        <f t="shared" si="22"/>
        <v>3</v>
      </c>
      <c r="Q123" s="40" t="str">
        <f t="shared" si="23"/>
        <v>Q224.2</v>
      </c>
      <c r="R123" s="40" t="e">
        <f>E123&amp;M123&amp;#REF!&amp;G123&amp;M123&amp;H123&amp;I123</f>
        <v>#REF!</v>
      </c>
      <c r="S123" s="117"/>
      <c r="T123" s="117"/>
    </row>
    <row r="124" spans="1:20" ht="14.4">
      <c r="A124" s="116">
        <v>4</v>
      </c>
      <c r="B124" s="117">
        <v>36</v>
      </c>
      <c r="C124" s="118" t="s">
        <v>1017</v>
      </c>
      <c r="D124" s="261" t="s">
        <v>1011</v>
      </c>
      <c r="E124" s="117"/>
      <c r="F124" s="126" t="s">
        <v>1018</v>
      </c>
      <c r="G124" s="117" t="str">
        <f t="shared" si="14"/>
        <v/>
      </c>
      <c r="H124" s="117" t="str">
        <f t="shared" si="15"/>
        <v/>
      </c>
      <c r="I124" s="117" t="str">
        <f t="shared" si="16"/>
        <v/>
      </c>
      <c r="J124" s="122" t="s">
        <v>236</v>
      </c>
      <c r="K124" s="117"/>
      <c r="L124" s="82"/>
      <c r="M124" s="115" t="s">
        <v>68</v>
      </c>
      <c r="N124" s="115" t="s">
        <v>69</v>
      </c>
      <c r="O124" s="261" t="str">
        <f t="shared" si="21"/>
        <v>=RI4-DO03</v>
      </c>
      <c r="P124" s="116">
        <f t="shared" si="22"/>
        <v>4</v>
      </c>
      <c r="Q124" s="40" t="str">
        <f t="shared" si="23"/>
        <v>Q224.3</v>
      </c>
      <c r="R124" s="40" t="str">
        <f t="shared" ref="R124:R136" si="24">E124&amp;M124&amp;F124&amp;G124&amp;M124&amp;H124&amp;I124</f>
        <v>¶G02:气锤:输出:Hammer:Out¶</v>
      </c>
      <c r="S124" s="117"/>
      <c r="T124" s="117"/>
    </row>
    <row r="125" spans="1:20" ht="14.4">
      <c r="A125" s="116">
        <v>5</v>
      </c>
      <c r="B125" s="117">
        <v>37</v>
      </c>
      <c r="C125" s="118" t="s">
        <v>1019</v>
      </c>
      <c r="D125" s="261" t="s">
        <v>1011</v>
      </c>
      <c r="E125" s="117"/>
      <c r="F125" s="126" t="s">
        <v>1020</v>
      </c>
      <c r="G125" s="117" t="str">
        <f t="shared" si="14"/>
        <v/>
      </c>
      <c r="H125" s="117" t="str">
        <f t="shared" si="15"/>
        <v/>
      </c>
      <c r="I125" s="117" t="str">
        <f t="shared" si="16"/>
        <v/>
      </c>
      <c r="J125" s="122" t="s">
        <v>236</v>
      </c>
      <c r="K125" s="117"/>
      <c r="L125" s="82"/>
      <c r="M125" s="115" t="s">
        <v>68</v>
      </c>
      <c r="N125" s="115" t="s">
        <v>69</v>
      </c>
      <c r="O125" s="261" t="str">
        <f t="shared" si="21"/>
        <v>=RI4-DO03</v>
      </c>
      <c r="P125" s="116">
        <f t="shared" si="22"/>
        <v>5</v>
      </c>
      <c r="Q125" s="40" t="str">
        <f t="shared" si="23"/>
        <v>Q224.4</v>
      </c>
      <c r="R125" s="40" t="str">
        <f t="shared" si="24"/>
        <v>¶G03:气锤:输出:Hammer:Out¶</v>
      </c>
      <c r="S125" s="117"/>
      <c r="T125" s="117"/>
    </row>
    <row r="126" spans="1:20" ht="14.4">
      <c r="A126" s="116">
        <v>6</v>
      </c>
      <c r="B126" s="117">
        <v>38</v>
      </c>
      <c r="C126" s="118" t="s">
        <v>1021</v>
      </c>
      <c r="D126" s="261" t="s">
        <v>1011</v>
      </c>
      <c r="E126" s="117"/>
      <c r="F126" s="126" t="s">
        <v>1022</v>
      </c>
      <c r="G126" s="117" t="str">
        <f t="shared" si="14"/>
        <v/>
      </c>
      <c r="H126" s="117" t="str">
        <f t="shared" si="15"/>
        <v/>
      </c>
      <c r="I126" s="117" t="str">
        <f t="shared" si="16"/>
        <v/>
      </c>
      <c r="J126" s="122" t="s">
        <v>236</v>
      </c>
      <c r="K126" s="117"/>
      <c r="L126" s="82"/>
      <c r="M126" s="115" t="s">
        <v>68</v>
      </c>
      <c r="N126" s="115" t="s">
        <v>69</v>
      </c>
      <c r="O126" s="261" t="str">
        <f t="shared" si="21"/>
        <v>=RI4-DO03</v>
      </c>
      <c r="P126" s="116">
        <f t="shared" si="22"/>
        <v>6</v>
      </c>
      <c r="Q126" s="40" t="str">
        <f t="shared" si="23"/>
        <v>Q224.5</v>
      </c>
      <c r="R126" s="40" t="str">
        <f t="shared" si="24"/>
        <v>¶G04:气锤:输出:Hammer:Out¶</v>
      </c>
      <c r="S126" s="117"/>
      <c r="T126" s="117"/>
    </row>
    <row r="127" spans="1:20" ht="14.4">
      <c r="A127" s="116">
        <v>7</v>
      </c>
      <c r="B127" s="117">
        <v>39</v>
      </c>
      <c r="C127" s="118" t="s">
        <v>1023</v>
      </c>
      <c r="D127" s="261" t="s">
        <v>1011</v>
      </c>
      <c r="E127" s="117"/>
      <c r="F127" s="126" t="s">
        <v>1024</v>
      </c>
      <c r="G127" s="117" t="str">
        <f t="shared" si="14"/>
        <v/>
      </c>
      <c r="H127" s="117" t="str">
        <f t="shared" si="15"/>
        <v/>
      </c>
      <c r="I127" s="117" t="str">
        <f t="shared" si="16"/>
        <v/>
      </c>
      <c r="J127" s="122" t="s">
        <v>236</v>
      </c>
      <c r="K127" s="117"/>
      <c r="L127" s="82"/>
      <c r="M127" s="115" t="s">
        <v>68</v>
      </c>
      <c r="N127" s="115" t="s">
        <v>69</v>
      </c>
      <c r="O127" s="261" t="str">
        <f t="shared" si="21"/>
        <v>=RI4-DO03</v>
      </c>
      <c r="P127" s="116">
        <f t="shared" si="22"/>
        <v>7</v>
      </c>
      <c r="Q127" s="40" t="str">
        <f t="shared" si="23"/>
        <v>Q224.6</v>
      </c>
      <c r="R127" s="40" t="str">
        <f t="shared" si="24"/>
        <v>¶G05:气锤:输出:Hammer:Out¶</v>
      </c>
      <c r="S127" s="117"/>
      <c r="T127" s="117"/>
    </row>
    <row r="128" spans="1:20" ht="14.4">
      <c r="A128" s="116">
        <v>8</v>
      </c>
      <c r="B128" s="117">
        <v>40</v>
      </c>
      <c r="C128" s="118" t="s">
        <v>1025</v>
      </c>
      <c r="D128" s="261" t="s">
        <v>1011</v>
      </c>
      <c r="E128" s="117"/>
      <c r="F128" s="126" t="s">
        <v>1026</v>
      </c>
      <c r="G128" s="117" t="str">
        <f t="shared" si="14"/>
        <v/>
      </c>
      <c r="H128" s="117" t="str">
        <f t="shared" si="15"/>
        <v/>
      </c>
      <c r="I128" s="117" t="str">
        <f t="shared" si="16"/>
        <v/>
      </c>
      <c r="J128" s="122" t="s">
        <v>236</v>
      </c>
      <c r="K128" s="117"/>
      <c r="L128" s="82"/>
      <c r="M128" s="115" t="s">
        <v>68</v>
      </c>
      <c r="N128" s="115" t="s">
        <v>69</v>
      </c>
      <c r="O128" s="261" t="str">
        <f t="shared" si="21"/>
        <v>=RI4-DO03</v>
      </c>
      <c r="P128" s="116">
        <f t="shared" si="22"/>
        <v>8</v>
      </c>
      <c r="Q128" s="40" t="str">
        <f t="shared" si="23"/>
        <v>Q224.7</v>
      </c>
      <c r="R128" s="40" t="str">
        <f t="shared" si="24"/>
        <v>¶G06:气锤:输出:Hammer:Out¶</v>
      </c>
      <c r="S128" s="117"/>
      <c r="T128" s="117"/>
    </row>
    <row r="129" spans="1:20" ht="14.4">
      <c r="A129" s="116">
        <v>9</v>
      </c>
      <c r="B129" s="117">
        <v>41</v>
      </c>
      <c r="C129" s="118" t="s">
        <v>1027</v>
      </c>
      <c r="D129" s="261" t="s">
        <v>1011</v>
      </c>
      <c r="E129" s="117"/>
      <c r="F129" s="126" t="s">
        <v>1028</v>
      </c>
      <c r="G129" s="117" t="str">
        <f t="shared" si="14"/>
        <v/>
      </c>
      <c r="H129" s="117" t="str">
        <f t="shared" si="15"/>
        <v/>
      </c>
      <c r="I129" s="117" t="str">
        <f t="shared" si="16"/>
        <v/>
      </c>
      <c r="J129" s="122" t="s">
        <v>236</v>
      </c>
      <c r="K129" s="117"/>
      <c r="L129" s="82"/>
      <c r="M129" s="115" t="s">
        <v>68</v>
      </c>
      <c r="N129" s="115" t="s">
        <v>69</v>
      </c>
      <c r="O129" s="261" t="str">
        <f t="shared" si="21"/>
        <v>=RI4-DO03</v>
      </c>
      <c r="P129" s="116">
        <f t="shared" si="22"/>
        <v>9</v>
      </c>
      <c r="Q129" s="40" t="str">
        <f t="shared" si="23"/>
        <v>Q225.0</v>
      </c>
      <c r="R129" s="40" t="str">
        <f t="shared" si="24"/>
        <v>¶G07:气锤:输出:Hammer:Out¶</v>
      </c>
      <c r="S129" s="117"/>
      <c r="T129" s="117"/>
    </row>
    <row r="130" spans="1:20" ht="14.4">
      <c r="A130" s="116">
        <v>10</v>
      </c>
      <c r="B130" s="117">
        <v>42</v>
      </c>
      <c r="C130" s="118" t="s">
        <v>1029</v>
      </c>
      <c r="D130" s="261" t="s">
        <v>1011</v>
      </c>
      <c r="E130" s="117"/>
      <c r="F130" s="126" t="s">
        <v>1030</v>
      </c>
      <c r="G130" s="117" t="str">
        <f t="shared" si="14"/>
        <v/>
      </c>
      <c r="H130" s="117" t="str">
        <f t="shared" si="15"/>
        <v/>
      </c>
      <c r="I130" s="117" t="str">
        <f t="shared" si="16"/>
        <v/>
      </c>
      <c r="J130" s="122" t="s">
        <v>236</v>
      </c>
      <c r="K130" s="117"/>
      <c r="L130" s="82"/>
      <c r="M130" s="115" t="s">
        <v>68</v>
      </c>
      <c r="N130" s="115" t="s">
        <v>69</v>
      </c>
      <c r="O130" s="261" t="str">
        <f t="shared" si="21"/>
        <v>=RI4-DO03</v>
      </c>
      <c r="P130" s="116">
        <f t="shared" si="22"/>
        <v>10</v>
      </c>
      <c r="Q130" s="40" t="str">
        <f t="shared" si="23"/>
        <v>Q225.1</v>
      </c>
      <c r="R130" s="40" t="str">
        <f t="shared" si="24"/>
        <v>¶G08:气锤:输出:Hammer:Out¶</v>
      </c>
      <c r="S130" s="117"/>
      <c r="T130" s="117"/>
    </row>
    <row r="131" spans="1:20" ht="14.4">
      <c r="A131" s="116">
        <v>11</v>
      </c>
      <c r="B131" s="117">
        <v>43</v>
      </c>
      <c r="C131" s="127" t="s">
        <v>1031</v>
      </c>
      <c r="D131" s="262" t="s">
        <v>1011</v>
      </c>
      <c r="E131" s="126"/>
      <c r="F131" s="126" t="s">
        <v>937</v>
      </c>
      <c r="G131" s="126" t="s">
        <v>938</v>
      </c>
      <c r="H131" s="117" t="str">
        <f t="shared" si="15"/>
        <v/>
      </c>
      <c r="I131" s="117" t="str">
        <f t="shared" si="16"/>
        <v/>
      </c>
      <c r="J131" s="122" t="s">
        <v>236</v>
      </c>
      <c r="K131" s="117"/>
      <c r="L131" s="82"/>
      <c r="M131" s="115" t="s">
        <v>68</v>
      </c>
      <c r="N131" s="115" t="s">
        <v>69</v>
      </c>
      <c r="O131" s="261" t="str">
        <f t="shared" si="21"/>
        <v>=RI4-DO03</v>
      </c>
      <c r="P131" s="116">
        <f t="shared" si="22"/>
        <v>11</v>
      </c>
      <c r="Q131" s="40" t="str">
        <f t="shared" si="23"/>
        <v>Q225.2</v>
      </c>
      <c r="R131" s="40" t="str">
        <f t="shared" si="24"/>
        <v>¶喷涂仓三通左通左通¶</v>
      </c>
      <c r="S131" s="117"/>
      <c r="T131" s="117"/>
    </row>
    <row r="132" spans="1:20" ht="14.4">
      <c r="A132" s="116">
        <v>12</v>
      </c>
      <c r="B132" s="117">
        <v>44</v>
      </c>
      <c r="C132" s="127" t="s">
        <v>1032</v>
      </c>
      <c r="D132" s="262" t="s">
        <v>1011</v>
      </c>
      <c r="E132" s="126"/>
      <c r="F132" s="126" t="s">
        <v>940</v>
      </c>
      <c r="G132" s="126" t="s">
        <v>941</v>
      </c>
      <c r="H132" s="117" t="str">
        <f t="shared" si="15"/>
        <v/>
      </c>
      <c r="I132" s="117" t="str">
        <f t="shared" si="16"/>
        <v/>
      </c>
      <c r="J132" s="122" t="s">
        <v>236</v>
      </c>
      <c r="K132" s="117"/>
      <c r="L132" s="82"/>
      <c r="M132" s="115" t="s">
        <v>68</v>
      </c>
      <c r="N132" s="115" t="s">
        <v>69</v>
      </c>
      <c r="O132" s="261" t="str">
        <f t="shared" si="21"/>
        <v>=RI4-DO03</v>
      </c>
      <c r="P132" s="116">
        <f t="shared" si="22"/>
        <v>12</v>
      </c>
      <c r="Q132" s="40" t="str">
        <f t="shared" si="23"/>
        <v>Q225.3</v>
      </c>
      <c r="R132" s="40" t="str">
        <f t="shared" si="24"/>
        <v>¶喷涂仓三通右通右通¶</v>
      </c>
      <c r="S132" s="117"/>
      <c r="T132" s="117"/>
    </row>
    <row r="133" spans="1:20" ht="14.4">
      <c r="A133" s="116">
        <v>13</v>
      </c>
      <c r="B133" s="117">
        <v>45</v>
      </c>
      <c r="C133" s="118" t="s">
        <v>1033</v>
      </c>
      <c r="D133" s="261" t="s">
        <v>1011</v>
      </c>
      <c r="E133" s="117"/>
      <c r="F133" s="117" t="str">
        <f t="shared" si="13"/>
        <v/>
      </c>
      <c r="G133" s="117" t="str">
        <f t="shared" si="14"/>
        <v/>
      </c>
      <c r="H133" s="117" t="str">
        <f t="shared" si="15"/>
        <v/>
      </c>
      <c r="I133" s="117" t="str">
        <f t="shared" si="16"/>
        <v/>
      </c>
      <c r="J133" s="122" t="s">
        <v>236</v>
      </c>
      <c r="K133" s="117"/>
      <c r="L133" s="82"/>
      <c r="M133" s="115" t="s">
        <v>68</v>
      </c>
      <c r="N133" s="115" t="s">
        <v>69</v>
      </c>
      <c r="O133" s="261" t="str">
        <f t="shared" si="21"/>
        <v>=RI4-DO03</v>
      </c>
      <c r="P133" s="116">
        <f t="shared" si="22"/>
        <v>13</v>
      </c>
      <c r="Q133" s="40" t="str">
        <f t="shared" si="23"/>
        <v>Q225.4</v>
      </c>
      <c r="R133" s="40" t="str">
        <f t="shared" si="24"/>
        <v>¶¶</v>
      </c>
      <c r="S133" s="117"/>
      <c r="T133" s="117"/>
    </row>
    <row r="134" spans="1:20" ht="14.4">
      <c r="A134" s="116">
        <v>14</v>
      </c>
      <c r="B134" s="117">
        <v>46</v>
      </c>
      <c r="C134" s="118" t="s">
        <v>1034</v>
      </c>
      <c r="D134" s="261" t="s">
        <v>1011</v>
      </c>
      <c r="E134" s="117"/>
      <c r="F134" s="117" t="str">
        <f t="shared" si="13"/>
        <v/>
      </c>
      <c r="G134" s="117" t="str">
        <f t="shared" si="14"/>
        <v/>
      </c>
      <c r="H134" s="117" t="str">
        <f t="shared" si="15"/>
        <v/>
      </c>
      <c r="I134" s="117" t="str">
        <f t="shared" si="16"/>
        <v/>
      </c>
      <c r="J134" s="122" t="s">
        <v>236</v>
      </c>
      <c r="K134" s="117"/>
      <c r="L134" s="82"/>
      <c r="M134" s="115" t="s">
        <v>68</v>
      </c>
      <c r="N134" s="115" t="s">
        <v>69</v>
      </c>
      <c r="O134" s="261" t="str">
        <f t="shared" si="21"/>
        <v>=RI4-DO03</v>
      </c>
      <c r="P134" s="116">
        <f t="shared" si="22"/>
        <v>14</v>
      </c>
      <c r="Q134" s="40" t="str">
        <f t="shared" si="23"/>
        <v>Q225.5</v>
      </c>
      <c r="R134" s="40" t="str">
        <f t="shared" si="24"/>
        <v>¶¶</v>
      </c>
      <c r="S134" s="117"/>
      <c r="T134" s="117"/>
    </row>
    <row r="135" spans="1:20" ht="14.4">
      <c r="A135" s="116">
        <v>15</v>
      </c>
      <c r="B135" s="117">
        <v>47</v>
      </c>
      <c r="C135" s="118" t="s">
        <v>1035</v>
      </c>
      <c r="D135" s="261" t="s">
        <v>1011</v>
      </c>
      <c r="E135" s="117"/>
      <c r="F135" s="117" t="str">
        <f t="shared" si="13"/>
        <v/>
      </c>
      <c r="G135" s="117" t="str">
        <f t="shared" si="14"/>
        <v/>
      </c>
      <c r="H135" s="117" t="str">
        <f t="shared" si="15"/>
        <v/>
      </c>
      <c r="I135" s="117" t="str">
        <f t="shared" si="16"/>
        <v/>
      </c>
      <c r="J135" s="122" t="s">
        <v>236</v>
      </c>
      <c r="K135" s="117"/>
      <c r="L135" s="82"/>
      <c r="M135" s="115" t="s">
        <v>68</v>
      </c>
      <c r="N135" s="115" t="s">
        <v>69</v>
      </c>
      <c r="O135" s="261" t="str">
        <f t="shared" si="21"/>
        <v>=RI4-DO03</v>
      </c>
      <c r="P135" s="116">
        <f t="shared" si="22"/>
        <v>15</v>
      </c>
      <c r="Q135" s="40" t="str">
        <f t="shared" si="23"/>
        <v>Q225.6</v>
      </c>
      <c r="R135" s="40" t="str">
        <f t="shared" si="24"/>
        <v>¶¶</v>
      </c>
      <c r="S135" s="117"/>
      <c r="T135" s="117"/>
    </row>
    <row r="136" spans="1:20" ht="14.4">
      <c r="A136" s="116">
        <v>16</v>
      </c>
      <c r="B136" s="117">
        <v>48</v>
      </c>
      <c r="C136" s="118" t="s">
        <v>1036</v>
      </c>
      <c r="D136" s="261" t="s">
        <v>1011</v>
      </c>
      <c r="E136" s="117"/>
      <c r="F136" s="117" t="str">
        <f t="shared" si="13"/>
        <v/>
      </c>
      <c r="G136" s="117" t="str">
        <f t="shared" si="14"/>
        <v/>
      </c>
      <c r="H136" s="117" t="str">
        <f t="shared" si="15"/>
        <v/>
      </c>
      <c r="I136" s="117" t="str">
        <f t="shared" si="16"/>
        <v/>
      </c>
      <c r="J136" s="122" t="s">
        <v>236</v>
      </c>
      <c r="K136" s="117"/>
      <c r="L136" s="82"/>
      <c r="M136" s="115" t="s">
        <v>68</v>
      </c>
      <c r="N136" s="115" t="s">
        <v>69</v>
      </c>
      <c r="O136" s="261" t="str">
        <f t="shared" si="21"/>
        <v>=RI4-DO03</v>
      </c>
      <c r="P136" s="116">
        <f t="shared" si="22"/>
        <v>16</v>
      </c>
      <c r="Q136" s="40" t="str">
        <f t="shared" si="23"/>
        <v>Q225.7</v>
      </c>
      <c r="R136" s="40" t="str">
        <f t="shared" si="24"/>
        <v>¶¶</v>
      </c>
      <c r="S136" s="117"/>
      <c r="T136" s="117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T136"/>
  <sheetViews>
    <sheetView workbookViewId="0">
      <selection activeCell="F137" sqref="F137"/>
    </sheetView>
  </sheetViews>
  <sheetFormatPr defaultColWidth="9" defaultRowHeight="13.8"/>
  <cols>
    <col min="4" max="4" width="10.09765625" customWidth="1"/>
    <col min="5" max="5" width="14.59765625" customWidth="1"/>
    <col min="6" max="6" width="14.09765625" customWidth="1"/>
    <col min="7" max="7" width="17.5" customWidth="1"/>
    <col min="8" max="8" width="14.09765625" customWidth="1"/>
    <col min="9" max="9" width="11.09765625" customWidth="1"/>
    <col min="10" max="10" width="59.296875" customWidth="1"/>
    <col min="15" max="15" width="21.5" customWidth="1"/>
    <col min="18" max="18" width="23.3984375" customWidth="1"/>
  </cols>
  <sheetData>
    <row r="1" spans="2:8">
      <c r="B1" s="82" t="s">
        <v>19</v>
      </c>
      <c r="C1" s="82" t="s">
        <v>20</v>
      </c>
      <c r="D1" s="82" t="s">
        <v>21</v>
      </c>
      <c r="E1" s="82" t="s">
        <v>22</v>
      </c>
      <c r="F1" s="83" t="s">
        <v>23</v>
      </c>
      <c r="G1" s="83" t="s">
        <v>24</v>
      </c>
      <c r="H1" s="83" t="s">
        <v>25</v>
      </c>
    </row>
    <row r="2" spans="2:8" ht="14.4">
      <c r="B2" s="84">
        <v>1</v>
      </c>
      <c r="C2" s="91" t="s">
        <v>1037</v>
      </c>
      <c r="D2" s="92" t="s">
        <v>1038</v>
      </c>
      <c r="E2" s="194" t="s">
        <v>1039</v>
      </c>
      <c r="F2" s="195" t="s">
        <v>1040</v>
      </c>
      <c r="G2" s="40"/>
      <c r="H2" s="92" t="s">
        <v>31</v>
      </c>
    </row>
    <row r="3" spans="2:8" ht="14.4">
      <c r="B3" s="84">
        <v>5</v>
      </c>
      <c r="C3" s="91" t="s">
        <v>1041</v>
      </c>
      <c r="D3" s="40" t="s">
        <v>1038</v>
      </c>
      <c r="E3" s="194" t="s">
        <v>1042</v>
      </c>
      <c r="F3" s="195" t="s">
        <v>1043</v>
      </c>
      <c r="G3" s="40"/>
      <c r="H3" s="40" t="s">
        <v>31</v>
      </c>
    </row>
    <row r="4" spans="2:8" ht="14.4">
      <c r="B4" s="84">
        <v>3</v>
      </c>
      <c r="C4" s="91" t="s">
        <v>1044</v>
      </c>
      <c r="D4" s="100" t="s">
        <v>1038</v>
      </c>
      <c r="E4" s="171" t="s">
        <v>1045</v>
      </c>
      <c r="F4" s="201" t="s">
        <v>1046</v>
      </c>
      <c r="G4" s="96" t="s">
        <v>1047</v>
      </c>
      <c r="H4" s="100" t="s">
        <v>31</v>
      </c>
    </row>
    <row r="5" spans="2:8" ht="14.4">
      <c r="B5" s="84">
        <v>7</v>
      </c>
      <c r="C5" s="91" t="s">
        <v>1048</v>
      </c>
      <c r="D5" s="100" t="s">
        <v>1038</v>
      </c>
      <c r="E5" s="171" t="s">
        <v>1049</v>
      </c>
      <c r="F5" s="201" t="s">
        <v>1046</v>
      </c>
      <c r="G5" s="96" t="s">
        <v>1047</v>
      </c>
      <c r="H5" s="100" t="s">
        <v>31</v>
      </c>
    </row>
    <row r="6" spans="2:8" ht="14.4">
      <c r="B6" s="84">
        <v>1</v>
      </c>
      <c r="C6" s="173" t="s">
        <v>1050</v>
      </c>
      <c r="E6" s="202" t="s">
        <v>1051</v>
      </c>
      <c r="F6" s="195"/>
      <c r="G6" s="92"/>
      <c r="H6" s="92" t="s">
        <v>31</v>
      </c>
    </row>
    <row r="7" spans="2:8" ht="14.4">
      <c r="B7" s="84">
        <v>5</v>
      </c>
      <c r="C7" s="173" t="s">
        <v>1052</v>
      </c>
      <c r="E7" s="202" t="s">
        <v>1053</v>
      </c>
      <c r="F7" s="195"/>
      <c r="G7" s="92"/>
      <c r="H7" s="40" t="s">
        <v>31</v>
      </c>
    </row>
    <row r="8" spans="2:8">
      <c r="B8" s="84">
        <v>3</v>
      </c>
      <c r="C8" s="173" t="s">
        <v>1054</v>
      </c>
      <c r="D8" s="112"/>
      <c r="E8" s="202" t="s">
        <v>1055</v>
      </c>
      <c r="F8" s="196"/>
      <c r="G8" s="92"/>
      <c r="H8" s="40" t="s">
        <v>31</v>
      </c>
    </row>
    <row r="9" spans="2:8">
      <c r="B9" s="84">
        <v>7</v>
      </c>
      <c r="C9" s="173" t="s">
        <v>1056</v>
      </c>
      <c r="D9" s="112"/>
      <c r="E9" s="202" t="s">
        <v>1057</v>
      </c>
      <c r="F9" s="196"/>
      <c r="G9" s="92"/>
      <c r="H9" s="40" t="s">
        <v>31</v>
      </c>
    </row>
    <row r="10" spans="2:8" ht="14.4">
      <c r="B10" s="84">
        <v>1</v>
      </c>
      <c r="C10" s="92"/>
      <c r="D10" s="40"/>
      <c r="E10" s="194"/>
      <c r="F10" s="195"/>
      <c r="G10" s="92"/>
      <c r="H10" s="40"/>
    </row>
    <row r="11" spans="2:8" ht="14.4">
      <c r="B11" s="84">
        <v>5</v>
      </c>
      <c r="C11" s="92"/>
      <c r="D11" s="40"/>
      <c r="E11" s="194"/>
      <c r="F11" s="195"/>
      <c r="G11" s="92"/>
      <c r="H11" s="40"/>
    </row>
    <row r="12" spans="2:8" ht="14.4">
      <c r="B12" s="84">
        <v>3</v>
      </c>
      <c r="C12" s="92"/>
      <c r="D12" s="40"/>
      <c r="E12" s="194"/>
      <c r="F12" s="195"/>
      <c r="G12" s="92"/>
      <c r="H12" s="40"/>
    </row>
    <row r="13" spans="2:8" ht="14.4">
      <c r="B13" s="84">
        <v>7</v>
      </c>
      <c r="C13" s="92"/>
      <c r="D13" s="40"/>
      <c r="E13" s="194"/>
      <c r="F13" s="195"/>
      <c r="G13" s="40"/>
      <c r="H13" s="40"/>
    </row>
    <row r="14" spans="2:8">
      <c r="F14" s="55"/>
    </row>
    <row r="15" spans="2:8">
      <c r="F15" s="55"/>
    </row>
    <row r="16" spans="2:8" ht="14.4">
      <c r="F16" s="114"/>
    </row>
    <row r="17" spans="1:20" ht="14.4">
      <c r="F17" s="114"/>
    </row>
    <row r="19" spans="1:20">
      <c r="A19" s="115"/>
      <c r="B19" s="82" t="s">
        <v>60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</row>
    <row r="20" spans="1:20">
      <c r="A20" s="115"/>
      <c r="B20" s="82" t="s">
        <v>19</v>
      </c>
      <c r="C20" s="82" t="s">
        <v>20</v>
      </c>
      <c r="D20" s="82" t="s">
        <v>21</v>
      </c>
      <c r="E20" s="82" t="s">
        <v>22</v>
      </c>
      <c r="F20" s="83" t="s">
        <v>23</v>
      </c>
      <c r="G20" s="83" t="s">
        <v>24</v>
      </c>
      <c r="H20" s="83" t="s">
        <v>61</v>
      </c>
      <c r="I20" s="83" t="s">
        <v>62</v>
      </c>
      <c r="J20" s="82" t="s">
        <v>63</v>
      </c>
      <c r="K20" s="82" t="s">
        <v>25</v>
      </c>
      <c r="L20" s="82" t="s">
        <v>64</v>
      </c>
      <c r="M20" s="115"/>
      <c r="N20" s="115"/>
      <c r="O20" s="115"/>
    </row>
    <row r="21" spans="1:20" ht="14.4">
      <c r="A21" s="116">
        <v>1</v>
      </c>
      <c r="B21" s="117">
        <v>1</v>
      </c>
      <c r="C21" s="118" t="s">
        <v>1058</v>
      </c>
      <c r="D21" s="261" t="s">
        <v>1059</v>
      </c>
      <c r="E21" s="117" t="str">
        <f>TRIM(MID(SUBSTITUTE($J21,":",REPT(" ",40)),1,40))</f>
        <v>E0153_1</v>
      </c>
      <c r="F21" s="117" t="str">
        <f>TRIM(MID(SUBSTITUTE($J21,":",REPT(" ",40)),40,40))</f>
        <v>喷涂机</v>
      </c>
      <c r="G21" s="117" t="str">
        <f>TRIM(MID(SUBSTITUTE($J21,":",REPT(" ",40)),80,40))</f>
        <v>运行</v>
      </c>
      <c r="H21" s="117" t="e">
        <f>TRIM(MID(SUBSTITUTE($J21,":",H23+REPT(" ",40)),120,40))</f>
        <v>#VALUE!</v>
      </c>
      <c r="I21" s="117" t="str">
        <f>TRIM(MID(SUBSTITUTE($J21,":",REPT(" ",40)),160,40))</f>
        <v>Running</v>
      </c>
      <c r="J21" s="122" t="s">
        <v>1060</v>
      </c>
      <c r="K21" s="117"/>
      <c r="L21" s="82"/>
      <c r="M21" s="115" t="s">
        <v>68</v>
      </c>
      <c r="N21" s="115" t="s">
        <v>69</v>
      </c>
      <c r="O21" s="261" t="str">
        <f>D21</f>
        <v>=RI5-DI01</v>
      </c>
      <c r="P21" s="116">
        <f>A21</f>
        <v>1</v>
      </c>
      <c r="Q21" s="40" t="str">
        <f>C21</f>
        <v>I236.0</v>
      </c>
      <c r="R21" s="40" t="e">
        <f t="shared" ref="R21:R84" si="0">E21&amp;M21&amp;F21&amp;G21&amp;M21&amp;H21&amp;I21</f>
        <v>#VALUE!</v>
      </c>
      <c r="S21" s="40"/>
      <c r="T21" s="40"/>
    </row>
    <row r="22" spans="1:20" ht="14.4">
      <c r="A22" s="116">
        <v>2</v>
      </c>
      <c r="B22" s="117">
        <v>2</v>
      </c>
      <c r="C22" s="118" t="s">
        <v>1061</v>
      </c>
      <c r="D22" s="261" t="s">
        <v>1059</v>
      </c>
      <c r="E22" s="117" t="str">
        <f t="shared" ref="E22:E84" si="1">TRIM(MID(SUBSTITUTE($J22,":",REPT(" ",40)),1,40))</f>
        <v>E0153_2</v>
      </c>
      <c r="F22" s="117" t="str">
        <f t="shared" ref="F22:F84" si="2">TRIM(MID(SUBSTITUTE($J22,":",REPT(" ",40)),40,40))</f>
        <v>喷涂机</v>
      </c>
      <c r="G22" s="117" t="str">
        <f t="shared" ref="G22:G84" si="3">TRIM(MID(SUBSTITUTE($J22,":",REPT(" ",40)),80,40))</f>
        <v>运行</v>
      </c>
      <c r="H22" s="117" t="str">
        <f t="shared" ref="H22:H84" si="4">TRIM(MID(SUBSTITUTE($J22,":",REPT(" ",40)),120,40))</f>
        <v>Coater</v>
      </c>
      <c r="I22" s="117" t="str">
        <f t="shared" ref="I22:I84" si="5">TRIM(MID(SUBSTITUTE($J22,":",REPT(" ",40)),160,40))</f>
        <v>Running</v>
      </c>
      <c r="J22" s="122" t="s">
        <v>1062</v>
      </c>
      <c r="K22" s="117"/>
      <c r="L22" s="82"/>
      <c r="M22" s="115" t="s">
        <v>68</v>
      </c>
      <c r="N22" s="115" t="s">
        <v>69</v>
      </c>
      <c r="O22" s="261" t="str">
        <f t="shared" ref="O22:O84" si="6">D22</f>
        <v>=RI5-DI01</v>
      </c>
      <c r="P22" s="116">
        <f t="shared" ref="P22:P84" si="7">A22</f>
        <v>2</v>
      </c>
      <c r="Q22" s="40" t="str">
        <f t="shared" ref="Q22:Q84" si="8">C22</f>
        <v>I236.1</v>
      </c>
      <c r="R22" s="40" t="str">
        <f t="shared" si="0"/>
        <v>E0153_2¶喷涂机运行¶CoaterRunning</v>
      </c>
      <c r="S22" s="117"/>
      <c r="T22" s="117"/>
    </row>
    <row r="23" spans="1:20" ht="14.4">
      <c r="A23" s="116">
        <v>3</v>
      </c>
      <c r="B23" s="117">
        <v>3</v>
      </c>
      <c r="C23" s="118" t="s">
        <v>1063</v>
      </c>
      <c r="D23" s="261" t="s">
        <v>1059</v>
      </c>
      <c r="E23" s="117" t="str">
        <f t="shared" si="1"/>
        <v>E0153</v>
      </c>
      <c r="F23" s="117" t="str">
        <f t="shared" si="2"/>
        <v>喷涂机</v>
      </c>
      <c r="G23" s="117" t="str">
        <f t="shared" si="3"/>
        <v>门保</v>
      </c>
      <c r="H23" s="117" t="str">
        <f t="shared" si="4"/>
        <v>Coater</v>
      </c>
      <c r="I23" s="117" t="str">
        <f t="shared" si="5"/>
        <v>Door Protect</v>
      </c>
      <c r="J23" s="122" t="s">
        <v>1064</v>
      </c>
      <c r="K23" s="117"/>
      <c r="L23" s="82"/>
      <c r="M23" s="115" t="s">
        <v>68</v>
      </c>
      <c r="N23" s="115" t="s">
        <v>69</v>
      </c>
      <c r="O23" s="261" t="str">
        <f t="shared" si="6"/>
        <v>=RI5-DI01</v>
      </c>
      <c r="P23" s="116">
        <f t="shared" si="7"/>
        <v>3</v>
      </c>
      <c r="Q23" s="40" t="str">
        <f t="shared" si="8"/>
        <v>I236.2</v>
      </c>
      <c r="R23" s="40" t="str">
        <f t="shared" si="0"/>
        <v>E0153¶喷涂机门保¶CoaterDoor Protect</v>
      </c>
      <c r="S23" s="117"/>
      <c r="T23" s="117"/>
    </row>
    <row r="24" spans="1:20" ht="14.4">
      <c r="A24" s="116">
        <v>4</v>
      </c>
      <c r="B24" s="117">
        <v>4</v>
      </c>
      <c r="C24" s="118" t="s">
        <v>1065</v>
      </c>
      <c r="D24" s="261" t="s">
        <v>1059</v>
      </c>
      <c r="E24" s="117" t="str">
        <f t="shared" si="1"/>
        <v>E0153V0-</v>
      </c>
      <c r="F24" s="117" t="str">
        <f t="shared" si="2"/>
        <v>出料门</v>
      </c>
      <c r="G24" s="117" t="str">
        <f t="shared" si="3"/>
        <v>开门到位</v>
      </c>
      <c r="H24" s="117" t="str">
        <f t="shared" si="4"/>
        <v>Valve</v>
      </c>
      <c r="I24" s="117" t="str">
        <f t="shared" si="5"/>
        <v>Openning</v>
      </c>
      <c r="J24" s="122" t="s">
        <v>1066</v>
      </c>
      <c r="K24" s="117"/>
      <c r="L24" s="82"/>
      <c r="M24" s="115" t="s">
        <v>68</v>
      </c>
      <c r="N24" s="115" t="s">
        <v>69</v>
      </c>
      <c r="O24" s="261" t="str">
        <f t="shared" si="6"/>
        <v>=RI5-DI01</v>
      </c>
      <c r="P24" s="116">
        <f t="shared" si="7"/>
        <v>4</v>
      </c>
      <c r="Q24" s="40" t="str">
        <f t="shared" si="8"/>
        <v>I236.3</v>
      </c>
      <c r="R24" s="40" t="str">
        <f t="shared" si="0"/>
        <v>E0153V0-¶出料门开门到位¶ValveOpenning</v>
      </c>
      <c r="S24" s="117"/>
      <c r="T24" s="117"/>
    </row>
    <row r="25" spans="1:20" ht="14.4">
      <c r="A25" s="116">
        <v>5</v>
      </c>
      <c r="B25" s="117">
        <v>5</v>
      </c>
      <c r="C25" s="118" t="s">
        <v>1067</v>
      </c>
      <c r="D25" s="261" t="s">
        <v>1059</v>
      </c>
      <c r="E25" s="117" t="str">
        <f t="shared" si="1"/>
        <v>E0153V0-</v>
      </c>
      <c r="F25" s="117" t="str">
        <f t="shared" si="2"/>
        <v>出料门</v>
      </c>
      <c r="G25" s="117" t="str">
        <f t="shared" si="3"/>
        <v>关门到位</v>
      </c>
      <c r="H25" s="117" t="str">
        <f t="shared" si="4"/>
        <v>Valve</v>
      </c>
      <c r="I25" s="117" t="str">
        <f t="shared" si="5"/>
        <v>Closing</v>
      </c>
      <c r="J25" s="122" t="s">
        <v>1068</v>
      </c>
      <c r="K25" s="117"/>
      <c r="L25" s="82"/>
      <c r="M25" s="115" t="s">
        <v>68</v>
      </c>
      <c r="N25" s="115" t="s">
        <v>69</v>
      </c>
      <c r="O25" s="261" t="str">
        <f t="shared" si="6"/>
        <v>=RI5-DI01</v>
      </c>
      <c r="P25" s="116">
        <f t="shared" si="7"/>
        <v>5</v>
      </c>
      <c r="Q25" s="40" t="str">
        <f t="shared" si="8"/>
        <v>I236.4</v>
      </c>
      <c r="R25" s="40" t="str">
        <f t="shared" si="0"/>
        <v>E0153V0-¶出料门关门到位¶ValveClosing</v>
      </c>
      <c r="S25" s="117"/>
      <c r="T25" s="117"/>
    </row>
    <row r="26" spans="1:20" ht="14.4">
      <c r="A26" s="116">
        <v>6</v>
      </c>
      <c r="B26" s="117">
        <v>6</v>
      </c>
      <c r="C26" s="118" t="s">
        <v>1069</v>
      </c>
      <c r="D26" s="261" t="s">
        <v>1059</v>
      </c>
      <c r="E26" s="117" t="str">
        <f t="shared" si="1"/>
        <v>E0132</v>
      </c>
      <c r="F26" s="117" t="str">
        <f t="shared" si="2"/>
        <v>绞龙</v>
      </c>
      <c r="G26" s="117" t="str">
        <f t="shared" si="3"/>
        <v>运行</v>
      </c>
      <c r="H26" s="117" t="str">
        <f t="shared" si="4"/>
        <v>Conveyor</v>
      </c>
      <c r="I26" s="117" t="str">
        <f t="shared" si="5"/>
        <v>Running</v>
      </c>
      <c r="J26" s="123" t="s">
        <v>1070</v>
      </c>
      <c r="K26" s="117"/>
      <c r="L26" s="82"/>
      <c r="M26" s="115" t="s">
        <v>68</v>
      </c>
      <c r="N26" s="115" t="s">
        <v>69</v>
      </c>
      <c r="O26" s="261" t="str">
        <f t="shared" si="6"/>
        <v>=RI5-DI01</v>
      </c>
      <c r="P26" s="116">
        <f t="shared" si="7"/>
        <v>6</v>
      </c>
      <c r="Q26" s="40" t="str">
        <f t="shared" si="8"/>
        <v>I236.5</v>
      </c>
      <c r="R26" s="40" t="str">
        <f t="shared" si="0"/>
        <v>E0132¶绞龙运行¶ConveyorRunning</v>
      </c>
      <c r="S26" s="117"/>
      <c r="T26" s="117"/>
    </row>
    <row r="27" spans="1:20" ht="14.4">
      <c r="A27" s="116">
        <v>7</v>
      </c>
      <c r="B27" s="117">
        <v>7</v>
      </c>
      <c r="C27" s="118" t="s">
        <v>1071</v>
      </c>
      <c r="D27" s="261" t="s">
        <v>1059</v>
      </c>
      <c r="E27" s="117" t="str">
        <f t="shared" si="1"/>
        <v>E0132</v>
      </c>
      <c r="F27" s="117" t="str">
        <f t="shared" si="2"/>
        <v>绞龙</v>
      </c>
      <c r="G27" s="117" t="str">
        <f t="shared" si="3"/>
        <v>急停</v>
      </c>
      <c r="H27" s="117" t="str">
        <f t="shared" si="4"/>
        <v>Conveyor</v>
      </c>
      <c r="I27" s="117" t="str">
        <f t="shared" si="5"/>
        <v>Estop</v>
      </c>
      <c r="J27" s="122" t="s">
        <v>1072</v>
      </c>
      <c r="K27" s="117"/>
      <c r="L27" s="82"/>
      <c r="M27" s="115" t="s">
        <v>68</v>
      </c>
      <c r="N27" s="115" t="s">
        <v>69</v>
      </c>
      <c r="O27" s="261" t="str">
        <f t="shared" si="6"/>
        <v>=RI5-DI01</v>
      </c>
      <c r="P27" s="116">
        <f t="shared" si="7"/>
        <v>7</v>
      </c>
      <c r="Q27" s="40" t="str">
        <f t="shared" si="8"/>
        <v>I236.6</v>
      </c>
      <c r="R27" s="40" t="str">
        <f t="shared" si="0"/>
        <v>E0132¶绞龙急停¶ConveyorEstop</v>
      </c>
      <c r="S27" s="117"/>
      <c r="T27" s="117"/>
    </row>
    <row r="28" spans="1:20" ht="15">
      <c r="A28" s="116">
        <v>8</v>
      </c>
      <c r="B28" s="117">
        <v>8</v>
      </c>
      <c r="C28" s="118" t="s">
        <v>1073</v>
      </c>
      <c r="D28" s="261" t="s">
        <v>1059</v>
      </c>
      <c r="E28" s="117" t="str">
        <f t="shared" si="1"/>
        <v>E0133</v>
      </c>
      <c r="F28" s="117" t="str">
        <f t="shared" si="2"/>
        <v>绞龙</v>
      </c>
      <c r="G28" s="117" t="str">
        <f t="shared" si="3"/>
        <v>运行</v>
      </c>
      <c r="H28" s="117" t="str">
        <f t="shared" si="4"/>
        <v>Conveyor</v>
      </c>
      <c r="I28" s="117" t="str">
        <f t="shared" si="5"/>
        <v>Running</v>
      </c>
      <c r="J28" s="122" t="s">
        <v>1074</v>
      </c>
      <c r="K28" s="117"/>
      <c r="L28" s="82"/>
      <c r="M28" s="115" t="s">
        <v>68</v>
      </c>
      <c r="N28" s="115" t="s">
        <v>69</v>
      </c>
      <c r="O28" s="261" t="str">
        <f t="shared" si="6"/>
        <v>=RI5-DI01</v>
      </c>
      <c r="P28" s="116">
        <f t="shared" si="7"/>
        <v>8</v>
      </c>
      <c r="Q28" s="40" t="str">
        <f t="shared" si="8"/>
        <v>I236.7</v>
      </c>
      <c r="R28" s="40" t="str">
        <f t="shared" si="0"/>
        <v>E0133¶绞龙运行¶ConveyorRunning</v>
      </c>
      <c r="S28" s="205"/>
      <c r="T28" s="117"/>
    </row>
    <row r="29" spans="1:20" ht="15">
      <c r="A29" s="116">
        <v>9</v>
      </c>
      <c r="B29" s="117">
        <v>9</v>
      </c>
      <c r="C29" s="118" t="s">
        <v>1075</v>
      </c>
      <c r="D29" s="261" t="s">
        <v>1059</v>
      </c>
      <c r="E29" s="117" t="str">
        <f t="shared" si="1"/>
        <v>E0133</v>
      </c>
      <c r="F29" s="117" t="str">
        <f t="shared" si="2"/>
        <v>绞龙</v>
      </c>
      <c r="G29" s="117" t="str">
        <f t="shared" si="3"/>
        <v>急停</v>
      </c>
      <c r="H29" s="117" t="str">
        <f t="shared" si="4"/>
        <v>Conveyor</v>
      </c>
      <c r="I29" s="117" t="str">
        <f t="shared" si="5"/>
        <v>Estop</v>
      </c>
      <c r="J29" s="122" t="s">
        <v>1076</v>
      </c>
      <c r="K29" s="117"/>
      <c r="L29" s="82"/>
      <c r="M29" s="115" t="s">
        <v>68</v>
      </c>
      <c r="N29" s="115" t="s">
        <v>69</v>
      </c>
      <c r="O29" s="261" t="str">
        <f t="shared" si="6"/>
        <v>=RI5-DI01</v>
      </c>
      <c r="P29" s="116">
        <f t="shared" si="7"/>
        <v>9</v>
      </c>
      <c r="Q29" s="40" t="str">
        <f t="shared" si="8"/>
        <v>I237.0</v>
      </c>
      <c r="R29" s="40" t="str">
        <f t="shared" si="0"/>
        <v>E0133¶绞龙急停¶ConveyorEstop</v>
      </c>
      <c r="S29" s="205"/>
      <c r="T29" s="117"/>
    </row>
    <row r="30" spans="1:20" ht="15">
      <c r="A30" s="116">
        <v>10</v>
      </c>
      <c r="B30" s="117">
        <v>10</v>
      </c>
      <c r="C30" s="118" t="s">
        <v>1077</v>
      </c>
      <c r="D30" s="261" t="s">
        <v>1059</v>
      </c>
      <c r="E30" s="117" t="str">
        <f t="shared" si="1"/>
        <v>E0138</v>
      </c>
      <c r="F30" s="117" t="str">
        <f t="shared" si="2"/>
        <v>分级筛</v>
      </c>
      <c r="G30" s="117" t="str">
        <f t="shared" si="3"/>
        <v>运行</v>
      </c>
      <c r="H30" s="117" t="str">
        <f t="shared" si="4"/>
        <v>Sizing screen</v>
      </c>
      <c r="I30" s="117" t="str">
        <f t="shared" si="5"/>
        <v>Running</v>
      </c>
      <c r="J30" s="123" t="s">
        <v>1078</v>
      </c>
      <c r="K30" s="117"/>
      <c r="L30" s="82"/>
      <c r="M30" s="115" t="s">
        <v>68</v>
      </c>
      <c r="N30" s="115" t="s">
        <v>69</v>
      </c>
      <c r="O30" s="261" t="str">
        <f t="shared" si="6"/>
        <v>=RI5-DI01</v>
      </c>
      <c r="P30" s="116">
        <f t="shared" si="7"/>
        <v>10</v>
      </c>
      <c r="Q30" s="40" t="str">
        <f t="shared" si="8"/>
        <v>I237.1</v>
      </c>
      <c r="R30" s="40" t="str">
        <f t="shared" si="0"/>
        <v>E0138¶分级筛运行¶Sizing screenRunning</v>
      </c>
      <c r="S30" s="205"/>
      <c r="T30" s="117"/>
    </row>
    <row r="31" spans="1:20" ht="15">
      <c r="A31" s="116">
        <v>11</v>
      </c>
      <c r="B31" s="117">
        <v>11</v>
      </c>
      <c r="C31" s="118" t="s">
        <v>1079</v>
      </c>
      <c r="D31" s="261" t="s">
        <v>1059</v>
      </c>
      <c r="E31" s="117" t="str">
        <f t="shared" si="1"/>
        <v>E0138</v>
      </c>
      <c r="F31" s="117" t="str">
        <f t="shared" si="2"/>
        <v>分级筛</v>
      </c>
      <c r="G31" s="117" t="str">
        <f t="shared" si="3"/>
        <v>急停</v>
      </c>
      <c r="H31" s="117" t="str">
        <f t="shared" si="4"/>
        <v>Sizing screen</v>
      </c>
      <c r="I31" s="117" t="str">
        <f t="shared" si="5"/>
        <v>Estop</v>
      </c>
      <c r="J31" s="122" t="s">
        <v>1080</v>
      </c>
      <c r="K31" s="117"/>
      <c r="L31" s="82"/>
      <c r="M31" s="115" t="s">
        <v>68</v>
      </c>
      <c r="N31" s="115" t="s">
        <v>69</v>
      </c>
      <c r="O31" s="261" t="str">
        <f t="shared" si="6"/>
        <v>=RI5-DI01</v>
      </c>
      <c r="P31" s="116">
        <f t="shared" si="7"/>
        <v>11</v>
      </c>
      <c r="Q31" s="40" t="str">
        <f t="shared" si="8"/>
        <v>I237.2</v>
      </c>
      <c r="R31" s="40" t="str">
        <f t="shared" si="0"/>
        <v>E0138¶分级筛急停¶Sizing screenEstop</v>
      </c>
      <c r="S31" s="205"/>
      <c r="T31" s="117"/>
    </row>
    <row r="32" spans="1:20" ht="14.4">
      <c r="A32" s="116">
        <v>12</v>
      </c>
      <c r="B32" s="117">
        <v>12</v>
      </c>
      <c r="C32" s="118" t="s">
        <v>1081</v>
      </c>
      <c r="D32" s="261" t="s">
        <v>1059</v>
      </c>
      <c r="E32" s="117" t="str">
        <f t="shared" si="1"/>
        <v>E0160</v>
      </c>
      <c r="F32" s="117" t="str">
        <f t="shared" si="2"/>
        <v>关风器</v>
      </c>
      <c r="G32" s="117" t="str">
        <f t="shared" si="3"/>
        <v>运行</v>
      </c>
      <c r="H32" s="117" t="str">
        <f t="shared" si="4"/>
        <v>Airlock</v>
      </c>
      <c r="I32" s="117" t="str">
        <f t="shared" si="5"/>
        <v>Running</v>
      </c>
      <c r="J32" s="123" t="s">
        <v>1082</v>
      </c>
      <c r="K32" s="117"/>
      <c r="L32" s="82"/>
      <c r="M32" s="115" t="s">
        <v>68</v>
      </c>
      <c r="N32" s="115" t="s">
        <v>69</v>
      </c>
      <c r="O32" s="261" t="str">
        <f t="shared" si="6"/>
        <v>=RI5-DI01</v>
      </c>
      <c r="P32" s="116">
        <f t="shared" si="7"/>
        <v>12</v>
      </c>
      <c r="Q32" s="40" t="str">
        <f t="shared" si="8"/>
        <v>I237.3</v>
      </c>
      <c r="R32" s="40" t="str">
        <f t="shared" si="0"/>
        <v>E0160¶关风器运行¶AirlockRunning</v>
      </c>
      <c r="S32" s="117"/>
      <c r="T32" s="117"/>
    </row>
    <row r="33" spans="1:20" ht="15">
      <c r="A33" s="116">
        <v>13</v>
      </c>
      <c r="B33" s="117">
        <v>13</v>
      </c>
      <c r="C33" s="118" t="s">
        <v>1083</v>
      </c>
      <c r="D33" s="261" t="s">
        <v>1059</v>
      </c>
      <c r="E33" s="117" t="str">
        <f t="shared" si="1"/>
        <v>E0161_1</v>
      </c>
      <c r="F33" s="117" t="str">
        <f t="shared" si="2"/>
        <v>撒料</v>
      </c>
      <c r="G33" s="117" t="str">
        <f t="shared" si="3"/>
        <v>运行</v>
      </c>
      <c r="H33" s="117" t="str">
        <f t="shared" si="4"/>
        <v>Regular motor</v>
      </c>
      <c r="I33" s="117" t="str">
        <f t="shared" si="5"/>
        <v>Running</v>
      </c>
      <c r="J33" s="122" t="s">
        <v>1084</v>
      </c>
      <c r="K33" s="117"/>
      <c r="L33" s="82"/>
      <c r="M33" s="115" t="s">
        <v>68</v>
      </c>
      <c r="N33" s="115" t="s">
        <v>69</v>
      </c>
      <c r="O33" s="261" t="str">
        <f t="shared" si="6"/>
        <v>=RI5-DI01</v>
      </c>
      <c r="P33" s="116">
        <f t="shared" si="7"/>
        <v>13</v>
      </c>
      <c r="Q33" s="40" t="str">
        <f t="shared" si="8"/>
        <v>I237.4</v>
      </c>
      <c r="R33" s="40" t="str">
        <f t="shared" si="0"/>
        <v>E0161_1¶撒料运行¶Regular motorRunning</v>
      </c>
      <c r="S33" s="205"/>
      <c r="T33" s="117"/>
    </row>
    <row r="34" spans="1:20" ht="14.4">
      <c r="A34" s="116">
        <v>14</v>
      </c>
      <c r="B34" s="117">
        <v>14</v>
      </c>
      <c r="C34" s="118" t="s">
        <v>1085</v>
      </c>
      <c r="D34" s="261" t="s">
        <v>1059</v>
      </c>
      <c r="E34" s="117" t="str">
        <f t="shared" si="1"/>
        <v>E0161_2</v>
      </c>
      <c r="F34" s="117" t="str">
        <f t="shared" si="2"/>
        <v>液压</v>
      </c>
      <c r="G34" s="117" t="str">
        <f t="shared" si="3"/>
        <v>运行</v>
      </c>
      <c r="H34" s="117" t="str">
        <f t="shared" si="4"/>
        <v>Oil pump</v>
      </c>
      <c r="I34" s="117" t="str">
        <f t="shared" si="5"/>
        <v>Running</v>
      </c>
      <c r="J34" s="123" t="s">
        <v>1086</v>
      </c>
      <c r="K34" s="117"/>
      <c r="L34" s="82"/>
      <c r="M34" s="115" t="s">
        <v>68</v>
      </c>
      <c r="N34" s="115" t="s">
        <v>69</v>
      </c>
      <c r="O34" s="261" t="str">
        <f t="shared" si="6"/>
        <v>=RI5-DI01</v>
      </c>
      <c r="P34" s="116">
        <f t="shared" si="7"/>
        <v>14</v>
      </c>
      <c r="Q34" s="40" t="str">
        <f t="shared" si="8"/>
        <v>I237.5</v>
      </c>
      <c r="R34" s="40" t="str">
        <f t="shared" si="0"/>
        <v>E0161_2¶液压运行¶Oil pumpRunning</v>
      </c>
      <c r="S34" s="117"/>
      <c r="T34" s="117"/>
    </row>
    <row r="35" spans="1:20" ht="14.4">
      <c r="A35" s="116">
        <v>15</v>
      </c>
      <c r="B35" s="117">
        <v>15</v>
      </c>
      <c r="C35" s="118" t="s">
        <v>1087</v>
      </c>
      <c r="D35" s="261" t="s">
        <v>1059</v>
      </c>
      <c r="E35" s="117" t="str">
        <f t="shared" si="1"/>
        <v>E0161_2</v>
      </c>
      <c r="F35" s="117" t="str">
        <f t="shared" si="2"/>
        <v>冷却器</v>
      </c>
      <c r="G35" s="117" t="str">
        <f t="shared" si="3"/>
        <v>急停</v>
      </c>
      <c r="H35" s="117" t="str">
        <f t="shared" si="4"/>
        <v>Cooler</v>
      </c>
      <c r="I35" s="117" t="str">
        <f t="shared" si="5"/>
        <v>Estop</v>
      </c>
      <c r="J35" s="123" t="s">
        <v>1088</v>
      </c>
      <c r="K35" s="117"/>
      <c r="L35" s="82"/>
      <c r="M35" s="115" t="s">
        <v>68</v>
      </c>
      <c r="N35" s="115" t="s">
        <v>69</v>
      </c>
      <c r="O35" s="261" t="str">
        <f t="shared" si="6"/>
        <v>=RI5-DI01</v>
      </c>
      <c r="P35" s="116">
        <f t="shared" si="7"/>
        <v>15</v>
      </c>
      <c r="Q35" s="40" t="str">
        <f t="shared" si="8"/>
        <v>I237.6</v>
      </c>
      <c r="R35" s="40" t="str">
        <f t="shared" si="0"/>
        <v>E0161_2¶冷却器急停¶CoolerEstop</v>
      </c>
      <c r="S35" s="117"/>
      <c r="T35" s="117"/>
    </row>
    <row r="36" spans="1:20" ht="14.4">
      <c r="A36" s="116">
        <v>16</v>
      </c>
      <c r="B36" s="117">
        <v>16</v>
      </c>
      <c r="C36" s="118" t="s">
        <v>1089</v>
      </c>
      <c r="D36" s="261" t="s">
        <v>1059</v>
      </c>
      <c r="E36" s="117" t="str">
        <f t="shared" si="1"/>
        <v>E0161</v>
      </c>
      <c r="F36" s="117" t="str">
        <f t="shared" si="2"/>
        <v>冷却器</v>
      </c>
      <c r="G36" s="117" t="str">
        <f t="shared" si="3"/>
        <v>开门到位</v>
      </c>
      <c r="H36" s="117" t="str">
        <f t="shared" si="4"/>
        <v>Cooler</v>
      </c>
      <c r="I36" s="117" t="str">
        <f t="shared" si="5"/>
        <v>Openning</v>
      </c>
      <c r="J36" s="123" t="s">
        <v>1090</v>
      </c>
      <c r="K36" s="117"/>
      <c r="L36" s="82"/>
      <c r="M36" s="115" t="s">
        <v>68</v>
      </c>
      <c r="N36" s="115" t="s">
        <v>69</v>
      </c>
      <c r="O36" s="261" t="str">
        <f t="shared" si="6"/>
        <v>=RI5-DI01</v>
      </c>
      <c r="P36" s="116">
        <f t="shared" si="7"/>
        <v>16</v>
      </c>
      <c r="Q36" s="40" t="str">
        <f t="shared" si="8"/>
        <v>I237.7</v>
      </c>
      <c r="R36" s="40" t="str">
        <f t="shared" si="0"/>
        <v>E0161¶冷却器开门到位¶CoolerOpenning</v>
      </c>
      <c r="S36" s="117"/>
      <c r="T36" s="117"/>
    </row>
    <row r="37" spans="1:20" ht="14.4">
      <c r="A37" s="116">
        <v>1</v>
      </c>
      <c r="B37" s="117">
        <v>17</v>
      </c>
      <c r="C37" s="118" t="s">
        <v>1091</v>
      </c>
      <c r="D37" s="261" t="s">
        <v>1092</v>
      </c>
      <c r="E37" s="117" t="str">
        <f t="shared" si="1"/>
        <v>E0161</v>
      </c>
      <c r="F37" s="117" t="str">
        <f t="shared" si="2"/>
        <v>冷却器</v>
      </c>
      <c r="G37" s="117" t="str">
        <f t="shared" si="3"/>
        <v>关门到位</v>
      </c>
      <c r="H37" s="117" t="str">
        <f t="shared" si="4"/>
        <v>Cooler</v>
      </c>
      <c r="I37" s="117" t="str">
        <f t="shared" si="5"/>
        <v>Closing</v>
      </c>
      <c r="J37" s="122" t="s">
        <v>1093</v>
      </c>
      <c r="K37" s="117"/>
      <c r="L37" s="82"/>
      <c r="M37" s="115" t="s">
        <v>68</v>
      </c>
      <c r="N37" s="115" t="s">
        <v>69</v>
      </c>
      <c r="O37" s="261" t="str">
        <f t="shared" si="6"/>
        <v>=RI5-DI02</v>
      </c>
      <c r="P37" s="116">
        <f t="shared" si="7"/>
        <v>1</v>
      </c>
      <c r="Q37" s="40" t="str">
        <f t="shared" si="8"/>
        <v>I238.0</v>
      </c>
      <c r="R37" s="40" t="str">
        <f t="shared" si="0"/>
        <v>E0161¶冷却器关门到位¶CoolerClosing</v>
      </c>
      <c r="S37" s="117"/>
      <c r="T37" s="117"/>
    </row>
    <row r="38" spans="1:20" ht="14.4">
      <c r="A38" s="116">
        <v>2</v>
      </c>
      <c r="B38" s="117">
        <v>18</v>
      </c>
      <c r="C38" s="118" t="s">
        <v>1094</v>
      </c>
      <c r="D38" s="261" t="s">
        <v>1092</v>
      </c>
      <c r="E38" s="117" t="str">
        <f t="shared" si="1"/>
        <v>E0161</v>
      </c>
      <c r="F38" s="117" t="str">
        <f t="shared" si="2"/>
        <v>冷却器</v>
      </c>
      <c r="G38" s="117" t="str">
        <f t="shared" si="3"/>
        <v>门保</v>
      </c>
      <c r="H38" s="117" t="str">
        <f t="shared" si="4"/>
        <v>Cooler</v>
      </c>
      <c r="I38" s="117" t="str">
        <f t="shared" si="5"/>
        <v>Door Protect</v>
      </c>
      <c r="J38" s="122" t="s">
        <v>1095</v>
      </c>
      <c r="K38" s="117"/>
      <c r="L38" s="82"/>
      <c r="M38" s="115" t="s">
        <v>68</v>
      </c>
      <c r="N38" s="115" t="s">
        <v>69</v>
      </c>
      <c r="O38" s="261" t="str">
        <f t="shared" si="6"/>
        <v>=RI5-DI02</v>
      </c>
      <c r="P38" s="116">
        <f t="shared" si="7"/>
        <v>2</v>
      </c>
      <c r="Q38" s="40" t="str">
        <f t="shared" si="8"/>
        <v>I238.1</v>
      </c>
      <c r="R38" s="40" t="str">
        <f t="shared" si="0"/>
        <v>E0161¶冷却器门保¶CoolerDoor Protect</v>
      </c>
      <c r="S38" s="117"/>
      <c r="T38" s="117"/>
    </row>
    <row r="39" spans="1:20" ht="14.4">
      <c r="A39" s="116">
        <v>3</v>
      </c>
      <c r="B39" s="117">
        <v>19</v>
      </c>
      <c r="C39" s="118" t="s">
        <v>1096</v>
      </c>
      <c r="D39" s="261" t="s">
        <v>1092</v>
      </c>
      <c r="E39" s="117" t="str">
        <f t="shared" si="1"/>
        <v>E0161</v>
      </c>
      <c r="F39" s="117" t="str">
        <f t="shared" si="2"/>
        <v>冷却器</v>
      </c>
      <c r="G39" s="117" t="str">
        <f t="shared" si="3"/>
        <v>上料位</v>
      </c>
      <c r="H39" s="117" t="str">
        <f t="shared" si="4"/>
        <v>Cooler</v>
      </c>
      <c r="I39" s="117" t="str">
        <f t="shared" si="5"/>
        <v>High Level</v>
      </c>
      <c r="J39" s="122" t="s">
        <v>1097</v>
      </c>
      <c r="K39" s="117"/>
      <c r="L39" s="82"/>
      <c r="M39" s="115" t="s">
        <v>68</v>
      </c>
      <c r="N39" s="115" t="s">
        <v>69</v>
      </c>
      <c r="O39" s="261" t="str">
        <f t="shared" si="6"/>
        <v>=RI5-DI02</v>
      </c>
      <c r="P39" s="116">
        <f t="shared" si="7"/>
        <v>3</v>
      </c>
      <c r="Q39" s="40" t="str">
        <f t="shared" si="8"/>
        <v>I238.2</v>
      </c>
      <c r="R39" s="40" t="str">
        <f t="shared" si="0"/>
        <v>E0161¶冷却器上料位¶CoolerHigh Level</v>
      </c>
      <c r="S39" s="117"/>
      <c r="T39" s="117"/>
    </row>
    <row r="40" spans="1:20" ht="14.4">
      <c r="A40" s="116">
        <v>4</v>
      </c>
      <c r="B40" s="117">
        <v>20</v>
      </c>
      <c r="C40" s="118" t="s">
        <v>1098</v>
      </c>
      <c r="D40" s="261" t="s">
        <v>1092</v>
      </c>
      <c r="E40" s="117" t="str">
        <f t="shared" si="1"/>
        <v>E0161</v>
      </c>
      <c r="F40" s="117" t="str">
        <f t="shared" si="2"/>
        <v>冷却器</v>
      </c>
      <c r="G40" s="117" t="str">
        <f t="shared" si="3"/>
        <v>下料位</v>
      </c>
      <c r="H40" s="117" t="str">
        <f t="shared" si="4"/>
        <v>Cooler</v>
      </c>
      <c r="I40" s="117" t="str">
        <f t="shared" si="5"/>
        <v>Low Level</v>
      </c>
      <c r="J40" s="122" t="s">
        <v>1099</v>
      </c>
      <c r="K40" s="117"/>
      <c r="L40" s="82"/>
      <c r="M40" s="115" t="s">
        <v>68</v>
      </c>
      <c r="N40" s="115" t="s">
        <v>69</v>
      </c>
      <c r="O40" s="261" t="str">
        <f t="shared" si="6"/>
        <v>=RI5-DI02</v>
      </c>
      <c r="P40" s="116">
        <f t="shared" si="7"/>
        <v>4</v>
      </c>
      <c r="Q40" s="40" t="str">
        <f t="shared" si="8"/>
        <v>I238.3</v>
      </c>
      <c r="R40" s="40" t="str">
        <f t="shared" si="0"/>
        <v>E0161¶冷却器下料位¶CoolerLow Level</v>
      </c>
      <c r="S40" s="117"/>
      <c r="T40" s="117"/>
    </row>
    <row r="41" spans="1:20" ht="14.4">
      <c r="A41" s="116">
        <v>5</v>
      </c>
      <c r="B41" s="117">
        <v>21</v>
      </c>
      <c r="C41" s="118" t="s">
        <v>1100</v>
      </c>
      <c r="D41" s="261" t="s">
        <v>1092</v>
      </c>
      <c r="E41" s="117" t="str">
        <f t="shared" si="1"/>
        <v>E0164</v>
      </c>
      <c r="F41" s="117" t="str">
        <f t="shared" si="2"/>
        <v>关风器</v>
      </c>
      <c r="G41" s="117" t="str">
        <f t="shared" si="3"/>
        <v>运行</v>
      </c>
      <c r="H41" s="117" t="str">
        <f t="shared" si="4"/>
        <v>Airlock</v>
      </c>
      <c r="I41" s="117" t="str">
        <f t="shared" si="5"/>
        <v>Running</v>
      </c>
      <c r="J41" s="122" t="s">
        <v>1101</v>
      </c>
      <c r="K41" s="117"/>
      <c r="L41" s="82"/>
      <c r="M41" s="115" t="s">
        <v>68</v>
      </c>
      <c r="N41" s="115" t="s">
        <v>69</v>
      </c>
      <c r="O41" s="261" t="str">
        <f t="shared" si="6"/>
        <v>=RI5-DI02</v>
      </c>
      <c r="P41" s="116">
        <f t="shared" si="7"/>
        <v>5</v>
      </c>
      <c r="Q41" s="40" t="str">
        <f t="shared" si="8"/>
        <v>I238.4</v>
      </c>
      <c r="R41" s="40" t="str">
        <f t="shared" si="0"/>
        <v>E0164¶关风器运行¶AirlockRunning</v>
      </c>
      <c r="S41" s="117"/>
      <c r="T41" s="117"/>
    </row>
    <row r="42" spans="1:20" ht="14.4">
      <c r="A42" s="116">
        <v>6</v>
      </c>
      <c r="B42" s="117">
        <v>22</v>
      </c>
      <c r="C42" s="118" t="s">
        <v>1102</v>
      </c>
      <c r="D42" s="261" t="s">
        <v>1092</v>
      </c>
      <c r="E42" s="117" t="str">
        <f t="shared" si="1"/>
        <v>E0165</v>
      </c>
      <c r="F42" s="117" t="str">
        <f t="shared" si="2"/>
        <v>关风器</v>
      </c>
      <c r="G42" s="117" t="str">
        <f t="shared" si="3"/>
        <v>运行</v>
      </c>
      <c r="H42" s="117" t="str">
        <f t="shared" si="4"/>
        <v>Airlock</v>
      </c>
      <c r="I42" s="117" t="str">
        <f t="shared" si="5"/>
        <v>Running</v>
      </c>
      <c r="J42" s="122" t="s">
        <v>1103</v>
      </c>
      <c r="K42" s="117"/>
      <c r="L42" s="82"/>
      <c r="M42" s="115" t="s">
        <v>68</v>
      </c>
      <c r="N42" s="115" t="s">
        <v>69</v>
      </c>
      <c r="O42" s="261" t="str">
        <f t="shared" si="6"/>
        <v>=RI5-DI02</v>
      </c>
      <c r="P42" s="116">
        <f t="shared" si="7"/>
        <v>6</v>
      </c>
      <c r="Q42" s="40" t="str">
        <f t="shared" si="8"/>
        <v>I238.5</v>
      </c>
      <c r="R42" s="40" t="str">
        <f t="shared" si="0"/>
        <v>E0165¶关风器运行¶AirlockRunning</v>
      </c>
      <c r="S42" s="117"/>
      <c r="T42" s="117"/>
    </row>
    <row r="43" spans="1:20" ht="14.4">
      <c r="A43" s="116">
        <v>7</v>
      </c>
      <c r="B43" s="117">
        <v>23</v>
      </c>
      <c r="C43" s="118" t="s">
        <v>1104</v>
      </c>
      <c r="D43" s="261" t="s">
        <v>1092</v>
      </c>
      <c r="E43" s="117" t="str">
        <f t="shared" si="1"/>
        <v>E0167</v>
      </c>
      <c r="F43" s="117" t="str">
        <f t="shared" si="2"/>
        <v>风机</v>
      </c>
      <c r="G43" s="117" t="str">
        <f t="shared" si="3"/>
        <v>运行</v>
      </c>
      <c r="H43" s="117" t="str">
        <f t="shared" si="4"/>
        <v>Fan</v>
      </c>
      <c r="I43" s="117" t="str">
        <f t="shared" si="5"/>
        <v>Running</v>
      </c>
      <c r="J43" s="123" t="s">
        <v>1105</v>
      </c>
      <c r="K43" s="117"/>
      <c r="L43" s="82"/>
      <c r="M43" s="115" t="s">
        <v>68</v>
      </c>
      <c r="N43" s="115" t="s">
        <v>69</v>
      </c>
      <c r="O43" s="261" t="str">
        <f t="shared" si="6"/>
        <v>=RI5-DI02</v>
      </c>
      <c r="P43" s="116">
        <f t="shared" si="7"/>
        <v>7</v>
      </c>
      <c r="Q43" s="40" t="str">
        <f t="shared" si="8"/>
        <v>I238.6</v>
      </c>
      <c r="R43" s="40" t="str">
        <f t="shared" si="0"/>
        <v>E0167¶风机运行¶FanRunning</v>
      </c>
      <c r="S43" s="117"/>
      <c r="T43" s="117"/>
    </row>
    <row r="44" spans="1:20" ht="14.4">
      <c r="A44" s="116">
        <v>8</v>
      </c>
      <c r="B44" s="117">
        <v>24</v>
      </c>
      <c r="C44" s="118" t="s">
        <v>1106</v>
      </c>
      <c r="D44" s="261" t="s">
        <v>1092</v>
      </c>
      <c r="E44" s="117" t="str">
        <f t="shared" si="1"/>
        <v>E0169</v>
      </c>
      <c r="F44" s="117" t="str">
        <f t="shared" si="2"/>
        <v>绞龙</v>
      </c>
      <c r="G44" s="117" t="str">
        <f t="shared" si="3"/>
        <v>运行</v>
      </c>
      <c r="H44" s="117" t="str">
        <f t="shared" si="4"/>
        <v>Conveyor</v>
      </c>
      <c r="I44" s="117" t="str">
        <f t="shared" si="5"/>
        <v>Running</v>
      </c>
      <c r="J44" s="122" t="s">
        <v>1107</v>
      </c>
      <c r="K44" s="117"/>
      <c r="L44" s="82"/>
      <c r="M44" s="115" t="s">
        <v>68</v>
      </c>
      <c r="N44" s="115" t="s">
        <v>69</v>
      </c>
      <c r="O44" s="261" t="str">
        <f t="shared" si="6"/>
        <v>=RI5-DI02</v>
      </c>
      <c r="P44" s="116">
        <f t="shared" si="7"/>
        <v>8</v>
      </c>
      <c r="Q44" s="40" t="str">
        <f t="shared" si="8"/>
        <v>I238.7</v>
      </c>
      <c r="R44" s="40" t="str">
        <f t="shared" si="0"/>
        <v>E0169¶绞龙运行¶ConveyorRunning</v>
      </c>
      <c r="S44" s="117"/>
      <c r="T44" s="117"/>
    </row>
    <row r="45" spans="1:20" ht="14.4">
      <c r="A45" s="116">
        <v>9</v>
      </c>
      <c r="B45" s="117">
        <v>25</v>
      </c>
      <c r="C45" s="118" t="s">
        <v>1108</v>
      </c>
      <c r="D45" s="261" t="s">
        <v>1092</v>
      </c>
      <c r="E45" s="117" t="str">
        <f t="shared" si="1"/>
        <v>E0169</v>
      </c>
      <c r="F45" s="117" t="str">
        <f t="shared" si="2"/>
        <v>绞龙</v>
      </c>
      <c r="G45" s="117" t="str">
        <f t="shared" si="3"/>
        <v>急停</v>
      </c>
      <c r="H45" s="117" t="str">
        <f t="shared" si="4"/>
        <v>Conveyor</v>
      </c>
      <c r="I45" s="117" t="str">
        <f t="shared" si="5"/>
        <v>Estop</v>
      </c>
      <c r="J45" s="123" t="s">
        <v>1109</v>
      </c>
      <c r="K45" s="117"/>
      <c r="L45" s="82"/>
      <c r="M45" s="115" t="s">
        <v>68</v>
      </c>
      <c r="N45" s="115" t="s">
        <v>69</v>
      </c>
      <c r="O45" s="261" t="str">
        <f t="shared" si="6"/>
        <v>=RI5-DI02</v>
      </c>
      <c r="P45" s="116">
        <f t="shared" si="7"/>
        <v>9</v>
      </c>
      <c r="Q45" s="40" t="str">
        <f t="shared" si="8"/>
        <v>I239.0</v>
      </c>
      <c r="R45" s="40" t="str">
        <f t="shared" si="0"/>
        <v>E0169¶绞龙急停¶ConveyorEstop</v>
      </c>
      <c r="S45" s="117"/>
      <c r="T45" s="117"/>
    </row>
    <row r="46" spans="1:20" ht="14.4">
      <c r="A46" s="116">
        <v>10</v>
      </c>
      <c r="B46" s="117">
        <v>26</v>
      </c>
      <c r="C46" s="118" t="s">
        <v>1110</v>
      </c>
      <c r="D46" s="261" t="s">
        <v>1092</v>
      </c>
      <c r="E46" s="117" t="str">
        <f t="shared" si="1"/>
        <v>E0174</v>
      </c>
      <c r="F46" s="117" t="str">
        <f t="shared" si="2"/>
        <v>皮带机</v>
      </c>
      <c r="G46" s="117" t="str">
        <f t="shared" si="3"/>
        <v>运行</v>
      </c>
      <c r="H46" s="117" t="str">
        <f t="shared" si="4"/>
        <v>-2146826246</v>
      </c>
      <c r="I46" s="117" t="str">
        <f t="shared" si="5"/>
        <v>Running</v>
      </c>
      <c r="J46" s="123" t="s">
        <v>1111</v>
      </c>
      <c r="K46" s="117"/>
      <c r="L46" s="82"/>
      <c r="M46" s="115" t="s">
        <v>68</v>
      </c>
      <c r="N46" s="115" t="s">
        <v>69</v>
      </c>
      <c r="O46" s="261" t="str">
        <f t="shared" si="6"/>
        <v>=RI5-DI02</v>
      </c>
      <c r="P46" s="116">
        <f t="shared" si="7"/>
        <v>10</v>
      </c>
      <c r="Q46" s="40" t="str">
        <f t="shared" si="8"/>
        <v>I239.1</v>
      </c>
      <c r="R46" s="40" t="str">
        <f t="shared" si="0"/>
        <v>E0174¶皮带机运行¶-2146826246Running</v>
      </c>
      <c r="S46" s="117"/>
      <c r="T46" s="117"/>
    </row>
    <row r="47" spans="1:20" ht="14.4">
      <c r="A47" s="116">
        <v>11</v>
      </c>
      <c r="B47" s="117">
        <v>27</v>
      </c>
      <c r="C47" s="118" t="s">
        <v>1112</v>
      </c>
      <c r="D47" s="261" t="s">
        <v>1092</v>
      </c>
      <c r="E47" s="117" t="str">
        <f t="shared" si="1"/>
        <v>E0174</v>
      </c>
      <c r="F47" s="117" t="str">
        <f t="shared" si="2"/>
        <v>皮带机</v>
      </c>
      <c r="G47" s="117" t="str">
        <f t="shared" si="3"/>
        <v>急停</v>
      </c>
      <c r="H47" s="117" t="str">
        <f t="shared" si="4"/>
        <v>-2146826246</v>
      </c>
      <c r="I47" s="117" t="str">
        <f t="shared" si="5"/>
        <v>Estop</v>
      </c>
      <c r="J47" s="123" t="s">
        <v>1113</v>
      </c>
      <c r="K47" s="117"/>
      <c r="L47" s="82"/>
      <c r="M47" s="115" t="s">
        <v>68</v>
      </c>
      <c r="N47" s="115" t="s">
        <v>69</v>
      </c>
      <c r="O47" s="261" t="str">
        <f t="shared" si="6"/>
        <v>=RI5-DI02</v>
      </c>
      <c r="P47" s="116">
        <f t="shared" si="7"/>
        <v>11</v>
      </c>
      <c r="Q47" s="40" t="str">
        <f t="shared" si="8"/>
        <v>I239.2</v>
      </c>
      <c r="R47" s="40" t="str">
        <f t="shared" si="0"/>
        <v>E0174¶皮带机急停¶-2146826246Estop</v>
      </c>
      <c r="S47" s="117"/>
      <c r="T47" s="117"/>
    </row>
    <row r="48" spans="1:20" ht="14.4">
      <c r="A48" s="116">
        <v>12</v>
      </c>
      <c r="B48" s="117">
        <v>28</v>
      </c>
      <c r="C48" s="118" t="s">
        <v>1114</v>
      </c>
      <c r="D48" s="261" t="s">
        <v>1092</v>
      </c>
      <c r="E48" s="117" t="str">
        <f t="shared" si="1"/>
        <v>E0176</v>
      </c>
      <c r="F48" s="117" t="str">
        <f t="shared" si="2"/>
        <v>分级筛</v>
      </c>
      <c r="G48" s="117" t="str">
        <f t="shared" si="3"/>
        <v>运行</v>
      </c>
      <c r="H48" s="117" t="str">
        <f t="shared" si="4"/>
        <v>Sizing screen</v>
      </c>
      <c r="I48" s="117" t="str">
        <f t="shared" si="5"/>
        <v>Running</v>
      </c>
      <c r="J48" s="123" t="s">
        <v>1115</v>
      </c>
      <c r="K48" s="117"/>
      <c r="L48" s="82"/>
      <c r="M48" s="115" t="s">
        <v>68</v>
      </c>
      <c r="N48" s="115" t="s">
        <v>69</v>
      </c>
      <c r="O48" s="261" t="str">
        <f t="shared" si="6"/>
        <v>=RI5-DI02</v>
      </c>
      <c r="P48" s="116">
        <f t="shared" si="7"/>
        <v>12</v>
      </c>
      <c r="Q48" s="40" t="str">
        <f t="shared" si="8"/>
        <v>I239.3</v>
      </c>
      <c r="R48" s="40" t="str">
        <f t="shared" si="0"/>
        <v>E0176¶分级筛运行¶Sizing screenRunning</v>
      </c>
      <c r="S48" s="117"/>
      <c r="T48" s="117"/>
    </row>
    <row r="49" spans="1:20" ht="14.4">
      <c r="A49" s="116">
        <v>13</v>
      </c>
      <c r="B49" s="117">
        <v>29</v>
      </c>
      <c r="C49" s="118" t="s">
        <v>1116</v>
      </c>
      <c r="D49" s="261" t="s">
        <v>1092</v>
      </c>
      <c r="E49" s="117" t="str">
        <f t="shared" si="1"/>
        <v>E0176</v>
      </c>
      <c r="F49" s="117" t="str">
        <f t="shared" si="2"/>
        <v>分级筛</v>
      </c>
      <c r="G49" s="117" t="str">
        <f t="shared" si="3"/>
        <v>急停</v>
      </c>
      <c r="H49" s="117" t="str">
        <f t="shared" si="4"/>
        <v>Sizing screen</v>
      </c>
      <c r="I49" s="117" t="str">
        <f t="shared" si="5"/>
        <v>Estop</v>
      </c>
      <c r="J49" s="122" t="s">
        <v>1117</v>
      </c>
      <c r="K49" s="117"/>
      <c r="L49" s="82"/>
      <c r="M49" s="115" t="s">
        <v>68</v>
      </c>
      <c r="N49" s="115" t="s">
        <v>69</v>
      </c>
      <c r="O49" s="261" t="str">
        <f t="shared" si="6"/>
        <v>=RI5-DI02</v>
      </c>
      <c r="P49" s="116">
        <f t="shared" si="7"/>
        <v>13</v>
      </c>
      <c r="Q49" s="40" t="str">
        <f t="shared" si="8"/>
        <v>I239.4</v>
      </c>
      <c r="R49" s="40" t="str">
        <f t="shared" si="0"/>
        <v>E0176¶分级筛急停¶Sizing screenEstop</v>
      </c>
      <c r="S49" s="117"/>
      <c r="T49" s="117"/>
    </row>
    <row r="50" spans="1:20" ht="14.4">
      <c r="A50" s="116">
        <v>14</v>
      </c>
      <c r="B50" s="117">
        <v>30</v>
      </c>
      <c r="C50" s="118" t="s">
        <v>1118</v>
      </c>
      <c r="D50" s="261" t="s">
        <v>1092</v>
      </c>
      <c r="E50" s="117" t="str">
        <f t="shared" si="1"/>
        <v>E0178</v>
      </c>
      <c r="F50" s="117" t="str">
        <f t="shared" si="2"/>
        <v>风机</v>
      </c>
      <c r="G50" s="117" t="str">
        <f t="shared" si="3"/>
        <v>运行</v>
      </c>
      <c r="H50" s="117" t="str">
        <f t="shared" si="4"/>
        <v>Fan</v>
      </c>
      <c r="I50" s="117" t="str">
        <f t="shared" si="5"/>
        <v>Running</v>
      </c>
      <c r="J50" s="122" t="s">
        <v>1119</v>
      </c>
      <c r="K50" s="117"/>
      <c r="L50" s="82"/>
      <c r="M50" s="115" t="s">
        <v>68</v>
      </c>
      <c r="N50" s="115" t="s">
        <v>69</v>
      </c>
      <c r="O50" s="261" t="str">
        <f t="shared" si="6"/>
        <v>=RI5-DI02</v>
      </c>
      <c r="P50" s="116">
        <f t="shared" si="7"/>
        <v>14</v>
      </c>
      <c r="Q50" s="40" t="str">
        <f t="shared" si="8"/>
        <v>I239.5</v>
      </c>
      <c r="R50" s="40" t="str">
        <f t="shared" si="0"/>
        <v>E0178¶风机运行¶FanRunning</v>
      </c>
      <c r="S50" s="117"/>
      <c r="T50" s="117"/>
    </row>
    <row r="51" spans="1:20" ht="14.4">
      <c r="A51" s="116">
        <v>15</v>
      </c>
      <c r="B51" s="117">
        <v>31</v>
      </c>
      <c r="C51" s="118" t="s">
        <v>1120</v>
      </c>
      <c r="D51" s="261" t="s">
        <v>1092</v>
      </c>
      <c r="E51" s="117" t="str">
        <f t="shared" si="1"/>
        <v>E0180</v>
      </c>
      <c r="F51" s="117" t="str">
        <f t="shared" si="2"/>
        <v>旋转分配器</v>
      </c>
      <c r="G51" s="117" t="str">
        <f t="shared" si="3"/>
        <v>运行</v>
      </c>
      <c r="H51" s="117" t="str">
        <f t="shared" si="4"/>
        <v>Rotary Distributor</v>
      </c>
      <c r="I51" s="117" t="str">
        <f t="shared" si="5"/>
        <v>Running</v>
      </c>
      <c r="J51" s="122" t="s">
        <v>1121</v>
      </c>
      <c r="K51" s="117"/>
      <c r="L51" s="82"/>
      <c r="M51" s="115" t="s">
        <v>68</v>
      </c>
      <c r="N51" s="115" t="s">
        <v>69</v>
      </c>
      <c r="O51" s="261" t="str">
        <f t="shared" si="6"/>
        <v>=RI5-DI02</v>
      </c>
      <c r="P51" s="116">
        <f t="shared" si="7"/>
        <v>15</v>
      </c>
      <c r="Q51" s="40" t="str">
        <f t="shared" si="8"/>
        <v>I239.6</v>
      </c>
      <c r="R51" s="40" t="str">
        <f t="shared" si="0"/>
        <v>E0180¶旋转分配器运行¶Rotary DistributorRunning</v>
      </c>
      <c r="S51" s="117"/>
      <c r="T51" s="117"/>
    </row>
    <row r="52" spans="1:20" ht="14.4">
      <c r="A52" s="116">
        <v>16</v>
      </c>
      <c r="B52" s="117">
        <v>32</v>
      </c>
      <c r="C52" s="118" t="s">
        <v>1122</v>
      </c>
      <c r="D52" s="261" t="s">
        <v>1092</v>
      </c>
      <c r="E52" s="117" t="str">
        <f t="shared" si="1"/>
        <v>F0109</v>
      </c>
      <c r="F52" s="117" t="str">
        <f t="shared" si="2"/>
        <v>分级筛</v>
      </c>
      <c r="G52" s="117" t="str">
        <f t="shared" si="3"/>
        <v>运行</v>
      </c>
      <c r="H52" s="117" t="str">
        <f t="shared" si="4"/>
        <v>Sizing screen</v>
      </c>
      <c r="I52" s="117" t="str">
        <f t="shared" si="5"/>
        <v>Running</v>
      </c>
      <c r="J52" s="122" t="s">
        <v>1123</v>
      </c>
      <c r="K52" s="117"/>
      <c r="L52" s="82"/>
      <c r="M52" s="115" t="s">
        <v>68</v>
      </c>
      <c r="N52" s="115" t="s">
        <v>69</v>
      </c>
      <c r="O52" s="261" t="str">
        <f t="shared" si="6"/>
        <v>=RI5-DI02</v>
      </c>
      <c r="P52" s="116">
        <f t="shared" si="7"/>
        <v>16</v>
      </c>
      <c r="Q52" s="40" t="str">
        <f t="shared" si="8"/>
        <v>I239.7</v>
      </c>
      <c r="R52" s="40" t="str">
        <f t="shared" si="0"/>
        <v>F0109¶分级筛运行¶Sizing screenRunning</v>
      </c>
      <c r="S52" s="117"/>
      <c r="T52" s="117"/>
    </row>
    <row r="53" spans="1:20" ht="14.4">
      <c r="A53" s="116">
        <v>1</v>
      </c>
      <c r="B53" s="117">
        <v>33</v>
      </c>
      <c r="C53" s="118" t="s">
        <v>1124</v>
      </c>
      <c r="D53" s="261" t="s">
        <v>1125</v>
      </c>
      <c r="E53" s="117" t="str">
        <f t="shared" si="1"/>
        <v>F0109</v>
      </c>
      <c r="F53" s="117" t="str">
        <f t="shared" si="2"/>
        <v>分级筛</v>
      </c>
      <c r="G53" s="117" t="str">
        <f t="shared" si="3"/>
        <v>急停</v>
      </c>
      <c r="H53" s="117" t="str">
        <f t="shared" si="4"/>
        <v>Sizing screen</v>
      </c>
      <c r="I53" s="117" t="str">
        <f t="shared" si="5"/>
        <v>Estop</v>
      </c>
      <c r="J53" s="123" t="s">
        <v>1126</v>
      </c>
      <c r="K53" s="117"/>
      <c r="L53" s="82"/>
      <c r="M53" s="115" t="s">
        <v>68</v>
      </c>
      <c r="N53" s="115" t="s">
        <v>69</v>
      </c>
      <c r="O53" s="261" t="str">
        <f t="shared" si="6"/>
        <v>=RI5-DI03</v>
      </c>
      <c r="P53" s="116">
        <f t="shared" si="7"/>
        <v>1</v>
      </c>
      <c r="Q53" s="40" t="str">
        <f t="shared" si="8"/>
        <v>I240.0</v>
      </c>
      <c r="R53" s="40" t="str">
        <f t="shared" si="0"/>
        <v>F0109¶分级筛急停¶Sizing screenEstop</v>
      </c>
      <c r="S53" s="117"/>
      <c r="T53" s="117"/>
    </row>
    <row r="54" spans="1:20" ht="14.4">
      <c r="A54" s="116">
        <v>2</v>
      </c>
      <c r="B54" s="117">
        <v>34</v>
      </c>
      <c r="C54" s="118" t="s">
        <v>1127</v>
      </c>
      <c r="D54" s="261" t="s">
        <v>1125</v>
      </c>
      <c r="E54" s="117" t="str">
        <f t="shared" si="1"/>
        <v>F0203</v>
      </c>
      <c r="F54" s="117" t="str">
        <f t="shared" si="2"/>
        <v>分级筛</v>
      </c>
      <c r="G54" s="117" t="str">
        <f t="shared" si="3"/>
        <v>运行</v>
      </c>
      <c r="H54" s="117" t="str">
        <f t="shared" si="4"/>
        <v>Sizing screen</v>
      </c>
      <c r="I54" s="117" t="str">
        <f t="shared" si="5"/>
        <v>Running</v>
      </c>
      <c r="J54" s="122" t="s">
        <v>1128</v>
      </c>
      <c r="K54" s="117"/>
      <c r="L54" s="82"/>
      <c r="M54" s="115" t="s">
        <v>68</v>
      </c>
      <c r="N54" s="115" t="s">
        <v>69</v>
      </c>
      <c r="O54" s="261" t="str">
        <f t="shared" si="6"/>
        <v>=RI5-DI03</v>
      </c>
      <c r="P54" s="116">
        <f t="shared" si="7"/>
        <v>2</v>
      </c>
      <c r="Q54" s="40" t="str">
        <f t="shared" si="8"/>
        <v>I240.1</v>
      </c>
      <c r="R54" s="40" t="str">
        <f t="shared" si="0"/>
        <v>F0203¶分级筛运行¶Sizing screenRunning</v>
      </c>
      <c r="S54" s="117"/>
      <c r="T54" s="117"/>
    </row>
    <row r="55" spans="1:20" ht="14.4">
      <c r="A55" s="116">
        <v>3</v>
      </c>
      <c r="B55" s="117">
        <v>35</v>
      </c>
      <c r="C55" s="118" t="s">
        <v>1129</v>
      </c>
      <c r="D55" s="261" t="s">
        <v>1125</v>
      </c>
      <c r="E55" s="117" t="str">
        <f t="shared" si="1"/>
        <v>F0203</v>
      </c>
      <c r="F55" s="117" t="str">
        <f t="shared" si="2"/>
        <v>分级筛</v>
      </c>
      <c r="G55" s="117" t="str">
        <f t="shared" si="3"/>
        <v>急停</v>
      </c>
      <c r="H55" s="117" t="str">
        <f t="shared" si="4"/>
        <v>Sizing screen</v>
      </c>
      <c r="I55" s="117" t="str">
        <f t="shared" si="5"/>
        <v>Estop</v>
      </c>
      <c r="J55" s="123" t="s">
        <v>1130</v>
      </c>
      <c r="K55" s="117"/>
      <c r="L55" s="82"/>
      <c r="M55" s="115" t="s">
        <v>68</v>
      </c>
      <c r="N55" s="115" t="s">
        <v>69</v>
      </c>
      <c r="O55" s="261" t="str">
        <f t="shared" si="6"/>
        <v>=RI5-DI03</v>
      </c>
      <c r="P55" s="116">
        <f t="shared" si="7"/>
        <v>3</v>
      </c>
      <c r="Q55" s="40" t="str">
        <f t="shared" si="8"/>
        <v>I240.2</v>
      </c>
      <c r="R55" s="40" t="str">
        <f t="shared" si="0"/>
        <v>F0203¶分级筛急停¶Sizing screenEstop</v>
      </c>
      <c r="S55" s="117"/>
      <c r="T55" s="117"/>
    </row>
    <row r="56" spans="1:20" ht="14.4">
      <c r="A56" s="116">
        <v>4</v>
      </c>
      <c r="B56" s="117">
        <v>36</v>
      </c>
      <c r="C56" s="118" t="s">
        <v>1131</v>
      </c>
      <c r="D56" s="261" t="s">
        <v>1125</v>
      </c>
      <c r="E56" s="117" t="str">
        <f t="shared" si="1"/>
        <v>F0116</v>
      </c>
      <c r="F56" s="117" t="str">
        <f t="shared" si="2"/>
        <v>关风器</v>
      </c>
      <c r="G56" s="117" t="str">
        <f t="shared" si="3"/>
        <v>运行</v>
      </c>
      <c r="H56" s="117" t="str">
        <f t="shared" si="4"/>
        <v>Airlock</v>
      </c>
      <c r="I56" s="117" t="str">
        <f t="shared" si="5"/>
        <v>Running</v>
      </c>
      <c r="J56" s="122" t="s">
        <v>1132</v>
      </c>
      <c r="K56" s="117"/>
      <c r="L56" s="82"/>
      <c r="M56" s="115" t="s">
        <v>68</v>
      </c>
      <c r="N56" s="115" t="s">
        <v>69</v>
      </c>
      <c r="O56" s="261" t="str">
        <f t="shared" si="6"/>
        <v>=RI5-DI03</v>
      </c>
      <c r="P56" s="116">
        <f t="shared" si="7"/>
        <v>4</v>
      </c>
      <c r="Q56" s="40" t="str">
        <f t="shared" si="8"/>
        <v>I240.3</v>
      </c>
      <c r="R56" s="40" t="str">
        <f t="shared" si="0"/>
        <v>F0116¶关风器运行¶AirlockRunning</v>
      </c>
      <c r="S56" s="117"/>
      <c r="T56" s="117"/>
    </row>
    <row r="57" spans="1:20" ht="14.4">
      <c r="A57" s="116">
        <v>5</v>
      </c>
      <c r="B57" s="117">
        <v>37</v>
      </c>
      <c r="C57" s="118" t="s">
        <v>1133</v>
      </c>
      <c r="D57" s="261" t="s">
        <v>1125</v>
      </c>
      <c r="E57" s="117" t="str">
        <f t="shared" si="1"/>
        <v>F0117</v>
      </c>
      <c r="F57" s="117" t="str">
        <f t="shared" si="2"/>
        <v>风机</v>
      </c>
      <c r="G57" s="117" t="str">
        <f t="shared" si="3"/>
        <v>运行</v>
      </c>
      <c r="H57" s="117" t="str">
        <f t="shared" si="4"/>
        <v>Fan</v>
      </c>
      <c r="I57" s="117" t="str">
        <f t="shared" si="5"/>
        <v>Running</v>
      </c>
      <c r="J57" s="122" t="s">
        <v>1134</v>
      </c>
      <c r="K57" s="117"/>
      <c r="L57" s="82"/>
      <c r="M57" s="115" t="s">
        <v>68</v>
      </c>
      <c r="N57" s="115" t="s">
        <v>69</v>
      </c>
      <c r="O57" s="261" t="str">
        <f t="shared" si="6"/>
        <v>=RI5-DI03</v>
      </c>
      <c r="P57" s="116">
        <f t="shared" si="7"/>
        <v>5</v>
      </c>
      <c r="Q57" s="40" t="str">
        <f t="shared" si="8"/>
        <v>I240.4</v>
      </c>
      <c r="R57" s="40" t="str">
        <f t="shared" si="0"/>
        <v>F0117¶风机运行¶FanRunning</v>
      </c>
      <c r="S57" s="117"/>
      <c r="T57" s="117"/>
    </row>
    <row r="58" spans="1:20" ht="14.4">
      <c r="A58" s="116">
        <v>6</v>
      </c>
      <c r="B58" s="117">
        <v>38</v>
      </c>
      <c r="C58" s="118" t="s">
        <v>1135</v>
      </c>
      <c r="D58" s="261" t="s">
        <v>1125</v>
      </c>
      <c r="E58" s="117" t="str">
        <f t="shared" si="1"/>
        <v>F0118</v>
      </c>
      <c r="F58" s="117" t="str">
        <f t="shared" si="2"/>
        <v>绞龙</v>
      </c>
      <c r="G58" s="117" t="str">
        <f t="shared" si="3"/>
        <v>运行</v>
      </c>
      <c r="H58" s="117" t="str">
        <f t="shared" si="4"/>
        <v>Conveyor</v>
      </c>
      <c r="I58" s="117" t="str">
        <f t="shared" si="5"/>
        <v>Running</v>
      </c>
      <c r="J58" s="122" t="s">
        <v>1136</v>
      </c>
      <c r="K58" s="117"/>
      <c r="L58" s="82"/>
      <c r="M58" s="115" t="s">
        <v>68</v>
      </c>
      <c r="N58" s="115" t="s">
        <v>69</v>
      </c>
      <c r="O58" s="261" t="str">
        <f t="shared" si="6"/>
        <v>=RI5-DI03</v>
      </c>
      <c r="P58" s="116">
        <f t="shared" si="7"/>
        <v>6</v>
      </c>
      <c r="Q58" s="40" t="str">
        <f t="shared" si="8"/>
        <v>I240.5</v>
      </c>
      <c r="R58" s="40" t="str">
        <f t="shared" si="0"/>
        <v>F0118¶绞龙运行¶ConveyorRunning</v>
      </c>
      <c r="S58" s="117"/>
      <c r="T58" s="117"/>
    </row>
    <row r="59" spans="1:20" ht="14.4">
      <c r="A59" s="116">
        <v>7</v>
      </c>
      <c r="B59" s="117">
        <v>39</v>
      </c>
      <c r="C59" s="118" t="s">
        <v>1137</v>
      </c>
      <c r="D59" s="261" t="s">
        <v>1125</v>
      </c>
      <c r="E59" s="117" t="str">
        <f t="shared" si="1"/>
        <v>F0118</v>
      </c>
      <c r="F59" s="117" t="str">
        <f t="shared" si="2"/>
        <v>绞龙</v>
      </c>
      <c r="G59" s="117" t="str">
        <f t="shared" si="3"/>
        <v>急停</v>
      </c>
      <c r="H59" s="117" t="str">
        <f t="shared" si="4"/>
        <v>Conveyor</v>
      </c>
      <c r="I59" s="117" t="str">
        <f t="shared" si="5"/>
        <v>Estop</v>
      </c>
      <c r="J59" s="122" t="s">
        <v>1138</v>
      </c>
      <c r="K59" s="117"/>
      <c r="L59" s="82"/>
      <c r="M59" s="115" t="s">
        <v>68</v>
      </c>
      <c r="N59" s="115" t="s">
        <v>69</v>
      </c>
      <c r="O59" s="261" t="str">
        <f t="shared" si="6"/>
        <v>=RI5-DI03</v>
      </c>
      <c r="P59" s="116">
        <f t="shared" si="7"/>
        <v>7</v>
      </c>
      <c r="Q59" s="40" t="str">
        <f t="shared" si="8"/>
        <v>I240.6</v>
      </c>
      <c r="R59" s="40" t="str">
        <f t="shared" si="0"/>
        <v>F0118¶绞龙急停¶ConveyorEstop</v>
      </c>
      <c r="S59" s="117"/>
      <c r="T59" s="117"/>
    </row>
    <row r="60" spans="1:20" ht="14.4">
      <c r="A60" s="116">
        <v>8</v>
      </c>
      <c r="B60" s="117">
        <v>40</v>
      </c>
      <c r="C60" s="127" t="s">
        <v>1139</v>
      </c>
      <c r="D60" s="262" t="s">
        <v>1125</v>
      </c>
      <c r="E60" s="126" t="str">
        <f t="shared" si="1"/>
        <v>E0135</v>
      </c>
      <c r="F60" s="126" t="str">
        <f t="shared" si="2"/>
        <v>提升机箱电源</v>
      </c>
      <c r="G60" s="126" t="str">
        <f t="shared" si="3"/>
        <v>运行</v>
      </c>
      <c r="H60" s="117" t="str">
        <f t="shared" si="4"/>
        <v>Elevator</v>
      </c>
      <c r="I60" s="117" t="str">
        <f t="shared" si="5"/>
        <v>Running</v>
      </c>
      <c r="J60" s="122" t="s">
        <v>1140</v>
      </c>
      <c r="K60" s="117"/>
      <c r="L60" s="82"/>
      <c r="M60" s="115" t="s">
        <v>68</v>
      </c>
      <c r="N60" s="115" t="s">
        <v>69</v>
      </c>
      <c r="O60" s="261" t="str">
        <f t="shared" si="6"/>
        <v>=RI5-DI03</v>
      </c>
      <c r="P60" s="116">
        <f t="shared" si="7"/>
        <v>8</v>
      </c>
      <c r="Q60" s="40" t="str">
        <f t="shared" si="8"/>
        <v>I240.7</v>
      </c>
      <c r="R60" s="40" t="str">
        <f t="shared" si="0"/>
        <v>E0135¶提升机箱电源运行¶ElevatorRunning</v>
      </c>
      <c r="S60" s="117"/>
      <c r="T60" s="117"/>
    </row>
    <row r="61" spans="1:20" ht="14.4">
      <c r="A61" s="116">
        <v>9</v>
      </c>
      <c r="B61" s="117">
        <v>41</v>
      </c>
      <c r="C61" s="127" t="s">
        <v>1141</v>
      </c>
      <c r="D61" s="262" t="s">
        <v>1125</v>
      </c>
      <c r="E61" s="126" t="str">
        <f t="shared" si="1"/>
        <v>E0135</v>
      </c>
      <c r="F61" s="126" t="str">
        <f t="shared" si="2"/>
        <v>提升机箱</v>
      </c>
      <c r="G61" s="126" t="s">
        <v>1142</v>
      </c>
      <c r="H61" s="117" t="str">
        <f t="shared" si="4"/>
        <v/>
      </c>
      <c r="I61" s="117" t="str">
        <f t="shared" si="5"/>
        <v/>
      </c>
      <c r="J61" s="122" t="s">
        <v>1143</v>
      </c>
      <c r="K61" s="117"/>
      <c r="L61" s="82"/>
      <c r="M61" s="115" t="s">
        <v>68</v>
      </c>
      <c r="N61" s="115" t="s">
        <v>69</v>
      </c>
      <c r="O61" s="261" t="str">
        <f t="shared" si="6"/>
        <v>=RI5-DI03</v>
      </c>
      <c r="P61" s="116">
        <f t="shared" si="7"/>
        <v>9</v>
      </c>
      <c r="Q61" s="40" t="str">
        <f t="shared" si="8"/>
        <v>I241.0</v>
      </c>
      <c r="R61" s="40" t="str">
        <f t="shared" si="0"/>
        <v>E0135¶提升机箱变频故障¶</v>
      </c>
      <c r="S61" s="117"/>
      <c r="T61" s="117"/>
    </row>
    <row r="62" spans="1:20" ht="14.4">
      <c r="A62" s="116">
        <v>10</v>
      </c>
      <c r="B62" s="117">
        <v>42</v>
      </c>
      <c r="C62" s="127" t="s">
        <v>1144</v>
      </c>
      <c r="D62" s="262" t="s">
        <v>1125</v>
      </c>
      <c r="E62" s="126" t="s">
        <v>1145</v>
      </c>
      <c r="F62" s="126" t="str">
        <f>TRIM(MID(SUBSTITUTE($J64,":",REPT(" ",40)),40,40))</f>
        <v/>
      </c>
      <c r="G62" s="126" t="s">
        <v>1142</v>
      </c>
      <c r="H62" s="117" t="str">
        <f t="shared" si="4"/>
        <v/>
      </c>
      <c r="I62" s="117" t="str">
        <f t="shared" si="5"/>
        <v/>
      </c>
      <c r="J62" s="122" t="s">
        <v>1146</v>
      </c>
      <c r="K62" s="117"/>
      <c r="L62" s="82"/>
      <c r="M62" s="115" t="s">
        <v>68</v>
      </c>
      <c r="N62" s="115" t="s">
        <v>69</v>
      </c>
      <c r="O62" s="261" t="str">
        <f t="shared" si="6"/>
        <v>=RI5-DI03</v>
      </c>
      <c r="P62" s="116">
        <f t="shared" si="7"/>
        <v>10</v>
      </c>
      <c r="Q62" s="40" t="str">
        <f t="shared" si="8"/>
        <v>I241.1</v>
      </c>
      <c r="R62" s="40" t="e">
        <f>E62&amp;M62&amp;#REF!&amp;#REF!&amp;M62&amp;H62&amp;I62</f>
        <v>#REF!</v>
      </c>
      <c r="S62" s="117"/>
      <c r="T62" s="117"/>
    </row>
    <row r="63" spans="1:20" ht="14.4">
      <c r="A63" s="116">
        <v>11</v>
      </c>
      <c r="B63" s="117">
        <v>43</v>
      </c>
      <c r="C63" s="127" t="s">
        <v>1147</v>
      </c>
      <c r="D63" s="262" t="s">
        <v>1125</v>
      </c>
      <c r="E63" s="126" t="str">
        <f t="shared" si="1"/>
        <v>E0173</v>
      </c>
      <c r="F63" s="126" t="str">
        <f t="shared" si="2"/>
        <v>提升机箱电源</v>
      </c>
      <c r="G63" s="126" t="str">
        <f t="shared" si="3"/>
        <v>运行</v>
      </c>
      <c r="H63" s="117" t="str">
        <f t="shared" si="4"/>
        <v>Elevator</v>
      </c>
      <c r="I63" s="117" t="str">
        <f t="shared" si="5"/>
        <v>Running</v>
      </c>
      <c r="J63" s="122" t="s">
        <v>1148</v>
      </c>
      <c r="K63" s="117"/>
      <c r="L63" s="82"/>
      <c r="M63" s="115" t="s">
        <v>68</v>
      </c>
      <c r="N63" s="115" t="s">
        <v>69</v>
      </c>
      <c r="O63" s="261" t="str">
        <f t="shared" si="6"/>
        <v>=RI5-DI03</v>
      </c>
      <c r="P63" s="116">
        <f t="shared" si="7"/>
        <v>11</v>
      </c>
      <c r="Q63" s="40" t="str">
        <f t="shared" si="8"/>
        <v>I241.2</v>
      </c>
      <c r="R63" s="40" t="str">
        <f t="shared" si="0"/>
        <v>E0173¶提升机箱电源运行¶ElevatorRunning</v>
      </c>
      <c r="S63" s="117"/>
      <c r="T63" s="117"/>
    </row>
    <row r="64" spans="1:20" ht="14.4">
      <c r="A64" s="116">
        <v>12</v>
      </c>
      <c r="B64" s="117">
        <v>44</v>
      </c>
      <c r="C64" s="127" t="s">
        <v>1149</v>
      </c>
      <c r="D64" s="262" t="s">
        <v>1125</v>
      </c>
      <c r="E64" s="126" t="s">
        <v>1150</v>
      </c>
      <c r="F64" s="203" t="s">
        <v>1151</v>
      </c>
      <c r="G64" s="204" t="s">
        <v>1152</v>
      </c>
      <c r="H64" s="126" t="str">
        <f t="shared" si="4"/>
        <v/>
      </c>
      <c r="I64" s="126" t="str">
        <f t="shared" si="5"/>
        <v/>
      </c>
      <c r="J64" s="122" t="s">
        <v>236</v>
      </c>
      <c r="K64" s="117"/>
      <c r="L64" s="82"/>
      <c r="M64" s="115" t="s">
        <v>68</v>
      </c>
      <c r="N64" s="115" t="s">
        <v>69</v>
      </c>
      <c r="O64" s="261" t="str">
        <f t="shared" si="6"/>
        <v>=RI5-DI03</v>
      </c>
      <c r="P64" s="116">
        <f t="shared" si="7"/>
        <v>12</v>
      </c>
      <c r="Q64" s="40" t="str">
        <f t="shared" si="8"/>
        <v>I241.3</v>
      </c>
      <c r="R64" s="40" t="str">
        <f>E64&amp;M64&amp;F62&amp;G62&amp;M64&amp;H64&amp;I64</f>
        <v>E0135¶变频故障¶</v>
      </c>
      <c r="S64" s="117"/>
      <c r="T64" s="117"/>
    </row>
    <row r="65" spans="1:20" ht="14.4">
      <c r="A65" s="116">
        <v>13</v>
      </c>
      <c r="B65" s="117">
        <v>45</v>
      </c>
      <c r="C65" s="127" t="s">
        <v>1153</v>
      </c>
      <c r="D65" s="262" t="s">
        <v>1125</v>
      </c>
      <c r="E65" s="126" t="s">
        <v>1145</v>
      </c>
      <c r="F65" s="126" t="s">
        <v>1151</v>
      </c>
      <c r="G65" s="204" t="s">
        <v>1152</v>
      </c>
      <c r="H65" s="126" t="str">
        <f t="shared" si="4"/>
        <v/>
      </c>
      <c r="I65" s="126" t="str">
        <f t="shared" si="5"/>
        <v/>
      </c>
      <c r="J65" s="122" t="s">
        <v>236</v>
      </c>
      <c r="K65" s="117"/>
      <c r="L65" s="82"/>
      <c r="M65" s="115" t="s">
        <v>68</v>
      </c>
      <c r="N65" s="115" t="s">
        <v>69</v>
      </c>
      <c r="O65" s="261" t="str">
        <f t="shared" si="6"/>
        <v>=RI5-DI03</v>
      </c>
      <c r="P65" s="116">
        <f t="shared" si="7"/>
        <v>13</v>
      </c>
      <c r="Q65" s="40" t="str">
        <f t="shared" si="8"/>
        <v>I241.4</v>
      </c>
      <c r="R65" s="40" t="str">
        <f t="shared" si="0"/>
        <v>E0173¶提升机箱测速¶</v>
      </c>
      <c r="S65" s="117"/>
      <c r="T65" s="117"/>
    </row>
    <row r="66" spans="1:20" ht="14.4">
      <c r="A66" s="116">
        <v>14</v>
      </c>
      <c r="B66" s="117">
        <v>46</v>
      </c>
      <c r="C66" s="127" t="s">
        <v>1154</v>
      </c>
      <c r="D66" s="262" t="s">
        <v>1125</v>
      </c>
      <c r="E66" s="126" t="s">
        <v>1150</v>
      </c>
      <c r="F66" s="126" t="s">
        <v>1151</v>
      </c>
      <c r="G66" s="126" t="s">
        <v>1155</v>
      </c>
      <c r="H66" s="117" t="str">
        <f t="shared" si="4"/>
        <v/>
      </c>
      <c r="I66" s="117" t="str">
        <f t="shared" si="5"/>
        <v/>
      </c>
      <c r="J66" s="122" t="s">
        <v>236</v>
      </c>
      <c r="K66" s="117"/>
      <c r="L66" s="82"/>
      <c r="M66" s="115" t="s">
        <v>68</v>
      </c>
      <c r="N66" s="115" t="s">
        <v>69</v>
      </c>
      <c r="O66" s="261" t="str">
        <f t="shared" si="6"/>
        <v>=RI5-DI03</v>
      </c>
      <c r="P66" s="116">
        <f t="shared" si="7"/>
        <v>14</v>
      </c>
      <c r="Q66" s="40" t="str">
        <f t="shared" si="8"/>
        <v>I241.5</v>
      </c>
      <c r="R66" s="40" t="str">
        <f t="shared" si="0"/>
        <v>E0135¶提升机箱急停¶</v>
      </c>
      <c r="S66" s="117"/>
      <c r="T66" s="117"/>
    </row>
    <row r="67" spans="1:20" ht="14.4">
      <c r="A67" s="116">
        <v>15</v>
      </c>
      <c r="B67" s="117">
        <v>47</v>
      </c>
      <c r="C67" s="127" t="s">
        <v>1156</v>
      </c>
      <c r="D67" s="262" t="s">
        <v>1125</v>
      </c>
      <c r="E67" s="126" t="s">
        <v>1145</v>
      </c>
      <c r="F67" s="126" t="s">
        <v>1151</v>
      </c>
      <c r="G67" s="126" t="s">
        <v>1155</v>
      </c>
      <c r="H67" s="117" t="str">
        <f t="shared" si="4"/>
        <v/>
      </c>
      <c r="I67" s="117" t="str">
        <f t="shared" si="5"/>
        <v/>
      </c>
      <c r="J67" s="122" t="s">
        <v>236</v>
      </c>
      <c r="K67" s="117"/>
      <c r="L67" s="132"/>
      <c r="M67" s="115" t="s">
        <v>68</v>
      </c>
      <c r="N67" s="115" t="s">
        <v>69</v>
      </c>
      <c r="O67" s="261" t="str">
        <f t="shared" si="6"/>
        <v>=RI5-DI03</v>
      </c>
      <c r="P67" s="116">
        <f t="shared" si="7"/>
        <v>15</v>
      </c>
      <c r="Q67" s="40" t="str">
        <f t="shared" si="8"/>
        <v>I241.6</v>
      </c>
      <c r="R67" s="40" t="str">
        <f t="shared" si="0"/>
        <v>E0173¶提升机箱急停¶</v>
      </c>
      <c r="S67" s="117"/>
      <c r="T67" s="117"/>
    </row>
    <row r="68" spans="1:20" ht="14.4">
      <c r="A68" s="116">
        <v>16</v>
      </c>
      <c r="B68" s="117">
        <v>48</v>
      </c>
      <c r="C68" s="118" t="s">
        <v>1157</v>
      </c>
      <c r="D68" s="261" t="s">
        <v>1125</v>
      </c>
      <c r="E68" s="117" t="str">
        <f t="shared" si="1"/>
        <v>备用 Spare</v>
      </c>
      <c r="F68" s="117" t="str">
        <f t="shared" si="2"/>
        <v/>
      </c>
      <c r="G68" s="117" t="str">
        <f t="shared" si="3"/>
        <v/>
      </c>
      <c r="H68" s="117" t="str">
        <f t="shared" si="4"/>
        <v/>
      </c>
      <c r="I68" s="117" t="str">
        <f t="shared" si="5"/>
        <v/>
      </c>
      <c r="J68" s="122" t="s">
        <v>236</v>
      </c>
      <c r="K68" s="117"/>
      <c r="L68" s="132"/>
      <c r="M68" s="115" t="s">
        <v>68</v>
      </c>
      <c r="N68" s="115" t="s">
        <v>69</v>
      </c>
      <c r="O68" s="261" t="str">
        <f t="shared" si="6"/>
        <v>=RI5-DI03</v>
      </c>
      <c r="P68" s="116">
        <f t="shared" si="7"/>
        <v>16</v>
      </c>
      <c r="Q68" s="40" t="str">
        <f t="shared" si="8"/>
        <v>I241.7</v>
      </c>
      <c r="R68" s="40" t="str">
        <f t="shared" si="0"/>
        <v>备用 Spare¶¶</v>
      </c>
      <c r="S68" s="117"/>
      <c r="T68" s="117"/>
    </row>
    <row r="69" spans="1:20" ht="14.4">
      <c r="A69" s="116">
        <v>1</v>
      </c>
      <c r="B69" s="117">
        <v>49</v>
      </c>
      <c r="C69" s="118" t="s">
        <v>1158</v>
      </c>
      <c r="D69" s="261" t="s">
        <v>1159</v>
      </c>
      <c r="E69" s="117" t="str">
        <f t="shared" si="1"/>
        <v>备用 Spare</v>
      </c>
      <c r="F69" s="117" t="str">
        <f t="shared" si="2"/>
        <v/>
      </c>
      <c r="G69" s="117" t="str">
        <f t="shared" si="3"/>
        <v/>
      </c>
      <c r="H69" s="117" t="str">
        <f t="shared" si="4"/>
        <v/>
      </c>
      <c r="I69" s="117" t="str">
        <f t="shared" si="5"/>
        <v/>
      </c>
      <c r="J69" s="122" t="s">
        <v>236</v>
      </c>
      <c r="K69" s="117"/>
      <c r="L69" s="132"/>
      <c r="M69" s="115" t="s">
        <v>68</v>
      </c>
      <c r="N69" s="115" t="s">
        <v>69</v>
      </c>
      <c r="O69" s="261" t="str">
        <f t="shared" si="6"/>
        <v>=RI5-DI04</v>
      </c>
      <c r="P69" s="116">
        <f t="shared" si="7"/>
        <v>1</v>
      </c>
      <c r="Q69" s="40" t="str">
        <f t="shared" si="8"/>
        <v>I242.0</v>
      </c>
      <c r="R69" s="40" t="str">
        <f t="shared" si="0"/>
        <v>备用 Spare¶¶</v>
      </c>
      <c r="S69" s="206"/>
      <c r="T69" s="206"/>
    </row>
    <row r="70" spans="1:20" ht="14.4">
      <c r="A70" s="116">
        <v>2</v>
      </c>
      <c r="B70" s="117">
        <v>50</v>
      </c>
      <c r="C70" s="118" t="s">
        <v>1160</v>
      </c>
      <c r="D70" s="261" t="s">
        <v>1159</v>
      </c>
      <c r="E70" s="117" t="str">
        <f t="shared" si="1"/>
        <v>备用 Spare</v>
      </c>
      <c r="F70" s="117" t="str">
        <f t="shared" si="2"/>
        <v/>
      </c>
      <c r="G70" s="117" t="str">
        <f t="shared" si="3"/>
        <v/>
      </c>
      <c r="H70" s="117" t="str">
        <f t="shared" si="4"/>
        <v/>
      </c>
      <c r="I70" s="117" t="str">
        <f t="shared" si="5"/>
        <v/>
      </c>
      <c r="J70" s="122" t="s">
        <v>236</v>
      </c>
      <c r="K70" s="117"/>
      <c r="L70" s="132"/>
      <c r="M70" s="115" t="s">
        <v>68</v>
      </c>
      <c r="N70" s="115" t="s">
        <v>69</v>
      </c>
      <c r="O70" s="261" t="str">
        <f t="shared" si="6"/>
        <v>=RI5-DI04</v>
      </c>
      <c r="P70" s="116">
        <f t="shared" si="7"/>
        <v>2</v>
      </c>
      <c r="Q70" s="40" t="str">
        <f t="shared" si="8"/>
        <v>I242.1</v>
      </c>
      <c r="R70" s="40" t="str">
        <f t="shared" si="0"/>
        <v>备用 Spare¶¶</v>
      </c>
      <c r="S70" s="206"/>
      <c r="T70" s="206"/>
    </row>
    <row r="71" spans="1:20" ht="14.4">
      <c r="A71" s="116">
        <v>3</v>
      </c>
      <c r="B71" s="117">
        <v>51</v>
      </c>
      <c r="C71" s="118" t="s">
        <v>1161</v>
      </c>
      <c r="D71" s="261" t="s">
        <v>1159</v>
      </c>
      <c r="E71" s="117" t="str">
        <f t="shared" si="1"/>
        <v>备用 Spare</v>
      </c>
      <c r="F71" s="117" t="str">
        <f t="shared" si="2"/>
        <v/>
      </c>
      <c r="G71" s="117" t="str">
        <f t="shared" si="3"/>
        <v/>
      </c>
      <c r="H71" s="117" t="str">
        <f t="shared" si="4"/>
        <v/>
      </c>
      <c r="I71" s="117" t="str">
        <f t="shared" si="5"/>
        <v/>
      </c>
      <c r="J71" s="122" t="s">
        <v>236</v>
      </c>
      <c r="K71" s="117"/>
      <c r="L71" s="132"/>
      <c r="M71" s="115" t="s">
        <v>68</v>
      </c>
      <c r="N71" s="115" t="s">
        <v>69</v>
      </c>
      <c r="O71" s="261" t="str">
        <f t="shared" si="6"/>
        <v>=RI5-DI04</v>
      </c>
      <c r="P71" s="116">
        <f t="shared" si="7"/>
        <v>3</v>
      </c>
      <c r="Q71" s="40" t="str">
        <f t="shared" si="8"/>
        <v>I242.2</v>
      </c>
      <c r="R71" s="40" t="str">
        <f t="shared" si="0"/>
        <v>备用 Spare¶¶</v>
      </c>
      <c r="S71" s="206"/>
      <c r="T71" s="206"/>
    </row>
    <row r="72" spans="1:20" ht="14.4">
      <c r="A72" s="116">
        <v>4</v>
      </c>
      <c r="B72" s="117">
        <v>52</v>
      </c>
      <c r="C72" s="118" t="s">
        <v>1162</v>
      </c>
      <c r="D72" s="261" t="s">
        <v>1159</v>
      </c>
      <c r="E72" s="117" t="str">
        <f t="shared" si="1"/>
        <v>备用 Spare</v>
      </c>
      <c r="F72" s="117" t="str">
        <f t="shared" si="2"/>
        <v/>
      </c>
      <c r="G72" s="117" t="str">
        <f t="shared" si="3"/>
        <v/>
      </c>
      <c r="H72" s="117" t="str">
        <f t="shared" si="4"/>
        <v/>
      </c>
      <c r="I72" s="117" t="str">
        <f t="shared" si="5"/>
        <v/>
      </c>
      <c r="J72" s="122" t="s">
        <v>236</v>
      </c>
      <c r="K72" s="117"/>
      <c r="L72" s="132"/>
      <c r="M72" s="115" t="s">
        <v>68</v>
      </c>
      <c r="N72" s="115" t="s">
        <v>69</v>
      </c>
      <c r="O72" s="261" t="str">
        <f t="shared" si="6"/>
        <v>=RI5-DI04</v>
      </c>
      <c r="P72" s="116">
        <f t="shared" si="7"/>
        <v>4</v>
      </c>
      <c r="Q72" s="40" t="str">
        <f t="shared" si="8"/>
        <v>I242.3</v>
      </c>
      <c r="R72" s="40" t="str">
        <f t="shared" si="0"/>
        <v>备用 Spare¶¶</v>
      </c>
      <c r="S72" s="206"/>
      <c r="T72" s="206"/>
    </row>
    <row r="73" spans="1:20" ht="14.4">
      <c r="A73" s="116">
        <v>5</v>
      </c>
      <c r="B73" s="117">
        <v>53</v>
      </c>
      <c r="C73" s="118" t="s">
        <v>1163</v>
      </c>
      <c r="D73" s="261" t="s">
        <v>1159</v>
      </c>
      <c r="E73" s="117" t="str">
        <f t="shared" si="1"/>
        <v>备用 Spare</v>
      </c>
      <c r="F73" s="117" t="str">
        <f t="shared" si="2"/>
        <v/>
      </c>
      <c r="G73" s="117" t="str">
        <f t="shared" si="3"/>
        <v/>
      </c>
      <c r="H73" s="117" t="str">
        <f t="shared" si="4"/>
        <v/>
      </c>
      <c r="I73" s="117" t="str">
        <f t="shared" si="5"/>
        <v/>
      </c>
      <c r="J73" s="122" t="s">
        <v>236</v>
      </c>
      <c r="K73" s="117"/>
      <c r="L73" s="132"/>
      <c r="M73" s="115" t="s">
        <v>68</v>
      </c>
      <c r="N73" s="115" t="s">
        <v>69</v>
      </c>
      <c r="O73" s="261" t="str">
        <f t="shared" si="6"/>
        <v>=RI5-DI04</v>
      </c>
      <c r="P73" s="116">
        <f t="shared" si="7"/>
        <v>5</v>
      </c>
      <c r="Q73" s="40" t="str">
        <f t="shared" si="8"/>
        <v>I242.4</v>
      </c>
      <c r="R73" s="40" t="str">
        <f t="shared" si="0"/>
        <v>备用 Spare¶¶</v>
      </c>
      <c r="S73" s="206"/>
      <c r="T73" s="206"/>
    </row>
    <row r="74" spans="1:20" ht="14.4">
      <c r="A74" s="116">
        <v>6</v>
      </c>
      <c r="B74" s="117">
        <v>54</v>
      </c>
      <c r="C74" s="118" t="s">
        <v>1164</v>
      </c>
      <c r="D74" s="261" t="s">
        <v>1159</v>
      </c>
      <c r="E74" s="117" t="str">
        <f t="shared" si="1"/>
        <v>备用 Spare</v>
      </c>
      <c r="F74" s="117" t="str">
        <f t="shared" si="2"/>
        <v/>
      </c>
      <c r="G74" s="117" t="str">
        <f t="shared" si="3"/>
        <v/>
      </c>
      <c r="H74" s="117" t="str">
        <f t="shared" si="4"/>
        <v/>
      </c>
      <c r="I74" s="117" t="str">
        <f t="shared" si="5"/>
        <v/>
      </c>
      <c r="J74" s="122" t="s">
        <v>236</v>
      </c>
      <c r="K74" s="117"/>
      <c r="L74" s="132"/>
      <c r="M74" s="115" t="s">
        <v>68</v>
      </c>
      <c r="N74" s="115" t="s">
        <v>69</v>
      </c>
      <c r="O74" s="261" t="str">
        <f t="shared" si="6"/>
        <v>=RI5-DI04</v>
      </c>
      <c r="P74" s="116">
        <f t="shared" si="7"/>
        <v>6</v>
      </c>
      <c r="Q74" s="40" t="str">
        <f t="shared" si="8"/>
        <v>I242.5</v>
      </c>
      <c r="R74" s="40" t="str">
        <f t="shared" si="0"/>
        <v>备用 Spare¶¶</v>
      </c>
      <c r="S74" s="206"/>
      <c r="T74" s="206"/>
    </row>
    <row r="75" spans="1:20" ht="14.4">
      <c r="A75" s="116">
        <v>7</v>
      </c>
      <c r="B75" s="117">
        <v>55</v>
      </c>
      <c r="C75" s="118" t="s">
        <v>1165</v>
      </c>
      <c r="D75" s="261" t="s">
        <v>1159</v>
      </c>
      <c r="E75" s="117" t="str">
        <f t="shared" si="1"/>
        <v>备用 Spare</v>
      </c>
      <c r="F75" s="117" t="str">
        <f t="shared" si="2"/>
        <v/>
      </c>
      <c r="G75" s="117" t="str">
        <f t="shared" si="3"/>
        <v/>
      </c>
      <c r="H75" s="117" t="str">
        <f t="shared" si="4"/>
        <v/>
      </c>
      <c r="I75" s="117" t="str">
        <f t="shared" si="5"/>
        <v/>
      </c>
      <c r="J75" s="122" t="s">
        <v>236</v>
      </c>
      <c r="K75" s="117"/>
      <c r="L75" s="132"/>
      <c r="M75" s="115" t="s">
        <v>68</v>
      </c>
      <c r="N75" s="115" t="s">
        <v>69</v>
      </c>
      <c r="O75" s="261" t="str">
        <f t="shared" si="6"/>
        <v>=RI5-DI04</v>
      </c>
      <c r="P75" s="116">
        <f t="shared" si="7"/>
        <v>7</v>
      </c>
      <c r="Q75" s="40" t="str">
        <f t="shared" si="8"/>
        <v>I242.6</v>
      </c>
      <c r="R75" s="40" t="str">
        <f t="shared" si="0"/>
        <v>备用 Spare¶¶</v>
      </c>
      <c r="S75" s="206"/>
      <c r="T75" s="206"/>
    </row>
    <row r="76" spans="1:20" ht="14.4">
      <c r="A76" s="116">
        <v>8</v>
      </c>
      <c r="B76" s="117">
        <v>56</v>
      </c>
      <c r="C76" s="118" t="s">
        <v>1166</v>
      </c>
      <c r="D76" s="261" t="s">
        <v>1159</v>
      </c>
      <c r="E76" s="117" t="str">
        <f t="shared" si="1"/>
        <v>备用 Spare</v>
      </c>
      <c r="F76" s="117" t="str">
        <f t="shared" si="2"/>
        <v/>
      </c>
      <c r="G76" s="117" t="str">
        <f t="shared" si="3"/>
        <v/>
      </c>
      <c r="H76" s="117" t="str">
        <f t="shared" si="4"/>
        <v/>
      </c>
      <c r="I76" s="117" t="str">
        <f t="shared" si="5"/>
        <v/>
      </c>
      <c r="J76" s="122" t="s">
        <v>236</v>
      </c>
      <c r="K76" s="117"/>
      <c r="L76" s="132"/>
      <c r="M76" s="115" t="s">
        <v>68</v>
      </c>
      <c r="N76" s="115" t="s">
        <v>69</v>
      </c>
      <c r="O76" s="261" t="str">
        <f t="shared" si="6"/>
        <v>=RI5-DI04</v>
      </c>
      <c r="P76" s="116">
        <f t="shared" si="7"/>
        <v>8</v>
      </c>
      <c r="Q76" s="40" t="str">
        <f t="shared" si="8"/>
        <v>I242.7</v>
      </c>
      <c r="R76" s="40" t="str">
        <f t="shared" si="0"/>
        <v>备用 Spare¶¶</v>
      </c>
      <c r="S76" s="206"/>
      <c r="T76" s="206"/>
    </row>
    <row r="77" spans="1:20" ht="14.4">
      <c r="A77" s="116">
        <v>9</v>
      </c>
      <c r="B77" s="117">
        <v>57</v>
      </c>
      <c r="C77" s="118" t="s">
        <v>1167</v>
      </c>
      <c r="D77" s="261" t="s">
        <v>1159</v>
      </c>
      <c r="E77" s="117" t="str">
        <f t="shared" si="1"/>
        <v>备用 Spare</v>
      </c>
      <c r="F77" s="117" t="str">
        <f t="shared" si="2"/>
        <v/>
      </c>
      <c r="G77" s="117" t="str">
        <f t="shared" si="3"/>
        <v/>
      </c>
      <c r="H77" s="117" t="str">
        <f t="shared" si="4"/>
        <v/>
      </c>
      <c r="I77" s="117" t="str">
        <f t="shared" si="5"/>
        <v/>
      </c>
      <c r="J77" s="122" t="s">
        <v>236</v>
      </c>
      <c r="K77" s="117"/>
      <c r="L77" s="132"/>
      <c r="M77" s="115" t="s">
        <v>68</v>
      </c>
      <c r="N77" s="115" t="s">
        <v>69</v>
      </c>
      <c r="O77" s="261" t="str">
        <f t="shared" si="6"/>
        <v>=RI5-DI04</v>
      </c>
      <c r="P77" s="116">
        <f t="shared" si="7"/>
        <v>9</v>
      </c>
      <c r="Q77" s="40" t="str">
        <f t="shared" si="8"/>
        <v>I243.0</v>
      </c>
      <c r="R77" s="40" t="str">
        <f t="shared" si="0"/>
        <v>备用 Spare¶¶</v>
      </c>
      <c r="S77" s="206"/>
      <c r="T77" s="206"/>
    </row>
    <row r="78" spans="1:20" ht="14.4">
      <c r="A78" s="116">
        <v>10</v>
      </c>
      <c r="B78" s="117">
        <v>58</v>
      </c>
      <c r="C78" s="118" t="s">
        <v>1168</v>
      </c>
      <c r="D78" s="261" t="s">
        <v>1159</v>
      </c>
      <c r="E78" s="117" t="str">
        <f t="shared" si="1"/>
        <v>备用 Spare</v>
      </c>
      <c r="F78" s="117" t="str">
        <f t="shared" si="2"/>
        <v/>
      </c>
      <c r="G78" s="117" t="str">
        <f t="shared" si="3"/>
        <v/>
      </c>
      <c r="H78" s="117" t="str">
        <f t="shared" si="4"/>
        <v/>
      </c>
      <c r="I78" s="117" t="str">
        <f t="shared" si="5"/>
        <v/>
      </c>
      <c r="J78" s="122" t="s">
        <v>236</v>
      </c>
      <c r="K78" s="117"/>
      <c r="L78" s="132"/>
      <c r="M78" s="115" t="s">
        <v>68</v>
      </c>
      <c r="N78" s="115" t="s">
        <v>69</v>
      </c>
      <c r="O78" s="261" t="str">
        <f t="shared" si="6"/>
        <v>=RI5-DI04</v>
      </c>
      <c r="P78" s="116">
        <f t="shared" si="7"/>
        <v>10</v>
      </c>
      <c r="Q78" s="40" t="str">
        <f t="shared" si="8"/>
        <v>I243.1</v>
      </c>
      <c r="R78" s="40" t="str">
        <f t="shared" si="0"/>
        <v>备用 Spare¶¶</v>
      </c>
      <c r="S78" s="206"/>
      <c r="T78" s="206"/>
    </row>
    <row r="79" spans="1:20" ht="14.4">
      <c r="A79" s="116">
        <v>11</v>
      </c>
      <c r="B79" s="117">
        <v>59</v>
      </c>
      <c r="C79" s="118" t="s">
        <v>1169</v>
      </c>
      <c r="D79" s="261" t="s">
        <v>1159</v>
      </c>
      <c r="E79" s="117" t="str">
        <f t="shared" si="1"/>
        <v>备用 Spare</v>
      </c>
      <c r="F79" s="117" t="str">
        <f t="shared" si="2"/>
        <v/>
      </c>
      <c r="G79" s="117" t="str">
        <f t="shared" si="3"/>
        <v/>
      </c>
      <c r="H79" s="117" t="str">
        <f t="shared" si="4"/>
        <v/>
      </c>
      <c r="I79" s="117" t="str">
        <f t="shared" si="5"/>
        <v/>
      </c>
      <c r="J79" s="122" t="s">
        <v>236</v>
      </c>
      <c r="K79" s="117"/>
      <c r="L79" s="132"/>
      <c r="M79" s="115" t="s">
        <v>68</v>
      </c>
      <c r="N79" s="115" t="s">
        <v>69</v>
      </c>
      <c r="O79" s="261" t="str">
        <f t="shared" si="6"/>
        <v>=RI5-DI04</v>
      </c>
      <c r="P79" s="116">
        <f t="shared" si="7"/>
        <v>11</v>
      </c>
      <c r="Q79" s="40" t="str">
        <f t="shared" si="8"/>
        <v>I243.2</v>
      </c>
      <c r="R79" s="40" t="str">
        <f t="shared" si="0"/>
        <v>备用 Spare¶¶</v>
      </c>
      <c r="S79" s="206"/>
      <c r="T79" s="206"/>
    </row>
    <row r="80" spans="1:20" ht="14.4">
      <c r="A80" s="116">
        <v>12</v>
      </c>
      <c r="B80" s="117">
        <v>60</v>
      </c>
      <c r="C80" s="118" t="s">
        <v>1170</v>
      </c>
      <c r="D80" s="261" t="s">
        <v>1159</v>
      </c>
      <c r="E80" s="117" t="str">
        <f t="shared" si="1"/>
        <v>备用 Spare</v>
      </c>
      <c r="F80" s="117" t="str">
        <f t="shared" si="2"/>
        <v/>
      </c>
      <c r="G80" s="117" t="str">
        <f t="shared" si="3"/>
        <v/>
      </c>
      <c r="H80" s="117" t="str">
        <f t="shared" si="4"/>
        <v/>
      </c>
      <c r="I80" s="117" t="str">
        <f t="shared" si="5"/>
        <v/>
      </c>
      <c r="J80" s="122" t="s">
        <v>236</v>
      </c>
      <c r="K80" s="117"/>
      <c r="L80" s="132"/>
      <c r="M80" s="115" t="s">
        <v>68</v>
      </c>
      <c r="N80" s="115" t="s">
        <v>69</v>
      </c>
      <c r="O80" s="261" t="str">
        <f t="shared" si="6"/>
        <v>=RI5-DI04</v>
      </c>
      <c r="P80" s="116">
        <f t="shared" si="7"/>
        <v>12</v>
      </c>
      <c r="Q80" s="40" t="str">
        <f t="shared" si="8"/>
        <v>I243.3</v>
      </c>
      <c r="R80" s="40" t="str">
        <f t="shared" si="0"/>
        <v>备用 Spare¶¶</v>
      </c>
      <c r="S80" s="206"/>
      <c r="T80" s="206"/>
    </row>
    <row r="81" spans="1:20" ht="14.4">
      <c r="A81" s="116">
        <v>13</v>
      </c>
      <c r="B81" s="117">
        <v>61</v>
      </c>
      <c r="C81" s="118" t="s">
        <v>1171</v>
      </c>
      <c r="D81" s="261" t="s">
        <v>1159</v>
      </c>
      <c r="E81" s="117" t="str">
        <f t="shared" si="1"/>
        <v>备用 Spare</v>
      </c>
      <c r="F81" s="117" t="str">
        <f t="shared" si="2"/>
        <v/>
      </c>
      <c r="G81" s="117" t="str">
        <f t="shared" si="3"/>
        <v/>
      </c>
      <c r="H81" s="117" t="str">
        <f t="shared" si="4"/>
        <v/>
      </c>
      <c r="I81" s="117" t="str">
        <f t="shared" si="5"/>
        <v/>
      </c>
      <c r="J81" s="122" t="s">
        <v>236</v>
      </c>
      <c r="K81" s="117"/>
      <c r="L81" s="132"/>
      <c r="M81" s="115" t="s">
        <v>68</v>
      </c>
      <c r="N81" s="115" t="s">
        <v>69</v>
      </c>
      <c r="O81" s="261" t="str">
        <f t="shared" si="6"/>
        <v>=RI5-DI04</v>
      </c>
      <c r="P81" s="116">
        <f t="shared" si="7"/>
        <v>13</v>
      </c>
      <c r="Q81" s="40" t="str">
        <f t="shared" si="8"/>
        <v>I243.4</v>
      </c>
      <c r="R81" s="40" t="str">
        <f t="shared" si="0"/>
        <v>备用 Spare¶¶</v>
      </c>
      <c r="S81" s="206"/>
      <c r="T81" s="206"/>
    </row>
    <row r="82" spans="1:20" ht="14.4">
      <c r="A82" s="116">
        <v>14</v>
      </c>
      <c r="B82" s="117">
        <v>62</v>
      </c>
      <c r="C82" s="118" t="s">
        <v>1172</v>
      </c>
      <c r="D82" s="261" t="s">
        <v>1159</v>
      </c>
      <c r="E82" s="117" t="str">
        <f t="shared" si="1"/>
        <v>备用 Spare</v>
      </c>
      <c r="F82" s="117" t="str">
        <f t="shared" si="2"/>
        <v/>
      </c>
      <c r="G82" s="117" t="str">
        <f t="shared" si="3"/>
        <v/>
      </c>
      <c r="H82" s="117" t="str">
        <f t="shared" si="4"/>
        <v/>
      </c>
      <c r="I82" s="117" t="str">
        <f t="shared" si="5"/>
        <v/>
      </c>
      <c r="J82" s="122" t="s">
        <v>236</v>
      </c>
      <c r="K82" s="117"/>
      <c r="L82" s="132"/>
      <c r="M82" s="115" t="s">
        <v>68</v>
      </c>
      <c r="N82" s="115" t="s">
        <v>69</v>
      </c>
      <c r="O82" s="261" t="str">
        <f t="shared" si="6"/>
        <v>=RI5-DI04</v>
      </c>
      <c r="P82" s="116">
        <f t="shared" si="7"/>
        <v>14</v>
      </c>
      <c r="Q82" s="40" t="str">
        <f t="shared" si="8"/>
        <v>I243.5</v>
      </c>
      <c r="R82" s="40" t="str">
        <f t="shared" si="0"/>
        <v>备用 Spare¶¶</v>
      </c>
      <c r="S82" s="206"/>
      <c r="T82" s="206"/>
    </row>
    <row r="83" spans="1:20" ht="14.4">
      <c r="A83" s="116">
        <v>15</v>
      </c>
      <c r="B83" s="117">
        <v>63</v>
      </c>
      <c r="C83" s="118" t="s">
        <v>1173</v>
      </c>
      <c r="D83" s="261" t="s">
        <v>1159</v>
      </c>
      <c r="E83" s="117" t="str">
        <f t="shared" si="1"/>
        <v>备用 Spare</v>
      </c>
      <c r="F83" s="117" t="str">
        <f t="shared" si="2"/>
        <v/>
      </c>
      <c r="G83" s="117" t="str">
        <f t="shared" si="3"/>
        <v/>
      </c>
      <c r="H83" s="117" t="str">
        <f t="shared" si="4"/>
        <v/>
      </c>
      <c r="I83" s="117" t="str">
        <f t="shared" si="5"/>
        <v/>
      </c>
      <c r="J83" s="122" t="s">
        <v>236</v>
      </c>
      <c r="K83" s="117"/>
      <c r="L83" s="132"/>
      <c r="M83" s="115" t="s">
        <v>68</v>
      </c>
      <c r="N83" s="115" t="s">
        <v>69</v>
      </c>
      <c r="O83" s="261" t="str">
        <f t="shared" si="6"/>
        <v>=RI5-DI04</v>
      </c>
      <c r="P83" s="116">
        <f t="shared" si="7"/>
        <v>15</v>
      </c>
      <c r="Q83" s="40" t="str">
        <f t="shared" si="8"/>
        <v>I243.6</v>
      </c>
      <c r="R83" s="40" t="str">
        <f t="shared" si="0"/>
        <v>备用 Spare¶¶</v>
      </c>
      <c r="S83" s="206"/>
      <c r="T83" s="206"/>
    </row>
    <row r="84" spans="1:20" ht="14.4">
      <c r="A84" s="116">
        <v>16</v>
      </c>
      <c r="B84" s="117">
        <v>64</v>
      </c>
      <c r="C84" s="118" t="s">
        <v>1174</v>
      </c>
      <c r="D84" s="261" t="s">
        <v>1159</v>
      </c>
      <c r="E84" s="117" t="str">
        <f t="shared" si="1"/>
        <v>备用 Spare</v>
      </c>
      <c r="F84" s="117" t="str">
        <f t="shared" si="2"/>
        <v/>
      </c>
      <c r="G84" s="117" t="str">
        <f t="shared" si="3"/>
        <v/>
      </c>
      <c r="H84" s="117" t="str">
        <f t="shared" si="4"/>
        <v/>
      </c>
      <c r="I84" s="117" t="str">
        <f t="shared" si="5"/>
        <v/>
      </c>
      <c r="J84" s="122" t="s">
        <v>236</v>
      </c>
      <c r="K84" s="117"/>
      <c r="L84" s="132"/>
      <c r="M84" s="115" t="s">
        <v>68</v>
      </c>
      <c r="N84" s="115" t="s">
        <v>69</v>
      </c>
      <c r="O84" s="261" t="str">
        <f t="shared" si="6"/>
        <v>=RI5-DI04</v>
      </c>
      <c r="P84" s="116">
        <f t="shared" si="7"/>
        <v>16</v>
      </c>
      <c r="Q84" s="40" t="str">
        <f t="shared" si="8"/>
        <v>I243.7</v>
      </c>
      <c r="R84" s="40" t="str">
        <f t="shared" si="0"/>
        <v>备用 Spare¶¶</v>
      </c>
      <c r="S84" s="206"/>
      <c r="T84" s="206"/>
    </row>
    <row r="85" spans="1:20" ht="14.4">
      <c r="A85" s="121"/>
      <c r="B85" s="117"/>
      <c r="C85" s="118"/>
      <c r="D85" s="147"/>
      <c r="E85" s="117"/>
      <c r="F85" s="117"/>
      <c r="G85" s="117"/>
      <c r="H85" s="117"/>
      <c r="I85" s="117"/>
      <c r="J85" s="122"/>
      <c r="K85" s="117"/>
      <c r="L85" s="132"/>
      <c r="M85" s="115"/>
      <c r="N85" s="115"/>
      <c r="O85" s="147"/>
      <c r="P85" s="121"/>
      <c r="S85" s="206"/>
      <c r="T85" s="206"/>
    </row>
    <row r="86" spans="1:20" s="80" customFormat="1">
      <c r="A86" s="137"/>
      <c r="B86" s="138"/>
      <c r="C86" s="138"/>
      <c r="D86" s="138"/>
      <c r="E86" s="139"/>
      <c r="F86" s="139"/>
      <c r="G86" s="139"/>
      <c r="H86" s="139"/>
      <c r="I86" s="139"/>
      <c r="J86" s="122"/>
      <c r="K86" s="138"/>
      <c r="L86" s="143"/>
      <c r="M86" s="144"/>
      <c r="N86" s="144"/>
      <c r="O86" s="144"/>
      <c r="P86" s="144"/>
      <c r="Q86" s="144"/>
      <c r="R86" s="144"/>
      <c r="S86" s="144"/>
      <c r="T86" s="144"/>
    </row>
    <row r="87" spans="1:20" s="81" customFormat="1">
      <c r="A87" s="140"/>
      <c r="B87" s="139"/>
      <c r="C87" s="138"/>
      <c r="D87" s="138"/>
      <c r="E87" s="138"/>
      <c r="F87" s="138"/>
      <c r="G87" s="138"/>
      <c r="H87" s="138"/>
      <c r="I87" s="138"/>
      <c r="J87" s="138"/>
      <c r="K87" s="138"/>
      <c r="L87" s="143"/>
      <c r="M87" s="144"/>
      <c r="N87" s="144"/>
      <c r="O87" s="144"/>
      <c r="P87" s="144"/>
      <c r="Q87" s="144"/>
      <c r="R87" s="144"/>
      <c r="S87" s="144"/>
      <c r="T87" s="144"/>
    </row>
    <row r="88" spans="1:20">
      <c r="A88" s="115"/>
      <c r="B88" s="82" t="s">
        <v>19</v>
      </c>
      <c r="C88" s="141" t="s">
        <v>20</v>
      </c>
      <c r="D88" s="141" t="s">
        <v>21</v>
      </c>
      <c r="E88" s="141" t="s">
        <v>261</v>
      </c>
      <c r="F88" s="82" t="s">
        <v>23</v>
      </c>
      <c r="G88" s="82" t="s">
        <v>24</v>
      </c>
      <c r="H88" s="82" t="s">
        <v>61</v>
      </c>
      <c r="I88" s="82" t="s">
        <v>62</v>
      </c>
      <c r="J88" s="82" t="s">
        <v>23</v>
      </c>
      <c r="K88" s="141" t="s">
        <v>25</v>
      </c>
      <c r="L88" s="141" t="s">
        <v>64</v>
      </c>
      <c r="M88" s="145"/>
      <c r="N88" s="145"/>
      <c r="O88" s="145"/>
      <c r="P88" s="145"/>
      <c r="Q88" s="145"/>
      <c r="R88" s="145"/>
      <c r="S88" s="145"/>
      <c r="T88" s="145"/>
    </row>
    <row r="89" spans="1:20" ht="14.4">
      <c r="A89" s="116">
        <v>1</v>
      </c>
      <c r="B89" s="117">
        <v>1</v>
      </c>
      <c r="C89" s="118" t="s">
        <v>1175</v>
      </c>
      <c r="D89" s="263" t="s">
        <v>1176</v>
      </c>
      <c r="E89" s="117" t="str">
        <f t="shared" ref="E89:E136" si="9">TRIM(MID(SUBSTITUTE($J89,":",REPT(" ",40)),1,40))</f>
        <v>E0153V0-</v>
      </c>
      <c r="F89" s="117" t="str">
        <f t="shared" ref="F89:F136" si="10">TRIM(MID(SUBSTITUTE($J89,":",REPT(" ",40)),40,40))</f>
        <v>出料门电磁阀1</v>
      </c>
      <c r="G89" s="117" t="str">
        <f t="shared" ref="G89:G136" si="11">TRIM(MID(SUBSTITUTE($J89,":",REPT(" ",40)),80,40))</f>
        <v>开门</v>
      </c>
      <c r="H89" s="117" t="str">
        <f t="shared" ref="H89:H136" si="12">TRIM(MID(SUBSTITUTE($J89,":",REPT(" ",40)),120,40))</f>
        <v>Discharge door valve 1</v>
      </c>
      <c r="I89" s="117" t="str">
        <f t="shared" ref="I89:I136" si="13">TRIM(MID(SUBSTITUTE($J89,":",REPT(" ",40)),160,40))</f>
        <v/>
      </c>
      <c r="J89" s="122" t="s">
        <v>1177</v>
      </c>
      <c r="K89" s="82"/>
      <c r="L89" s="82"/>
      <c r="M89" s="115" t="s">
        <v>68</v>
      </c>
      <c r="N89" s="115" t="s">
        <v>69</v>
      </c>
      <c r="O89" s="261" t="str">
        <f t="shared" ref="O89:O120" si="14">D89</f>
        <v>=RI5-DO01</v>
      </c>
      <c r="P89" s="116">
        <f t="shared" ref="P89:P120" si="15">A89</f>
        <v>1</v>
      </c>
      <c r="Q89" s="40" t="str">
        <f t="shared" ref="Q89:Q120" si="16">C89</f>
        <v>Q226.0</v>
      </c>
      <c r="R89" s="40" t="str">
        <f t="shared" ref="R89:R120" si="17">E89&amp;M89&amp;F89&amp;G89&amp;M89&amp;H89&amp;I89</f>
        <v>E0153V0-¶出料门电磁阀1开门¶Discharge door valve 1</v>
      </c>
      <c r="S89" s="117"/>
      <c r="T89" s="117"/>
    </row>
    <row r="90" spans="1:20" ht="14.4">
      <c r="A90" s="116">
        <v>2</v>
      </c>
      <c r="B90" s="117">
        <v>2</v>
      </c>
      <c r="C90" s="118" t="s">
        <v>1178</v>
      </c>
      <c r="D90" s="263" t="s">
        <v>1176</v>
      </c>
      <c r="E90" s="117" t="str">
        <f t="shared" si="9"/>
        <v>E0153V0-</v>
      </c>
      <c r="F90" s="117" t="str">
        <f t="shared" si="10"/>
        <v>出料门电磁阀2</v>
      </c>
      <c r="G90" s="117" t="str">
        <f t="shared" si="11"/>
        <v>关门</v>
      </c>
      <c r="H90" s="117" t="str">
        <f t="shared" si="12"/>
        <v>Discharge door valve 2</v>
      </c>
      <c r="I90" s="117" t="str">
        <f t="shared" si="13"/>
        <v/>
      </c>
      <c r="J90" s="122" t="s">
        <v>1179</v>
      </c>
      <c r="K90" s="117"/>
      <c r="L90" s="82"/>
      <c r="M90" s="115" t="s">
        <v>68</v>
      </c>
      <c r="N90" s="115" t="s">
        <v>69</v>
      </c>
      <c r="O90" s="261" t="str">
        <f t="shared" si="14"/>
        <v>=RI5-DO01</v>
      </c>
      <c r="P90" s="116">
        <f t="shared" si="15"/>
        <v>2</v>
      </c>
      <c r="Q90" s="40" t="str">
        <f t="shared" si="16"/>
        <v>Q226.1</v>
      </c>
      <c r="R90" s="40" t="str">
        <f t="shared" si="17"/>
        <v>E0153V0-¶出料门电磁阀2关门¶Discharge door valve 2</v>
      </c>
      <c r="S90" s="117"/>
      <c r="T90" s="117"/>
    </row>
    <row r="91" spans="1:20" ht="14.4">
      <c r="A91" s="116">
        <v>3</v>
      </c>
      <c r="B91" s="117">
        <v>3</v>
      </c>
      <c r="C91" s="118" t="s">
        <v>1180</v>
      </c>
      <c r="D91" s="263" t="s">
        <v>1176</v>
      </c>
      <c r="E91" s="117" t="str">
        <f t="shared" si="9"/>
        <v>E0153V1</v>
      </c>
      <c r="F91" s="117" t="str">
        <f t="shared" si="10"/>
        <v>左一截止阀</v>
      </c>
      <c r="G91" s="117" t="str">
        <f t="shared" si="11"/>
        <v>开阀</v>
      </c>
      <c r="H91" s="117" t="str">
        <f t="shared" si="12"/>
        <v>Solenoid valve</v>
      </c>
      <c r="I91" s="117" t="str">
        <f t="shared" si="13"/>
        <v>Start</v>
      </c>
      <c r="J91" s="122" t="s">
        <v>1181</v>
      </c>
      <c r="K91" s="117"/>
      <c r="L91" s="82"/>
      <c r="M91" s="115" t="s">
        <v>68</v>
      </c>
      <c r="N91" s="115" t="s">
        <v>69</v>
      </c>
      <c r="O91" s="261" t="str">
        <f t="shared" si="14"/>
        <v>=RI5-DO01</v>
      </c>
      <c r="P91" s="116">
        <f t="shared" si="15"/>
        <v>3</v>
      </c>
      <c r="Q91" s="40" t="str">
        <f t="shared" si="16"/>
        <v>Q226.2</v>
      </c>
      <c r="R91" s="40" t="str">
        <f t="shared" si="17"/>
        <v>E0153V1¶左一截止阀开阀¶Solenoid valveStart</v>
      </c>
      <c r="S91" s="117"/>
      <c r="T91" s="117"/>
    </row>
    <row r="92" spans="1:20" ht="14.4">
      <c r="A92" s="116">
        <v>4</v>
      </c>
      <c r="B92" s="117">
        <v>4</v>
      </c>
      <c r="C92" s="118" t="s">
        <v>1182</v>
      </c>
      <c r="D92" s="263" t="s">
        <v>1176</v>
      </c>
      <c r="E92" s="117" t="str">
        <f t="shared" si="9"/>
        <v>E0153V2</v>
      </c>
      <c r="F92" s="117" t="str">
        <f t="shared" si="10"/>
        <v>左一喷吹阀</v>
      </c>
      <c r="G92" s="117" t="str">
        <f t="shared" si="11"/>
        <v>开阀</v>
      </c>
      <c r="H92" s="117" t="str">
        <f t="shared" si="12"/>
        <v>Solenoid valve</v>
      </c>
      <c r="I92" s="117" t="str">
        <f t="shared" si="13"/>
        <v>Start</v>
      </c>
      <c r="J92" s="122" t="s">
        <v>1183</v>
      </c>
      <c r="K92" s="117"/>
      <c r="L92" s="82"/>
      <c r="M92" s="115" t="s">
        <v>68</v>
      </c>
      <c r="N92" s="115" t="s">
        <v>69</v>
      </c>
      <c r="O92" s="261" t="str">
        <f t="shared" si="14"/>
        <v>=RI5-DO01</v>
      </c>
      <c r="P92" s="116">
        <f t="shared" si="15"/>
        <v>4</v>
      </c>
      <c r="Q92" s="40" t="str">
        <f t="shared" si="16"/>
        <v>Q226.3</v>
      </c>
      <c r="R92" s="40" t="str">
        <f t="shared" si="17"/>
        <v>E0153V2¶左一喷吹阀开阀¶Solenoid valveStart</v>
      </c>
      <c r="S92" s="117"/>
      <c r="T92" s="117"/>
    </row>
    <row r="93" spans="1:20" ht="14.4">
      <c r="A93" s="116">
        <v>5</v>
      </c>
      <c r="B93" s="117">
        <v>5</v>
      </c>
      <c r="C93" s="118" t="s">
        <v>1184</v>
      </c>
      <c r="D93" s="263" t="s">
        <v>1176</v>
      </c>
      <c r="E93" s="117" t="str">
        <f t="shared" si="9"/>
        <v>E0153V3</v>
      </c>
      <c r="F93" s="117" t="str">
        <f t="shared" si="10"/>
        <v>左一气雾化</v>
      </c>
      <c r="G93" s="117" t="str">
        <f t="shared" si="11"/>
        <v>开阀</v>
      </c>
      <c r="H93" s="117" t="str">
        <f t="shared" si="12"/>
        <v>Solenoid valve</v>
      </c>
      <c r="I93" s="117" t="str">
        <f t="shared" si="13"/>
        <v>Start</v>
      </c>
      <c r="J93" s="122" t="s">
        <v>1185</v>
      </c>
      <c r="K93" s="117"/>
      <c r="L93" s="82"/>
      <c r="M93" s="115" t="s">
        <v>68</v>
      </c>
      <c r="N93" s="115" t="s">
        <v>69</v>
      </c>
      <c r="O93" s="261" t="str">
        <f t="shared" si="14"/>
        <v>=RI5-DO01</v>
      </c>
      <c r="P93" s="116">
        <f t="shared" si="15"/>
        <v>5</v>
      </c>
      <c r="Q93" s="40" t="str">
        <f t="shared" si="16"/>
        <v>Q226.4</v>
      </c>
      <c r="R93" s="40" t="str">
        <f t="shared" si="17"/>
        <v>E0153V3¶左一气雾化开阀¶Solenoid valveStart</v>
      </c>
      <c r="S93" s="117"/>
      <c r="T93" s="117"/>
    </row>
    <row r="94" spans="1:20" ht="14.4">
      <c r="A94" s="116">
        <v>6</v>
      </c>
      <c r="B94" s="117">
        <v>6</v>
      </c>
      <c r="C94" s="118" t="s">
        <v>1186</v>
      </c>
      <c r="D94" s="263" t="s">
        <v>1176</v>
      </c>
      <c r="E94" s="117" t="str">
        <f t="shared" si="9"/>
        <v>E0153V4</v>
      </c>
      <c r="F94" s="117" t="str">
        <f t="shared" si="10"/>
        <v>左二截止阀</v>
      </c>
      <c r="G94" s="117" t="str">
        <f t="shared" si="11"/>
        <v>开阀</v>
      </c>
      <c r="H94" s="117" t="str">
        <f t="shared" si="12"/>
        <v>Solenoid valve</v>
      </c>
      <c r="I94" s="117" t="str">
        <f t="shared" si="13"/>
        <v>Start</v>
      </c>
      <c r="J94" s="122" t="s">
        <v>1187</v>
      </c>
      <c r="K94" s="117"/>
      <c r="L94" s="82"/>
      <c r="M94" s="115" t="s">
        <v>68</v>
      </c>
      <c r="N94" s="115" t="s">
        <v>69</v>
      </c>
      <c r="O94" s="261" t="str">
        <f t="shared" si="14"/>
        <v>=RI5-DO01</v>
      </c>
      <c r="P94" s="116">
        <f t="shared" si="15"/>
        <v>6</v>
      </c>
      <c r="Q94" s="40" t="str">
        <f t="shared" si="16"/>
        <v>Q226.5</v>
      </c>
      <c r="R94" s="40" t="str">
        <f t="shared" si="17"/>
        <v>E0153V4¶左二截止阀开阀¶Solenoid valveStart</v>
      </c>
      <c r="S94" s="117"/>
      <c r="T94" s="117"/>
    </row>
    <row r="95" spans="1:20" ht="14.4">
      <c r="A95" s="116">
        <v>7</v>
      </c>
      <c r="B95" s="117">
        <v>7</v>
      </c>
      <c r="C95" s="118" t="s">
        <v>1188</v>
      </c>
      <c r="D95" s="263" t="s">
        <v>1176</v>
      </c>
      <c r="E95" s="117" t="str">
        <f t="shared" si="9"/>
        <v>E0153V5</v>
      </c>
      <c r="F95" s="117" t="str">
        <f t="shared" si="10"/>
        <v>左二喷吹阀</v>
      </c>
      <c r="G95" s="117" t="str">
        <f t="shared" si="11"/>
        <v>开阀</v>
      </c>
      <c r="H95" s="117" t="str">
        <f t="shared" si="12"/>
        <v>Solenoid valve</v>
      </c>
      <c r="I95" s="117" t="str">
        <f t="shared" si="13"/>
        <v>Start</v>
      </c>
      <c r="J95" s="122" t="s">
        <v>1189</v>
      </c>
      <c r="K95" s="117"/>
      <c r="L95" s="82"/>
      <c r="M95" s="115" t="s">
        <v>68</v>
      </c>
      <c r="N95" s="115" t="s">
        <v>69</v>
      </c>
      <c r="O95" s="261" t="str">
        <f t="shared" si="14"/>
        <v>=RI5-DO01</v>
      </c>
      <c r="P95" s="116">
        <f t="shared" si="15"/>
        <v>7</v>
      </c>
      <c r="Q95" s="40" t="str">
        <f t="shared" si="16"/>
        <v>Q226.6</v>
      </c>
      <c r="R95" s="40" t="str">
        <f t="shared" si="17"/>
        <v>E0153V5¶左二喷吹阀开阀¶Solenoid valveStart</v>
      </c>
      <c r="S95" s="117"/>
      <c r="T95" s="117"/>
    </row>
    <row r="96" spans="1:20" ht="14.4">
      <c r="A96" s="116">
        <v>8</v>
      </c>
      <c r="B96" s="117">
        <v>8</v>
      </c>
      <c r="C96" s="118" t="s">
        <v>1190</v>
      </c>
      <c r="D96" s="263" t="s">
        <v>1176</v>
      </c>
      <c r="E96" s="117" t="str">
        <f t="shared" si="9"/>
        <v>E0153V6</v>
      </c>
      <c r="F96" s="117" t="str">
        <f t="shared" si="10"/>
        <v>左二气雾化</v>
      </c>
      <c r="G96" s="117" t="str">
        <f t="shared" si="11"/>
        <v>开阀</v>
      </c>
      <c r="H96" s="117" t="str">
        <f t="shared" si="12"/>
        <v>Solenoid valve</v>
      </c>
      <c r="I96" s="117" t="str">
        <f t="shared" si="13"/>
        <v>Start</v>
      </c>
      <c r="J96" s="122" t="s">
        <v>1191</v>
      </c>
      <c r="K96" s="117"/>
      <c r="L96" s="82"/>
      <c r="M96" s="115" t="s">
        <v>68</v>
      </c>
      <c r="N96" s="115" t="s">
        <v>69</v>
      </c>
      <c r="O96" s="261" t="str">
        <f t="shared" si="14"/>
        <v>=RI5-DO01</v>
      </c>
      <c r="P96" s="116">
        <f t="shared" si="15"/>
        <v>8</v>
      </c>
      <c r="Q96" s="40" t="str">
        <f t="shared" si="16"/>
        <v>Q226.7</v>
      </c>
      <c r="R96" s="40" t="str">
        <f t="shared" si="17"/>
        <v>E0153V6¶左二气雾化开阀¶Solenoid valveStart</v>
      </c>
      <c r="S96" s="117"/>
      <c r="T96" s="117"/>
    </row>
    <row r="97" spans="1:20" ht="14.4">
      <c r="A97" s="116">
        <v>9</v>
      </c>
      <c r="B97" s="117">
        <v>9</v>
      </c>
      <c r="C97" s="118" t="s">
        <v>1192</v>
      </c>
      <c r="D97" s="263" t="s">
        <v>1176</v>
      </c>
      <c r="E97" s="117" t="str">
        <f t="shared" si="9"/>
        <v>E0153V7</v>
      </c>
      <c r="F97" s="117" t="str">
        <f t="shared" si="10"/>
        <v>右一截止阀</v>
      </c>
      <c r="G97" s="117" t="str">
        <f t="shared" si="11"/>
        <v>开阀</v>
      </c>
      <c r="H97" s="117" t="str">
        <f t="shared" si="12"/>
        <v>Solenoid valve</v>
      </c>
      <c r="I97" s="117" t="str">
        <f t="shared" si="13"/>
        <v>Start</v>
      </c>
      <c r="J97" s="122" t="s">
        <v>1193</v>
      </c>
      <c r="K97" s="117"/>
      <c r="L97" s="82"/>
      <c r="M97" s="115" t="s">
        <v>68</v>
      </c>
      <c r="N97" s="115" t="s">
        <v>69</v>
      </c>
      <c r="O97" s="261" t="str">
        <f t="shared" si="14"/>
        <v>=RI5-DO01</v>
      </c>
      <c r="P97" s="116">
        <f t="shared" si="15"/>
        <v>9</v>
      </c>
      <c r="Q97" s="40" t="str">
        <f t="shared" si="16"/>
        <v>Q227.0</v>
      </c>
      <c r="R97" s="40" t="str">
        <f t="shared" si="17"/>
        <v>E0153V7¶右一截止阀开阀¶Solenoid valveStart</v>
      </c>
      <c r="S97" s="117"/>
      <c r="T97" s="117"/>
    </row>
    <row r="98" spans="1:20" ht="14.4">
      <c r="A98" s="116">
        <v>10</v>
      </c>
      <c r="B98" s="117">
        <v>10</v>
      </c>
      <c r="C98" s="118" t="s">
        <v>1194</v>
      </c>
      <c r="D98" s="263" t="s">
        <v>1176</v>
      </c>
      <c r="E98" s="117" t="str">
        <f t="shared" si="9"/>
        <v>E0153V8</v>
      </c>
      <c r="F98" s="117" t="str">
        <f t="shared" si="10"/>
        <v>右一喷吹阀</v>
      </c>
      <c r="G98" s="117" t="str">
        <f t="shared" si="11"/>
        <v>开阀</v>
      </c>
      <c r="H98" s="117" t="str">
        <f t="shared" si="12"/>
        <v>Solenoid valve</v>
      </c>
      <c r="I98" s="117" t="str">
        <f t="shared" si="13"/>
        <v>Start</v>
      </c>
      <c r="J98" s="122" t="s">
        <v>1195</v>
      </c>
      <c r="K98" s="117"/>
      <c r="L98" s="82"/>
      <c r="M98" s="115" t="s">
        <v>68</v>
      </c>
      <c r="N98" s="115" t="s">
        <v>69</v>
      </c>
      <c r="O98" s="261" t="str">
        <f t="shared" si="14"/>
        <v>=RI5-DO01</v>
      </c>
      <c r="P98" s="116">
        <f t="shared" si="15"/>
        <v>10</v>
      </c>
      <c r="Q98" s="40" t="str">
        <f t="shared" si="16"/>
        <v>Q227.1</v>
      </c>
      <c r="R98" s="40" t="str">
        <f t="shared" si="17"/>
        <v>E0153V8¶右一喷吹阀开阀¶Solenoid valveStart</v>
      </c>
      <c r="S98" s="117"/>
      <c r="T98" s="117"/>
    </row>
    <row r="99" spans="1:20" ht="14.4">
      <c r="A99" s="116">
        <v>11</v>
      </c>
      <c r="B99" s="117">
        <v>11</v>
      </c>
      <c r="C99" s="118" t="s">
        <v>1196</v>
      </c>
      <c r="D99" s="263" t="s">
        <v>1176</v>
      </c>
      <c r="E99" s="117" t="str">
        <f t="shared" si="9"/>
        <v>E0153V9</v>
      </c>
      <c r="F99" s="117" t="str">
        <f t="shared" si="10"/>
        <v>右一气雾化</v>
      </c>
      <c r="G99" s="117" t="str">
        <f t="shared" si="11"/>
        <v>开阀</v>
      </c>
      <c r="H99" s="117" t="str">
        <f t="shared" si="12"/>
        <v>Solenoid valve</v>
      </c>
      <c r="I99" s="117" t="str">
        <f t="shared" si="13"/>
        <v>Start</v>
      </c>
      <c r="J99" s="122" t="s">
        <v>1197</v>
      </c>
      <c r="K99" s="117"/>
      <c r="L99" s="82"/>
      <c r="M99" s="115" t="s">
        <v>68</v>
      </c>
      <c r="N99" s="115" t="s">
        <v>69</v>
      </c>
      <c r="O99" s="261" t="str">
        <f t="shared" si="14"/>
        <v>=RI5-DO01</v>
      </c>
      <c r="P99" s="116">
        <f t="shared" si="15"/>
        <v>11</v>
      </c>
      <c r="Q99" s="40" t="str">
        <f t="shared" si="16"/>
        <v>Q227.2</v>
      </c>
      <c r="R99" s="40" t="str">
        <f t="shared" si="17"/>
        <v>E0153V9¶右一气雾化开阀¶Solenoid valveStart</v>
      </c>
      <c r="S99" s="117"/>
      <c r="T99" s="117"/>
    </row>
    <row r="100" spans="1:20" ht="14.4">
      <c r="A100" s="116">
        <v>12</v>
      </c>
      <c r="B100" s="117">
        <v>12</v>
      </c>
      <c r="C100" s="118" t="s">
        <v>1198</v>
      </c>
      <c r="D100" s="263" t="s">
        <v>1176</v>
      </c>
      <c r="E100" s="117" t="str">
        <f t="shared" si="9"/>
        <v>E0153V10</v>
      </c>
      <c r="F100" s="117" t="str">
        <f t="shared" si="10"/>
        <v>右二截止阀</v>
      </c>
      <c r="G100" s="117" t="str">
        <f t="shared" si="11"/>
        <v>开阀</v>
      </c>
      <c r="H100" s="117" t="str">
        <f t="shared" si="12"/>
        <v>Solenoid valve</v>
      </c>
      <c r="I100" s="117" t="str">
        <f t="shared" si="13"/>
        <v>Start</v>
      </c>
      <c r="J100" s="122" t="s">
        <v>1199</v>
      </c>
      <c r="K100" s="117"/>
      <c r="L100" s="82"/>
      <c r="M100" s="115" t="s">
        <v>68</v>
      </c>
      <c r="N100" s="115" t="s">
        <v>69</v>
      </c>
      <c r="O100" s="261" t="str">
        <f t="shared" si="14"/>
        <v>=RI5-DO01</v>
      </c>
      <c r="P100" s="116">
        <f t="shared" si="15"/>
        <v>12</v>
      </c>
      <c r="Q100" s="40" t="str">
        <f t="shared" si="16"/>
        <v>Q227.3</v>
      </c>
      <c r="R100" s="40" t="str">
        <f t="shared" si="17"/>
        <v>E0153V10¶右二截止阀开阀¶Solenoid valveStart</v>
      </c>
      <c r="S100" s="117"/>
      <c r="T100" s="117"/>
    </row>
    <row r="101" spans="1:20" ht="14.4">
      <c r="A101" s="116">
        <v>13</v>
      </c>
      <c r="B101" s="117">
        <v>13</v>
      </c>
      <c r="C101" s="118" t="s">
        <v>1200</v>
      </c>
      <c r="D101" s="263" t="s">
        <v>1176</v>
      </c>
      <c r="E101" s="117" t="str">
        <f t="shared" si="9"/>
        <v>E0153V11</v>
      </c>
      <c r="F101" s="117" t="str">
        <f t="shared" si="10"/>
        <v>右二喷吹阀</v>
      </c>
      <c r="G101" s="117" t="str">
        <f t="shared" si="11"/>
        <v>开阀</v>
      </c>
      <c r="H101" s="117" t="str">
        <f t="shared" si="12"/>
        <v>Solenoid valve</v>
      </c>
      <c r="I101" s="117" t="str">
        <f t="shared" si="13"/>
        <v>Start</v>
      </c>
      <c r="J101" s="122" t="s">
        <v>1201</v>
      </c>
      <c r="K101" s="117"/>
      <c r="L101" s="82"/>
      <c r="M101" s="115" t="s">
        <v>68</v>
      </c>
      <c r="N101" s="115" t="s">
        <v>69</v>
      </c>
      <c r="O101" s="261" t="str">
        <f t="shared" si="14"/>
        <v>=RI5-DO01</v>
      </c>
      <c r="P101" s="116">
        <f t="shared" si="15"/>
        <v>13</v>
      </c>
      <c r="Q101" s="40" t="str">
        <f t="shared" si="16"/>
        <v>Q227.4</v>
      </c>
      <c r="R101" s="40" t="str">
        <f t="shared" si="17"/>
        <v>E0153V11¶右二喷吹阀开阀¶Solenoid valveStart</v>
      </c>
      <c r="S101" s="117"/>
      <c r="T101" s="117"/>
    </row>
    <row r="102" spans="1:20" ht="14.4">
      <c r="A102" s="116">
        <v>14</v>
      </c>
      <c r="B102" s="117">
        <v>14</v>
      </c>
      <c r="C102" s="118" t="s">
        <v>1202</v>
      </c>
      <c r="D102" s="263" t="s">
        <v>1176</v>
      </c>
      <c r="E102" s="117" t="str">
        <f t="shared" si="9"/>
        <v>E0153V12</v>
      </c>
      <c r="F102" s="117" t="str">
        <f t="shared" si="10"/>
        <v>右二气雾化</v>
      </c>
      <c r="G102" s="117" t="str">
        <f t="shared" si="11"/>
        <v>开阀</v>
      </c>
      <c r="H102" s="117" t="str">
        <f t="shared" si="12"/>
        <v>Solenoid valve</v>
      </c>
      <c r="I102" s="117" t="str">
        <f t="shared" si="13"/>
        <v>Start</v>
      </c>
      <c r="J102" s="122" t="s">
        <v>1203</v>
      </c>
      <c r="K102" s="117"/>
      <c r="L102" s="82"/>
      <c r="M102" s="115" t="s">
        <v>68</v>
      </c>
      <c r="N102" s="115" t="s">
        <v>69</v>
      </c>
      <c r="O102" s="261" t="str">
        <f t="shared" si="14"/>
        <v>=RI5-DO01</v>
      </c>
      <c r="P102" s="116">
        <f t="shared" si="15"/>
        <v>14</v>
      </c>
      <c r="Q102" s="40" t="str">
        <f t="shared" si="16"/>
        <v>Q227.5</v>
      </c>
      <c r="R102" s="40" t="str">
        <f t="shared" si="17"/>
        <v>E0153V12¶右二气雾化开阀¶Solenoid valveStart</v>
      </c>
      <c r="S102" s="117"/>
      <c r="T102" s="117"/>
    </row>
    <row r="103" spans="1:20" ht="14.4">
      <c r="A103" s="116">
        <v>15</v>
      </c>
      <c r="B103" s="117">
        <v>15</v>
      </c>
      <c r="C103" s="118" t="s">
        <v>1204</v>
      </c>
      <c r="D103" s="263" t="s">
        <v>1176</v>
      </c>
      <c r="E103" s="117" t="str">
        <f t="shared" si="9"/>
        <v>E0132</v>
      </c>
      <c r="F103" s="117" t="str">
        <f t="shared" si="10"/>
        <v>绞龙</v>
      </c>
      <c r="G103" s="117" t="str">
        <f t="shared" si="11"/>
        <v>启动</v>
      </c>
      <c r="H103" s="117" t="str">
        <f t="shared" si="12"/>
        <v>Conveyor</v>
      </c>
      <c r="I103" s="117" t="str">
        <f t="shared" si="13"/>
        <v>Start</v>
      </c>
      <c r="J103" s="122" t="s">
        <v>1205</v>
      </c>
      <c r="K103" s="117"/>
      <c r="L103" s="82"/>
      <c r="M103" s="115" t="s">
        <v>68</v>
      </c>
      <c r="N103" s="115" t="s">
        <v>69</v>
      </c>
      <c r="O103" s="261" t="str">
        <f t="shared" si="14"/>
        <v>=RI5-DO01</v>
      </c>
      <c r="P103" s="116">
        <f t="shared" si="15"/>
        <v>15</v>
      </c>
      <c r="Q103" s="40" t="str">
        <f t="shared" si="16"/>
        <v>Q227.6</v>
      </c>
      <c r="R103" s="40" t="str">
        <f t="shared" si="17"/>
        <v>E0132¶绞龙启动¶ConveyorStart</v>
      </c>
      <c r="S103" s="117"/>
      <c r="T103" s="117"/>
    </row>
    <row r="104" spans="1:20" ht="14.4">
      <c r="A104" s="116">
        <v>16</v>
      </c>
      <c r="B104" s="117">
        <v>16</v>
      </c>
      <c r="C104" s="118" t="s">
        <v>1206</v>
      </c>
      <c r="D104" s="263" t="s">
        <v>1176</v>
      </c>
      <c r="E104" s="117" t="str">
        <f t="shared" si="9"/>
        <v>E0133</v>
      </c>
      <c r="F104" s="117" t="str">
        <f t="shared" si="10"/>
        <v>绞龙</v>
      </c>
      <c r="G104" s="117" t="str">
        <f t="shared" si="11"/>
        <v>启动</v>
      </c>
      <c r="H104" s="117" t="str">
        <f t="shared" si="12"/>
        <v>Conveyor</v>
      </c>
      <c r="I104" s="117" t="str">
        <f t="shared" si="13"/>
        <v>Start</v>
      </c>
      <c r="J104" s="123" t="s">
        <v>1207</v>
      </c>
      <c r="K104" s="117"/>
      <c r="L104" s="82"/>
      <c r="M104" s="115" t="s">
        <v>68</v>
      </c>
      <c r="N104" s="115" t="s">
        <v>69</v>
      </c>
      <c r="O104" s="261" t="str">
        <f t="shared" si="14"/>
        <v>=RI5-DO01</v>
      </c>
      <c r="P104" s="116">
        <f t="shared" si="15"/>
        <v>16</v>
      </c>
      <c r="Q104" s="40" t="str">
        <f t="shared" si="16"/>
        <v>Q227.7</v>
      </c>
      <c r="R104" s="40" t="str">
        <f t="shared" si="17"/>
        <v>E0133¶绞龙启动¶ConveyorStart</v>
      </c>
      <c r="S104" s="117"/>
      <c r="T104" s="117"/>
    </row>
    <row r="105" spans="1:20" ht="14.4">
      <c r="A105" s="116">
        <v>1</v>
      </c>
      <c r="B105" s="117">
        <v>17</v>
      </c>
      <c r="C105" s="118" t="s">
        <v>1208</v>
      </c>
      <c r="D105" s="261" t="s">
        <v>1209</v>
      </c>
      <c r="E105" s="117" t="str">
        <f t="shared" si="9"/>
        <v>E0138</v>
      </c>
      <c r="F105" s="117" t="str">
        <f t="shared" si="10"/>
        <v>分级筛</v>
      </c>
      <c r="G105" s="117" t="str">
        <f t="shared" si="11"/>
        <v>启动</v>
      </c>
      <c r="H105" s="117" t="str">
        <f t="shared" si="12"/>
        <v>Sizing screen</v>
      </c>
      <c r="I105" s="117" t="str">
        <f t="shared" si="13"/>
        <v>Start</v>
      </c>
      <c r="J105" s="122" t="s">
        <v>1210</v>
      </c>
      <c r="K105" s="117"/>
      <c r="L105" s="82"/>
      <c r="M105" s="115" t="s">
        <v>68</v>
      </c>
      <c r="N105" s="115" t="s">
        <v>69</v>
      </c>
      <c r="O105" s="261" t="str">
        <f t="shared" si="14"/>
        <v>=RI5-DO02</v>
      </c>
      <c r="P105" s="116">
        <f t="shared" si="15"/>
        <v>1</v>
      </c>
      <c r="Q105" s="40" t="str">
        <f t="shared" si="16"/>
        <v>Q228.0</v>
      </c>
      <c r="R105" s="40" t="str">
        <f t="shared" si="17"/>
        <v>E0138¶分级筛启动¶Sizing screenStart</v>
      </c>
      <c r="S105" s="117"/>
      <c r="T105" s="117"/>
    </row>
    <row r="106" spans="1:20" ht="14.4">
      <c r="A106" s="116">
        <v>2</v>
      </c>
      <c r="B106" s="117">
        <v>18</v>
      </c>
      <c r="C106" s="118" t="s">
        <v>1211</v>
      </c>
      <c r="D106" s="261" t="s">
        <v>1209</v>
      </c>
      <c r="E106" s="117" t="str">
        <f t="shared" si="9"/>
        <v>E0160</v>
      </c>
      <c r="F106" s="117" t="str">
        <f t="shared" si="10"/>
        <v>关风器</v>
      </c>
      <c r="G106" s="117" t="str">
        <f t="shared" si="11"/>
        <v>启动</v>
      </c>
      <c r="H106" s="117" t="str">
        <f t="shared" si="12"/>
        <v>Airlock</v>
      </c>
      <c r="I106" s="117" t="str">
        <f t="shared" si="13"/>
        <v>Start</v>
      </c>
      <c r="J106" s="122" t="s">
        <v>1212</v>
      </c>
      <c r="K106" s="117"/>
      <c r="L106" s="82"/>
      <c r="M106" s="115" t="s">
        <v>68</v>
      </c>
      <c r="N106" s="115" t="s">
        <v>69</v>
      </c>
      <c r="O106" s="261" t="str">
        <f t="shared" si="14"/>
        <v>=RI5-DO02</v>
      </c>
      <c r="P106" s="116">
        <f t="shared" si="15"/>
        <v>2</v>
      </c>
      <c r="Q106" s="40" t="str">
        <f t="shared" si="16"/>
        <v>Q228.1</v>
      </c>
      <c r="R106" s="40" t="str">
        <f t="shared" si="17"/>
        <v>E0160¶关风器启动¶AirlockStart</v>
      </c>
      <c r="S106" s="117"/>
      <c r="T106" s="117"/>
    </row>
    <row r="107" spans="1:20" ht="14.4">
      <c r="A107" s="116">
        <v>3</v>
      </c>
      <c r="B107" s="117">
        <v>19</v>
      </c>
      <c r="C107" s="118" t="s">
        <v>1213</v>
      </c>
      <c r="D107" s="261" t="s">
        <v>1209</v>
      </c>
      <c r="E107" s="117" t="str">
        <f t="shared" si="9"/>
        <v>E0161_2</v>
      </c>
      <c r="F107" s="117" t="str">
        <f t="shared" si="10"/>
        <v>液压</v>
      </c>
      <c r="G107" s="117" t="str">
        <f t="shared" si="11"/>
        <v>启动</v>
      </c>
      <c r="H107" s="117" t="str">
        <f t="shared" si="12"/>
        <v>Oil pump</v>
      </c>
      <c r="I107" s="117" t="str">
        <f t="shared" si="13"/>
        <v>Start</v>
      </c>
      <c r="J107" s="122" t="s">
        <v>1214</v>
      </c>
      <c r="K107" s="117"/>
      <c r="L107" s="82"/>
      <c r="M107" s="115" t="s">
        <v>68</v>
      </c>
      <c r="N107" s="115" t="s">
        <v>69</v>
      </c>
      <c r="O107" s="261" t="str">
        <f t="shared" si="14"/>
        <v>=RI5-DO02</v>
      </c>
      <c r="P107" s="116">
        <f t="shared" si="15"/>
        <v>3</v>
      </c>
      <c r="Q107" s="40" t="str">
        <f t="shared" si="16"/>
        <v>Q228.2</v>
      </c>
      <c r="R107" s="40" t="str">
        <f t="shared" si="17"/>
        <v>E0161_2¶液压启动¶Oil pumpStart</v>
      </c>
      <c r="S107" s="117"/>
      <c r="T107" s="117"/>
    </row>
    <row r="108" spans="1:20" ht="14.4">
      <c r="A108" s="116">
        <v>4</v>
      </c>
      <c r="B108" s="117">
        <v>20</v>
      </c>
      <c r="C108" s="118" t="s">
        <v>1215</v>
      </c>
      <c r="D108" s="261" t="s">
        <v>1209</v>
      </c>
      <c r="E108" s="117" t="str">
        <f t="shared" si="9"/>
        <v>E0161</v>
      </c>
      <c r="F108" s="117" t="str">
        <f t="shared" si="10"/>
        <v>冷却器</v>
      </c>
      <c r="G108" s="117" t="str">
        <f t="shared" si="11"/>
        <v>开门</v>
      </c>
      <c r="H108" s="117" t="str">
        <f t="shared" si="12"/>
        <v>Cooler</v>
      </c>
      <c r="I108" s="117" t="str">
        <f t="shared" si="13"/>
        <v>Open</v>
      </c>
      <c r="J108" s="122" t="s">
        <v>1216</v>
      </c>
      <c r="K108" s="117"/>
      <c r="L108" s="82"/>
      <c r="M108" s="115" t="s">
        <v>68</v>
      </c>
      <c r="N108" s="115" t="s">
        <v>69</v>
      </c>
      <c r="O108" s="261" t="str">
        <f t="shared" si="14"/>
        <v>=RI5-DO02</v>
      </c>
      <c r="P108" s="116">
        <f t="shared" si="15"/>
        <v>4</v>
      </c>
      <c r="Q108" s="40" t="str">
        <f t="shared" si="16"/>
        <v>Q228.3</v>
      </c>
      <c r="R108" s="40" t="str">
        <f t="shared" si="17"/>
        <v>E0161¶冷却器开门¶CoolerOpen</v>
      </c>
      <c r="S108" s="117"/>
      <c r="T108" s="117"/>
    </row>
    <row r="109" spans="1:20" ht="14.4">
      <c r="A109" s="116">
        <v>5</v>
      </c>
      <c r="B109" s="117">
        <v>21</v>
      </c>
      <c r="C109" s="118" t="s">
        <v>1217</v>
      </c>
      <c r="D109" s="261" t="s">
        <v>1209</v>
      </c>
      <c r="E109" s="117" t="str">
        <f t="shared" si="9"/>
        <v>E0161</v>
      </c>
      <c r="F109" s="117" t="str">
        <f t="shared" si="10"/>
        <v>冷却器</v>
      </c>
      <c r="G109" s="117" t="str">
        <f t="shared" si="11"/>
        <v>关门</v>
      </c>
      <c r="H109" s="117" t="str">
        <f t="shared" si="12"/>
        <v>Cooler</v>
      </c>
      <c r="I109" s="117" t="str">
        <f t="shared" si="13"/>
        <v>Close</v>
      </c>
      <c r="J109" s="122" t="s">
        <v>1218</v>
      </c>
      <c r="K109" s="117"/>
      <c r="L109" s="82"/>
      <c r="M109" s="115" t="s">
        <v>68</v>
      </c>
      <c r="N109" s="115" t="s">
        <v>69</v>
      </c>
      <c r="O109" s="261" t="str">
        <f t="shared" si="14"/>
        <v>=RI5-DO02</v>
      </c>
      <c r="P109" s="116">
        <f t="shared" si="15"/>
        <v>5</v>
      </c>
      <c r="Q109" s="40" t="str">
        <f t="shared" si="16"/>
        <v>Q228.4</v>
      </c>
      <c r="R109" s="40" t="str">
        <f t="shared" si="17"/>
        <v>E0161¶冷却器关门¶CoolerClose</v>
      </c>
      <c r="S109" s="117"/>
      <c r="T109" s="117"/>
    </row>
    <row r="110" spans="1:20" ht="14.4">
      <c r="A110" s="116">
        <v>6</v>
      </c>
      <c r="B110" s="117">
        <v>22</v>
      </c>
      <c r="C110" s="118" t="s">
        <v>1219</v>
      </c>
      <c r="D110" s="261" t="s">
        <v>1209</v>
      </c>
      <c r="E110" s="117" t="str">
        <f t="shared" si="9"/>
        <v>E0164</v>
      </c>
      <c r="F110" s="117" t="str">
        <f t="shared" si="10"/>
        <v>关风器</v>
      </c>
      <c r="G110" s="117" t="str">
        <f t="shared" si="11"/>
        <v>启动</v>
      </c>
      <c r="H110" s="117" t="str">
        <f t="shared" si="12"/>
        <v>Airlock</v>
      </c>
      <c r="I110" s="117" t="str">
        <f t="shared" si="13"/>
        <v>Start</v>
      </c>
      <c r="J110" s="122" t="s">
        <v>1220</v>
      </c>
      <c r="K110" s="117"/>
      <c r="L110" s="82"/>
      <c r="M110" s="115" t="s">
        <v>68</v>
      </c>
      <c r="N110" s="115" t="s">
        <v>69</v>
      </c>
      <c r="O110" s="261" t="str">
        <f t="shared" si="14"/>
        <v>=RI5-DO02</v>
      </c>
      <c r="P110" s="116">
        <f t="shared" si="15"/>
        <v>6</v>
      </c>
      <c r="Q110" s="40" t="str">
        <f t="shared" si="16"/>
        <v>Q228.5</v>
      </c>
      <c r="R110" s="40" t="str">
        <f t="shared" si="17"/>
        <v>E0164¶关风器启动¶AirlockStart</v>
      </c>
      <c r="S110" s="117"/>
      <c r="T110" s="117"/>
    </row>
    <row r="111" spans="1:20" ht="14.4">
      <c r="A111" s="116">
        <v>7</v>
      </c>
      <c r="B111" s="117">
        <v>23</v>
      </c>
      <c r="C111" s="118" t="s">
        <v>1221</v>
      </c>
      <c r="D111" s="261" t="s">
        <v>1209</v>
      </c>
      <c r="E111" s="117" t="str">
        <f t="shared" si="9"/>
        <v>E0165</v>
      </c>
      <c r="F111" s="117" t="str">
        <f t="shared" si="10"/>
        <v>关风器</v>
      </c>
      <c r="G111" s="117" t="str">
        <f t="shared" si="11"/>
        <v>启动</v>
      </c>
      <c r="H111" s="117" t="str">
        <f t="shared" si="12"/>
        <v>Airlock</v>
      </c>
      <c r="I111" s="117" t="str">
        <f t="shared" si="13"/>
        <v>Start</v>
      </c>
      <c r="J111" s="122" t="s">
        <v>1222</v>
      </c>
      <c r="K111" s="117"/>
      <c r="L111" s="82"/>
      <c r="M111" s="115" t="s">
        <v>68</v>
      </c>
      <c r="N111" s="115" t="s">
        <v>69</v>
      </c>
      <c r="O111" s="261" t="str">
        <f t="shared" si="14"/>
        <v>=RI5-DO02</v>
      </c>
      <c r="P111" s="116">
        <f t="shared" si="15"/>
        <v>7</v>
      </c>
      <c r="Q111" s="40" t="str">
        <f t="shared" si="16"/>
        <v>Q228.6</v>
      </c>
      <c r="R111" s="40" t="str">
        <f t="shared" si="17"/>
        <v>E0165¶关风器启动¶AirlockStart</v>
      </c>
      <c r="S111" s="117"/>
      <c r="T111" s="117"/>
    </row>
    <row r="112" spans="1:20" ht="14.4">
      <c r="A112" s="116">
        <v>8</v>
      </c>
      <c r="B112" s="117">
        <v>24</v>
      </c>
      <c r="C112" s="118" t="s">
        <v>1223</v>
      </c>
      <c r="D112" s="261" t="s">
        <v>1209</v>
      </c>
      <c r="E112" s="117" t="str">
        <f t="shared" si="9"/>
        <v>E0167</v>
      </c>
      <c r="F112" s="117" t="str">
        <f t="shared" si="10"/>
        <v>风机</v>
      </c>
      <c r="G112" s="117" t="str">
        <f t="shared" si="11"/>
        <v>启动</v>
      </c>
      <c r="H112" s="117" t="str">
        <f t="shared" si="12"/>
        <v>Fan</v>
      </c>
      <c r="I112" s="117" t="str">
        <f t="shared" si="13"/>
        <v>Start</v>
      </c>
      <c r="J112" s="122" t="s">
        <v>1224</v>
      </c>
      <c r="K112" s="117"/>
      <c r="L112" s="82"/>
      <c r="M112" s="115" t="s">
        <v>68</v>
      </c>
      <c r="N112" s="115" t="s">
        <v>69</v>
      </c>
      <c r="O112" s="261" t="str">
        <f t="shared" si="14"/>
        <v>=RI5-DO02</v>
      </c>
      <c r="P112" s="116">
        <f t="shared" si="15"/>
        <v>8</v>
      </c>
      <c r="Q112" s="40" t="str">
        <f t="shared" si="16"/>
        <v>Q228.7</v>
      </c>
      <c r="R112" s="40" t="str">
        <f t="shared" si="17"/>
        <v>E0167¶风机启动¶FanStart</v>
      </c>
      <c r="S112" s="117"/>
      <c r="T112" s="117"/>
    </row>
    <row r="113" spans="1:20" ht="14.4">
      <c r="A113" s="116">
        <v>9</v>
      </c>
      <c r="B113" s="117">
        <v>25</v>
      </c>
      <c r="C113" s="118" t="s">
        <v>1225</v>
      </c>
      <c r="D113" s="261" t="s">
        <v>1209</v>
      </c>
      <c r="E113" s="117" t="str">
        <f t="shared" si="9"/>
        <v>E0169</v>
      </c>
      <c r="F113" s="117" t="str">
        <f t="shared" si="10"/>
        <v>绞龙</v>
      </c>
      <c r="G113" s="117" t="str">
        <f t="shared" si="11"/>
        <v>启动</v>
      </c>
      <c r="H113" s="117" t="str">
        <f t="shared" si="12"/>
        <v>Conveyor</v>
      </c>
      <c r="I113" s="117" t="str">
        <f t="shared" si="13"/>
        <v>Start</v>
      </c>
      <c r="J113" s="122" t="s">
        <v>1226</v>
      </c>
      <c r="K113" s="117"/>
      <c r="L113" s="82"/>
      <c r="M113" s="115" t="s">
        <v>68</v>
      </c>
      <c r="N113" s="115" t="s">
        <v>69</v>
      </c>
      <c r="O113" s="261" t="str">
        <f t="shared" si="14"/>
        <v>=RI5-DO02</v>
      </c>
      <c r="P113" s="116">
        <f t="shared" si="15"/>
        <v>9</v>
      </c>
      <c r="Q113" s="40" t="str">
        <f t="shared" si="16"/>
        <v>Q229.0</v>
      </c>
      <c r="R113" s="40" t="str">
        <f t="shared" si="17"/>
        <v>E0169¶绞龙启动¶ConveyorStart</v>
      </c>
      <c r="S113" s="117"/>
      <c r="T113" s="117"/>
    </row>
    <row r="114" spans="1:20" ht="14.4">
      <c r="A114" s="116">
        <v>10</v>
      </c>
      <c r="B114" s="117">
        <v>26</v>
      </c>
      <c r="C114" s="118" t="s">
        <v>1227</v>
      </c>
      <c r="D114" s="261" t="s">
        <v>1209</v>
      </c>
      <c r="E114" s="117" t="str">
        <f t="shared" si="9"/>
        <v>E0174</v>
      </c>
      <c r="F114" s="117" t="str">
        <f t="shared" si="10"/>
        <v>皮带机</v>
      </c>
      <c r="G114" s="117" t="str">
        <f t="shared" si="11"/>
        <v>启动</v>
      </c>
      <c r="H114" s="117" t="str">
        <f t="shared" si="12"/>
        <v>-2146826246</v>
      </c>
      <c r="I114" s="117" t="str">
        <f t="shared" si="13"/>
        <v>Start</v>
      </c>
      <c r="J114" s="122" t="s">
        <v>1228</v>
      </c>
      <c r="K114" s="117"/>
      <c r="L114" s="82"/>
      <c r="M114" s="115" t="s">
        <v>68</v>
      </c>
      <c r="N114" s="115" t="s">
        <v>69</v>
      </c>
      <c r="O114" s="261" t="str">
        <f t="shared" si="14"/>
        <v>=RI5-DO02</v>
      </c>
      <c r="P114" s="116">
        <f t="shared" si="15"/>
        <v>10</v>
      </c>
      <c r="Q114" s="40" t="str">
        <f t="shared" si="16"/>
        <v>Q229.1</v>
      </c>
      <c r="R114" s="40" t="str">
        <f t="shared" si="17"/>
        <v>E0174¶皮带机启动¶-2146826246Start</v>
      </c>
      <c r="S114" s="117"/>
      <c r="T114" s="117"/>
    </row>
    <row r="115" spans="1:20" ht="14.4">
      <c r="A115" s="116">
        <v>11</v>
      </c>
      <c r="B115" s="117">
        <v>27</v>
      </c>
      <c r="C115" s="118" t="s">
        <v>1229</v>
      </c>
      <c r="D115" s="261" t="s">
        <v>1209</v>
      </c>
      <c r="E115" s="117" t="str">
        <f t="shared" si="9"/>
        <v>E0176</v>
      </c>
      <c r="F115" s="117" t="str">
        <f t="shared" si="10"/>
        <v>分级筛</v>
      </c>
      <c r="G115" s="117" t="str">
        <f t="shared" si="11"/>
        <v>启动</v>
      </c>
      <c r="H115" s="117" t="str">
        <f t="shared" si="12"/>
        <v>Sizing screen</v>
      </c>
      <c r="I115" s="117" t="str">
        <f t="shared" si="13"/>
        <v>Start</v>
      </c>
      <c r="J115" s="122" t="s">
        <v>1230</v>
      </c>
      <c r="K115" s="117"/>
      <c r="L115" s="82"/>
      <c r="M115" s="115" t="s">
        <v>68</v>
      </c>
      <c r="N115" s="115" t="s">
        <v>69</v>
      </c>
      <c r="O115" s="261" t="str">
        <f t="shared" si="14"/>
        <v>=RI5-DO02</v>
      </c>
      <c r="P115" s="116">
        <f t="shared" si="15"/>
        <v>11</v>
      </c>
      <c r="Q115" s="40" t="str">
        <f t="shared" si="16"/>
        <v>Q229.2</v>
      </c>
      <c r="R115" s="40" t="str">
        <f t="shared" si="17"/>
        <v>E0176¶分级筛启动¶Sizing screenStart</v>
      </c>
      <c r="S115" s="117"/>
      <c r="T115" s="117"/>
    </row>
    <row r="116" spans="1:20" ht="14.4">
      <c r="A116" s="116">
        <v>12</v>
      </c>
      <c r="B116" s="117">
        <v>28</v>
      </c>
      <c r="C116" s="118" t="s">
        <v>1231</v>
      </c>
      <c r="D116" s="261" t="s">
        <v>1209</v>
      </c>
      <c r="E116" s="117" t="str">
        <f t="shared" si="9"/>
        <v>E0178</v>
      </c>
      <c r="F116" s="117" t="str">
        <f t="shared" si="10"/>
        <v>风机</v>
      </c>
      <c r="G116" s="117" t="str">
        <f t="shared" si="11"/>
        <v>启动</v>
      </c>
      <c r="H116" s="117" t="str">
        <f t="shared" si="12"/>
        <v>Fan</v>
      </c>
      <c r="I116" s="117" t="str">
        <f t="shared" si="13"/>
        <v>Start</v>
      </c>
      <c r="J116" s="122" t="s">
        <v>1232</v>
      </c>
      <c r="K116" s="117"/>
      <c r="L116" s="82"/>
      <c r="M116" s="115" t="s">
        <v>68</v>
      </c>
      <c r="N116" s="115" t="s">
        <v>69</v>
      </c>
      <c r="O116" s="261" t="str">
        <f t="shared" si="14"/>
        <v>=RI5-DO02</v>
      </c>
      <c r="P116" s="116">
        <f t="shared" si="15"/>
        <v>12</v>
      </c>
      <c r="Q116" s="40" t="str">
        <f t="shared" si="16"/>
        <v>Q229.3</v>
      </c>
      <c r="R116" s="40" t="str">
        <f t="shared" si="17"/>
        <v>E0178¶风机启动¶FanStart</v>
      </c>
      <c r="S116" s="117"/>
      <c r="T116" s="117"/>
    </row>
    <row r="117" spans="1:20" ht="14.4">
      <c r="A117" s="116">
        <v>13</v>
      </c>
      <c r="B117" s="117">
        <v>29</v>
      </c>
      <c r="C117" s="118" t="s">
        <v>1233</v>
      </c>
      <c r="D117" s="261" t="s">
        <v>1209</v>
      </c>
      <c r="E117" s="117" t="str">
        <f t="shared" si="9"/>
        <v>E0180</v>
      </c>
      <c r="F117" s="117" t="str">
        <f t="shared" si="10"/>
        <v>旋转分配器</v>
      </c>
      <c r="G117" s="117" t="str">
        <f t="shared" si="11"/>
        <v>启动</v>
      </c>
      <c r="H117" s="117" t="str">
        <f t="shared" si="12"/>
        <v>Rotary Distributor</v>
      </c>
      <c r="I117" s="117" t="str">
        <f t="shared" si="13"/>
        <v>Start</v>
      </c>
      <c r="J117" s="122" t="s">
        <v>1234</v>
      </c>
      <c r="K117" s="117"/>
      <c r="L117" s="82"/>
      <c r="M117" s="115" t="s">
        <v>68</v>
      </c>
      <c r="N117" s="115" t="s">
        <v>69</v>
      </c>
      <c r="O117" s="261" t="str">
        <f t="shared" si="14"/>
        <v>=RI5-DO02</v>
      </c>
      <c r="P117" s="116">
        <f t="shared" si="15"/>
        <v>13</v>
      </c>
      <c r="Q117" s="40" t="str">
        <f t="shared" si="16"/>
        <v>Q229.4</v>
      </c>
      <c r="R117" s="40" t="str">
        <f t="shared" si="17"/>
        <v>E0180¶旋转分配器启动¶Rotary DistributorStart</v>
      </c>
      <c r="S117" s="117"/>
      <c r="T117" s="117"/>
    </row>
    <row r="118" spans="1:20" ht="14.4">
      <c r="A118" s="116">
        <v>14</v>
      </c>
      <c r="B118" s="117">
        <v>30</v>
      </c>
      <c r="C118" s="118" t="s">
        <v>1235</v>
      </c>
      <c r="D118" s="261" t="s">
        <v>1209</v>
      </c>
      <c r="E118" s="117" t="str">
        <f t="shared" si="9"/>
        <v>F0109</v>
      </c>
      <c r="F118" s="117" t="str">
        <f t="shared" si="10"/>
        <v>分级筛</v>
      </c>
      <c r="G118" s="117" t="str">
        <f t="shared" si="11"/>
        <v>启动</v>
      </c>
      <c r="H118" s="117" t="str">
        <f t="shared" si="12"/>
        <v>Sizing screen</v>
      </c>
      <c r="I118" s="117" t="str">
        <f t="shared" si="13"/>
        <v>Start</v>
      </c>
      <c r="J118" s="122" t="s">
        <v>1236</v>
      </c>
      <c r="K118" s="117"/>
      <c r="L118" s="82"/>
      <c r="M118" s="115" t="s">
        <v>68</v>
      </c>
      <c r="N118" s="115" t="s">
        <v>69</v>
      </c>
      <c r="O118" s="261" t="str">
        <f t="shared" si="14"/>
        <v>=RI5-DO02</v>
      </c>
      <c r="P118" s="116">
        <f t="shared" si="15"/>
        <v>14</v>
      </c>
      <c r="Q118" s="40" t="str">
        <f t="shared" si="16"/>
        <v>Q229.5</v>
      </c>
      <c r="R118" s="40" t="str">
        <f t="shared" si="17"/>
        <v>F0109¶分级筛启动¶Sizing screenStart</v>
      </c>
      <c r="S118" s="117"/>
      <c r="T118" s="117"/>
    </row>
    <row r="119" spans="1:20" ht="14.4">
      <c r="A119" s="116">
        <v>15</v>
      </c>
      <c r="B119" s="117">
        <v>31</v>
      </c>
      <c r="C119" s="118" t="s">
        <v>1237</v>
      </c>
      <c r="D119" s="261" t="s">
        <v>1209</v>
      </c>
      <c r="E119" s="117" t="str">
        <f t="shared" si="9"/>
        <v>F0203</v>
      </c>
      <c r="F119" s="117" t="str">
        <f t="shared" si="10"/>
        <v>分级筛</v>
      </c>
      <c r="G119" s="117" t="str">
        <f t="shared" si="11"/>
        <v>启动</v>
      </c>
      <c r="H119" s="117" t="str">
        <f t="shared" si="12"/>
        <v>Sizing screen</v>
      </c>
      <c r="I119" s="117" t="str">
        <f t="shared" si="13"/>
        <v>Start</v>
      </c>
      <c r="J119" s="122" t="s">
        <v>1238</v>
      </c>
      <c r="K119" s="117"/>
      <c r="L119" s="82"/>
      <c r="M119" s="115" t="s">
        <v>68</v>
      </c>
      <c r="N119" s="115" t="s">
        <v>69</v>
      </c>
      <c r="O119" s="261" t="str">
        <f t="shared" si="14"/>
        <v>=RI5-DO02</v>
      </c>
      <c r="P119" s="116">
        <f t="shared" si="15"/>
        <v>15</v>
      </c>
      <c r="Q119" s="40" t="str">
        <f t="shared" si="16"/>
        <v>Q229.6</v>
      </c>
      <c r="R119" s="40" t="str">
        <f t="shared" si="17"/>
        <v>F0203¶分级筛启动¶Sizing screenStart</v>
      </c>
      <c r="S119" s="117"/>
      <c r="T119" s="117"/>
    </row>
    <row r="120" spans="1:20" ht="14.4">
      <c r="A120" s="116">
        <v>16</v>
      </c>
      <c r="B120" s="117">
        <v>32</v>
      </c>
      <c r="C120" s="118" t="s">
        <v>1239</v>
      </c>
      <c r="D120" s="261" t="s">
        <v>1209</v>
      </c>
      <c r="E120" s="117" t="str">
        <f t="shared" si="9"/>
        <v>F0116</v>
      </c>
      <c r="F120" s="117" t="str">
        <f t="shared" si="10"/>
        <v>关风器</v>
      </c>
      <c r="G120" s="117" t="str">
        <f t="shared" si="11"/>
        <v>启动</v>
      </c>
      <c r="H120" s="117" t="str">
        <f t="shared" si="12"/>
        <v>Airlock</v>
      </c>
      <c r="I120" s="117" t="str">
        <f t="shared" si="13"/>
        <v>Start</v>
      </c>
      <c r="J120" s="122" t="s">
        <v>1240</v>
      </c>
      <c r="K120" s="117"/>
      <c r="L120" s="82"/>
      <c r="M120" s="115" t="s">
        <v>68</v>
      </c>
      <c r="N120" s="115" t="s">
        <v>69</v>
      </c>
      <c r="O120" s="261" t="str">
        <f t="shared" si="14"/>
        <v>=RI5-DO02</v>
      </c>
      <c r="P120" s="116">
        <f t="shared" si="15"/>
        <v>16</v>
      </c>
      <c r="Q120" s="40" t="str">
        <f t="shared" si="16"/>
        <v>Q229.7</v>
      </c>
      <c r="R120" s="40" t="str">
        <f t="shared" si="17"/>
        <v>F0116¶关风器启动¶AirlockStart</v>
      </c>
      <c r="S120" s="117"/>
      <c r="T120" s="117"/>
    </row>
    <row r="121" spans="1:20" ht="14.4">
      <c r="A121" s="116">
        <v>1</v>
      </c>
      <c r="B121" s="117">
        <v>33</v>
      </c>
      <c r="C121" s="118" t="s">
        <v>1241</v>
      </c>
      <c r="D121" s="261" t="s">
        <v>1242</v>
      </c>
      <c r="E121" s="117" t="str">
        <f t="shared" si="9"/>
        <v>F0117</v>
      </c>
      <c r="F121" s="117" t="str">
        <f t="shared" si="10"/>
        <v>风机</v>
      </c>
      <c r="G121" s="117" t="str">
        <f t="shared" si="11"/>
        <v>启动</v>
      </c>
      <c r="H121" s="117" t="str">
        <f t="shared" si="12"/>
        <v>Fan</v>
      </c>
      <c r="I121" s="117" t="str">
        <f t="shared" si="13"/>
        <v>Start</v>
      </c>
      <c r="J121" s="122" t="s">
        <v>1243</v>
      </c>
      <c r="K121" s="117"/>
      <c r="L121" s="82"/>
      <c r="M121" s="115" t="s">
        <v>68</v>
      </c>
      <c r="N121" s="115" t="s">
        <v>69</v>
      </c>
      <c r="O121" s="261" t="str">
        <f t="shared" ref="O121:O136" si="18">D121</f>
        <v>=RI5-DO03</v>
      </c>
      <c r="P121" s="116">
        <f t="shared" ref="P121:P136" si="19">A121</f>
        <v>1</v>
      </c>
      <c r="Q121" s="40" t="str">
        <f t="shared" ref="Q121:Q136" si="20">C121</f>
        <v>Q230.0</v>
      </c>
      <c r="R121" s="40" t="str">
        <f t="shared" ref="R121:R136" si="21">E121&amp;M121&amp;F121&amp;G121&amp;M121&amp;H121&amp;I121</f>
        <v>F0117¶风机启动¶FanStart</v>
      </c>
      <c r="S121" s="117"/>
      <c r="T121" s="117"/>
    </row>
    <row r="122" spans="1:20" ht="14.4">
      <c r="A122" s="116">
        <v>2</v>
      </c>
      <c r="B122" s="117">
        <v>34</v>
      </c>
      <c r="C122" s="118" t="s">
        <v>1244</v>
      </c>
      <c r="D122" s="261" t="s">
        <v>1242</v>
      </c>
      <c r="E122" s="117" t="str">
        <f t="shared" si="9"/>
        <v>F0118</v>
      </c>
      <c r="F122" s="117" t="str">
        <f t="shared" si="10"/>
        <v>绞龙</v>
      </c>
      <c r="G122" s="117" t="str">
        <f t="shared" si="11"/>
        <v>启动</v>
      </c>
      <c r="H122" s="117" t="str">
        <f t="shared" si="12"/>
        <v>Conveyor</v>
      </c>
      <c r="I122" s="117" t="str">
        <f t="shared" si="13"/>
        <v>Start</v>
      </c>
      <c r="J122" s="122" t="s">
        <v>1245</v>
      </c>
      <c r="K122" s="117"/>
      <c r="L122" s="82"/>
      <c r="M122" s="115" t="s">
        <v>68</v>
      </c>
      <c r="N122" s="115" t="s">
        <v>69</v>
      </c>
      <c r="O122" s="261" t="str">
        <f t="shared" si="18"/>
        <v>=RI5-DO03</v>
      </c>
      <c r="P122" s="116">
        <f t="shared" si="19"/>
        <v>2</v>
      </c>
      <c r="Q122" s="40" t="str">
        <f t="shared" si="20"/>
        <v>Q230.1</v>
      </c>
      <c r="R122" s="40" t="str">
        <f t="shared" si="21"/>
        <v>F0118¶绞龙启动¶ConveyorStart</v>
      </c>
      <c r="S122" s="117"/>
      <c r="T122" s="117"/>
    </row>
    <row r="123" spans="1:20" ht="14.4">
      <c r="A123" s="116">
        <v>3</v>
      </c>
      <c r="B123" s="117">
        <v>35</v>
      </c>
      <c r="C123" s="127" t="s">
        <v>1246</v>
      </c>
      <c r="D123" s="262" t="s">
        <v>1242</v>
      </c>
      <c r="E123" s="126" t="str">
        <f t="shared" si="9"/>
        <v>E0135</v>
      </c>
      <c r="F123" s="126" t="str">
        <f t="shared" si="10"/>
        <v>提升机箱电源</v>
      </c>
      <c r="G123" s="126" t="str">
        <f t="shared" si="11"/>
        <v>启动</v>
      </c>
      <c r="H123" s="126" t="str">
        <f t="shared" si="12"/>
        <v>Elevator</v>
      </c>
      <c r="I123" s="117" t="str">
        <f t="shared" si="13"/>
        <v>Start</v>
      </c>
      <c r="J123" s="122" t="s">
        <v>1247</v>
      </c>
      <c r="K123" s="117"/>
      <c r="L123" s="82"/>
      <c r="M123" s="115" t="s">
        <v>68</v>
      </c>
      <c r="N123" s="115" t="s">
        <v>69</v>
      </c>
      <c r="O123" s="261" t="str">
        <f t="shared" si="18"/>
        <v>=RI5-DO03</v>
      </c>
      <c r="P123" s="116">
        <f t="shared" si="19"/>
        <v>3</v>
      </c>
      <c r="Q123" s="40" t="str">
        <f t="shared" si="20"/>
        <v>Q230.2</v>
      </c>
      <c r="R123" s="40" t="str">
        <f t="shared" si="21"/>
        <v>E0135¶提升机箱电源启动¶ElevatorStart</v>
      </c>
      <c r="S123" s="117"/>
      <c r="T123" s="117"/>
    </row>
    <row r="124" spans="1:20" ht="14.4">
      <c r="A124" s="116">
        <v>4</v>
      </c>
      <c r="B124" s="117">
        <v>36</v>
      </c>
      <c r="C124" s="118" t="s">
        <v>1248</v>
      </c>
      <c r="D124" s="261" t="s">
        <v>1242</v>
      </c>
      <c r="E124" s="117" t="str">
        <f t="shared" si="9"/>
        <v>E0135</v>
      </c>
      <c r="F124" s="117" t="str">
        <f t="shared" si="10"/>
        <v>提升机箱</v>
      </c>
      <c r="G124" s="117" t="str">
        <f t="shared" si="11"/>
        <v>信号控制1</v>
      </c>
      <c r="H124" s="117" t="str">
        <f t="shared" si="12"/>
        <v/>
      </c>
      <c r="I124" s="117" t="str">
        <f t="shared" si="13"/>
        <v/>
      </c>
      <c r="J124" s="122" t="s">
        <v>1249</v>
      </c>
      <c r="K124" s="117"/>
      <c r="L124" s="82"/>
      <c r="M124" s="115" t="s">
        <v>68</v>
      </c>
      <c r="N124" s="115" t="s">
        <v>69</v>
      </c>
      <c r="O124" s="261" t="str">
        <f t="shared" si="18"/>
        <v>=RI5-DO03</v>
      </c>
      <c r="P124" s="116">
        <f t="shared" si="19"/>
        <v>4</v>
      </c>
      <c r="Q124" s="40" t="str">
        <f t="shared" si="20"/>
        <v>Q230.3</v>
      </c>
      <c r="R124" s="40" t="str">
        <f t="shared" si="21"/>
        <v>E0135¶提升机箱信号控制1¶</v>
      </c>
      <c r="S124" s="117"/>
      <c r="T124" s="117"/>
    </row>
    <row r="125" spans="1:20" ht="14.4">
      <c r="A125" s="116">
        <v>5</v>
      </c>
      <c r="B125" s="117">
        <v>37</v>
      </c>
      <c r="C125" s="118" t="s">
        <v>1250</v>
      </c>
      <c r="D125" s="261" t="s">
        <v>1242</v>
      </c>
      <c r="E125" s="117" t="str">
        <f t="shared" si="9"/>
        <v>E0135</v>
      </c>
      <c r="F125" s="117" t="str">
        <f t="shared" si="10"/>
        <v>提升机箱</v>
      </c>
      <c r="G125" s="117" t="str">
        <f t="shared" si="11"/>
        <v>信号控制2</v>
      </c>
      <c r="H125" s="117" t="str">
        <f t="shared" si="12"/>
        <v/>
      </c>
      <c r="I125" s="117" t="str">
        <f t="shared" si="13"/>
        <v/>
      </c>
      <c r="J125" s="122" t="s">
        <v>1251</v>
      </c>
      <c r="K125" s="117"/>
      <c r="L125" s="82"/>
      <c r="M125" s="115" t="s">
        <v>68</v>
      </c>
      <c r="N125" s="115" t="s">
        <v>69</v>
      </c>
      <c r="O125" s="261" t="str">
        <f t="shared" si="18"/>
        <v>=RI5-DO03</v>
      </c>
      <c r="P125" s="116">
        <f t="shared" si="19"/>
        <v>5</v>
      </c>
      <c r="Q125" s="40" t="str">
        <f t="shared" si="20"/>
        <v>Q230.4</v>
      </c>
      <c r="R125" s="40" t="str">
        <f t="shared" si="21"/>
        <v>E0135¶提升机箱信号控制2¶</v>
      </c>
      <c r="S125" s="117"/>
      <c r="T125" s="117"/>
    </row>
    <row r="126" spans="1:20" ht="14.4">
      <c r="A126" s="116">
        <v>6</v>
      </c>
      <c r="B126" s="117">
        <v>38</v>
      </c>
      <c r="C126" s="127" t="s">
        <v>1252</v>
      </c>
      <c r="D126" s="262" t="s">
        <v>1242</v>
      </c>
      <c r="E126" s="126" t="str">
        <f t="shared" si="9"/>
        <v>E0173</v>
      </c>
      <c r="F126" s="126" t="str">
        <f t="shared" si="10"/>
        <v>提升机箱电源</v>
      </c>
      <c r="G126" s="126" t="str">
        <f t="shared" si="11"/>
        <v>启动</v>
      </c>
      <c r="H126" s="126" t="str">
        <f t="shared" si="12"/>
        <v>Elevator</v>
      </c>
      <c r="I126" s="117" t="str">
        <f t="shared" si="13"/>
        <v>Start</v>
      </c>
      <c r="J126" s="122" t="s">
        <v>1253</v>
      </c>
      <c r="K126" s="117"/>
      <c r="L126" s="82"/>
      <c r="M126" s="115" t="s">
        <v>68</v>
      </c>
      <c r="N126" s="115" t="s">
        <v>69</v>
      </c>
      <c r="O126" s="261" t="str">
        <f t="shared" si="18"/>
        <v>=RI5-DO03</v>
      </c>
      <c r="P126" s="116">
        <f t="shared" si="19"/>
        <v>6</v>
      </c>
      <c r="Q126" s="40" t="str">
        <f t="shared" si="20"/>
        <v>Q230.5</v>
      </c>
      <c r="R126" s="40" t="str">
        <f t="shared" si="21"/>
        <v>E0173¶提升机箱电源启动¶ElevatorStart</v>
      </c>
      <c r="S126" s="117"/>
      <c r="T126" s="117"/>
    </row>
    <row r="127" spans="1:20" ht="14.4">
      <c r="A127" s="116">
        <v>7</v>
      </c>
      <c r="B127" s="117">
        <v>39</v>
      </c>
      <c r="C127" s="118" t="s">
        <v>1254</v>
      </c>
      <c r="D127" s="261" t="s">
        <v>1242</v>
      </c>
      <c r="E127" s="117" t="str">
        <f t="shared" si="9"/>
        <v>E0173</v>
      </c>
      <c r="F127" s="117" t="str">
        <f t="shared" si="10"/>
        <v>提升机箱</v>
      </c>
      <c r="G127" s="117" t="str">
        <f t="shared" si="11"/>
        <v>信号控制1</v>
      </c>
      <c r="H127" s="117" t="str">
        <f t="shared" si="12"/>
        <v/>
      </c>
      <c r="I127" s="117" t="str">
        <f t="shared" si="13"/>
        <v/>
      </c>
      <c r="J127" s="122" t="s">
        <v>1255</v>
      </c>
      <c r="K127" s="117"/>
      <c r="L127" s="82"/>
      <c r="M127" s="115" t="s">
        <v>68</v>
      </c>
      <c r="N127" s="115" t="s">
        <v>69</v>
      </c>
      <c r="O127" s="261" t="str">
        <f t="shared" si="18"/>
        <v>=RI5-DO03</v>
      </c>
      <c r="P127" s="116">
        <f t="shared" si="19"/>
        <v>7</v>
      </c>
      <c r="Q127" s="40" t="str">
        <f t="shared" si="20"/>
        <v>Q230.6</v>
      </c>
      <c r="R127" s="40" t="str">
        <f t="shared" si="21"/>
        <v>E0173¶提升机箱信号控制1¶</v>
      </c>
      <c r="S127" s="117"/>
      <c r="T127" s="117"/>
    </row>
    <row r="128" spans="1:20" ht="14.4">
      <c r="A128" s="116">
        <v>8</v>
      </c>
      <c r="B128" s="117">
        <v>40</v>
      </c>
      <c r="C128" s="118" t="s">
        <v>1256</v>
      </c>
      <c r="D128" s="261" t="s">
        <v>1242</v>
      </c>
      <c r="E128" s="117" t="str">
        <f t="shared" si="9"/>
        <v>E0173</v>
      </c>
      <c r="F128" s="117" t="str">
        <f t="shared" si="10"/>
        <v>提升机箱</v>
      </c>
      <c r="G128" s="117" t="str">
        <f t="shared" si="11"/>
        <v>信号控制2</v>
      </c>
      <c r="H128" s="117" t="str">
        <f t="shared" si="12"/>
        <v/>
      </c>
      <c r="I128" s="117" t="str">
        <f t="shared" si="13"/>
        <v/>
      </c>
      <c r="J128" s="122" t="s">
        <v>1257</v>
      </c>
      <c r="K128" s="117"/>
      <c r="L128" s="82"/>
      <c r="M128" s="115" t="s">
        <v>68</v>
      </c>
      <c r="N128" s="115" t="s">
        <v>69</v>
      </c>
      <c r="O128" s="261" t="str">
        <f t="shared" si="18"/>
        <v>=RI5-DO03</v>
      </c>
      <c r="P128" s="116">
        <f t="shared" si="19"/>
        <v>8</v>
      </c>
      <c r="Q128" s="40" t="str">
        <f t="shared" si="20"/>
        <v>Q230.7</v>
      </c>
      <c r="R128" s="40" t="str">
        <f t="shared" si="21"/>
        <v>E0173¶提升机箱信号控制2¶</v>
      </c>
      <c r="S128" s="117"/>
      <c r="T128" s="117"/>
    </row>
    <row r="129" spans="1:20" ht="14.4">
      <c r="A129" s="116">
        <v>9</v>
      </c>
      <c r="B129" s="117">
        <v>41</v>
      </c>
      <c r="C129" s="127" t="s">
        <v>1258</v>
      </c>
      <c r="D129" s="262" t="s">
        <v>1242</v>
      </c>
      <c r="E129" s="126"/>
      <c r="F129" s="126" t="s">
        <v>1259</v>
      </c>
      <c r="G129" s="126" t="str">
        <f t="shared" si="11"/>
        <v/>
      </c>
      <c r="H129" s="126" t="s">
        <v>1260</v>
      </c>
      <c r="I129" s="126" t="str">
        <f t="shared" si="13"/>
        <v/>
      </c>
      <c r="J129" s="133" t="s">
        <v>236</v>
      </c>
      <c r="K129" s="117"/>
      <c r="L129" s="82"/>
      <c r="M129" s="115" t="s">
        <v>68</v>
      </c>
      <c r="N129" s="115" t="s">
        <v>69</v>
      </c>
      <c r="O129" s="261" t="str">
        <f t="shared" si="18"/>
        <v>=RI5-DO03</v>
      </c>
      <c r="P129" s="116">
        <f t="shared" si="19"/>
        <v>9</v>
      </c>
      <c r="Q129" s="40" t="str">
        <f t="shared" si="20"/>
        <v>Q231.0</v>
      </c>
      <c r="R129" s="40" t="str">
        <f t="shared" si="21"/>
        <v>¶喷涂机启动¶后改</v>
      </c>
      <c r="S129" s="117"/>
      <c r="T129" s="117"/>
    </row>
    <row r="130" spans="1:20" ht="14.4">
      <c r="A130" s="116">
        <v>10</v>
      </c>
      <c r="B130" s="117">
        <v>42</v>
      </c>
      <c r="C130" s="127" t="s">
        <v>1261</v>
      </c>
      <c r="D130" s="262" t="s">
        <v>1242</v>
      </c>
      <c r="E130" s="126"/>
      <c r="F130" s="126" t="s">
        <v>1262</v>
      </c>
      <c r="G130" s="126" t="str">
        <f t="shared" si="11"/>
        <v/>
      </c>
      <c r="H130" s="126" t="str">
        <f t="shared" si="12"/>
        <v/>
      </c>
      <c r="I130" s="117" t="str">
        <f t="shared" si="13"/>
        <v/>
      </c>
      <c r="J130" s="122" t="s">
        <v>236</v>
      </c>
      <c r="K130" s="117"/>
      <c r="L130" s="82"/>
      <c r="M130" s="115" t="s">
        <v>68</v>
      </c>
      <c r="N130" s="115" t="s">
        <v>69</v>
      </c>
      <c r="O130" s="261" t="str">
        <f t="shared" si="18"/>
        <v>=RI5-DO03</v>
      </c>
      <c r="P130" s="116">
        <f t="shared" si="19"/>
        <v>10</v>
      </c>
      <c r="Q130" s="40" t="str">
        <f t="shared" si="20"/>
        <v>Q231.1</v>
      </c>
      <c r="R130" s="40" t="str">
        <f t="shared" si="21"/>
        <v>¶回料手投口气锤¶</v>
      </c>
      <c r="S130" s="117"/>
      <c r="T130" s="117"/>
    </row>
    <row r="131" spans="1:20" ht="14.4">
      <c r="A131" s="116">
        <v>11</v>
      </c>
      <c r="B131" s="117">
        <v>43</v>
      </c>
      <c r="C131" s="118" t="s">
        <v>1263</v>
      </c>
      <c r="D131" s="261" t="s">
        <v>1242</v>
      </c>
      <c r="E131" s="117"/>
      <c r="F131" s="126" t="s">
        <v>1264</v>
      </c>
      <c r="G131" s="126" t="s">
        <v>1265</v>
      </c>
      <c r="H131" s="117" t="str">
        <f t="shared" si="12"/>
        <v/>
      </c>
      <c r="I131" s="117" t="str">
        <f t="shared" si="13"/>
        <v/>
      </c>
      <c r="J131" s="122" t="s">
        <v>236</v>
      </c>
      <c r="K131" s="117"/>
      <c r="L131" s="82"/>
      <c r="M131" s="115" t="s">
        <v>68</v>
      </c>
      <c r="N131" s="115" t="s">
        <v>69</v>
      </c>
      <c r="O131" s="261" t="str">
        <f t="shared" si="18"/>
        <v>=RI5-DO03</v>
      </c>
      <c r="P131" s="116">
        <f t="shared" si="19"/>
        <v>11</v>
      </c>
      <c r="Q131" s="40" t="str">
        <f t="shared" si="20"/>
        <v>Q231.2</v>
      </c>
      <c r="R131" s="40" t="str">
        <f t="shared" si="21"/>
        <v>¶给烘干机连锁20240123改¶</v>
      </c>
      <c r="S131" s="117"/>
      <c r="T131" s="117"/>
    </row>
    <row r="132" spans="1:20" ht="14.4">
      <c r="A132" s="116">
        <v>12</v>
      </c>
      <c r="B132" s="117">
        <v>44</v>
      </c>
      <c r="C132" s="118" t="s">
        <v>1266</v>
      </c>
      <c r="D132" s="261" t="s">
        <v>1242</v>
      </c>
      <c r="E132" s="117" t="str">
        <f t="shared" si="9"/>
        <v>备用 Spare</v>
      </c>
      <c r="F132" s="126" t="s">
        <v>1267</v>
      </c>
      <c r="G132" s="126" t="s">
        <v>1265</v>
      </c>
      <c r="H132" s="117" t="str">
        <f t="shared" si="12"/>
        <v/>
      </c>
      <c r="I132" s="117" t="str">
        <f t="shared" si="13"/>
        <v/>
      </c>
      <c r="J132" s="122" t="s">
        <v>236</v>
      </c>
      <c r="K132" s="117"/>
      <c r="L132" s="82"/>
      <c r="M132" s="115" t="s">
        <v>68</v>
      </c>
      <c r="N132" s="115" t="s">
        <v>69</v>
      </c>
      <c r="O132" s="261" t="str">
        <f t="shared" si="18"/>
        <v>=RI5-DO03</v>
      </c>
      <c r="P132" s="116">
        <f t="shared" si="19"/>
        <v>12</v>
      </c>
      <c r="Q132" s="40" t="str">
        <f t="shared" si="20"/>
        <v>Q231.3</v>
      </c>
      <c r="R132" s="40" t="str">
        <f t="shared" si="21"/>
        <v>备用 Spare¶给烘干膨化后段超载机连锁20240123改¶</v>
      </c>
      <c r="S132" s="117"/>
      <c r="T132" s="117"/>
    </row>
    <row r="133" spans="1:20" ht="14.4">
      <c r="A133" s="116">
        <v>13</v>
      </c>
      <c r="B133" s="117">
        <v>45</v>
      </c>
      <c r="C133" s="118" t="s">
        <v>1268</v>
      </c>
      <c r="D133" s="261" t="s">
        <v>1242</v>
      </c>
      <c r="E133" s="117" t="str">
        <f t="shared" si="9"/>
        <v>备用 Spare</v>
      </c>
      <c r="F133" s="117" t="str">
        <f t="shared" si="10"/>
        <v/>
      </c>
      <c r="G133" s="117" t="str">
        <f t="shared" si="11"/>
        <v/>
      </c>
      <c r="H133" s="117" t="str">
        <f t="shared" si="12"/>
        <v/>
      </c>
      <c r="I133" s="117" t="str">
        <f t="shared" si="13"/>
        <v/>
      </c>
      <c r="J133" s="122" t="s">
        <v>236</v>
      </c>
      <c r="K133" s="117"/>
      <c r="L133" s="82"/>
      <c r="M133" s="115" t="s">
        <v>68</v>
      </c>
      <c r="N133" s="115" t="s">
        <v>69</v>
      </c>
      <c r="O133" s="261" t="str">
        <f t="shared" si="18"/>
        <v>=RI5-DO03</v>
      </c>
      <c r="P133" s="116">
        <f t="shared" si="19"/>
        <v>13</v>
      </c>
      <c r="Q133" s="40" t="str">
        <f t="shared" si="20"/>
        <v>Q231.4</v>
      </c>
      <c r="R133" s="40" t="str">
        <f t="shared" si="21"/>
        <v>备用 Spare¶¶</v>
      </c>
      <c r="S133" s="117"/>
      <c r="T133" s="117"/>
    </row>
    <row r="134" spans="1:20" ht="14.4">
      <c r="A134" s="116">
        <v>14</v>
      </c>
      <c r="B134" s="117">
        <v>46</v>
      </c>
      <c r="C134" s="118" t="s">
        <v>1269</v>
      </c>
      <c r="D134" s="261" t="s">
        <v>1242</v>
      </c>
      <c r="E134" s="117" t="str">
        <f t="shared" si="9"/>
        <v>备用 Spare</v>
      </c>
      <c r="F134" s="117" t="str">
        <f t="shared" si="10"/>
        <v/>
      </c>
      <c r="G134" s="117" t="str">
        <f t="shared" si="11"/>
        <v/>
      </c>
      <c r="H134" s="117" t="str">
        <f t="shared" si="12"/>
        <v/>
      </c>
      <c r="I134" s="117" t="str">
        <f t="shared" si="13"/>
        <v/>
      </c>
      <c r="J134" s="122" t="s">
        <v>236</v>
      </c>
      <c r="K134" s="117"/>
      <c r="L134" s="82"/>
      <c r="M134" s="115" t="s">
        <v>68</v>
      </c>
      <c r="N134" s="115" t="s">
        <v>69</v>
      </c>
      <c r="O134" s="261" t="str">
        <f t="shared" si="18"/>
        <v>=RI5-DO03</v>
      </c>
      <c r="P134" s="116">
        <f t="shared" si="19"/>
        <v>14</v>
      </c>
      <c r="Q134" s="40" t="str">
        <f t="shared" si="20"/>
        <v>Q231.5</v>
      </c>
      <c r="R134" s="40" t="str">
        <f t="shared" si="21"/>
        <v>备用 Spare¶¶</v>
      </c>
      <c r="S134" s="117"/>
      <c r="T134" s="117"/>
    </row>
    <row r="135" spans="1:20" ht="14.4">
      <c r="A135" s="116">
        <v>15</v>
      </c>
      <c r="B135" s="117">
        <v>47</v>
      </c>
      <c r="C135" s="118" t="s">
        <v>1270</v>
      </c>
      <c r="D135" s="261" t="s">
        <v>1242</v>
      </c>
      <c r="E135" s="117" t="str">
        <f t="shared" si="9"/>
        <v>备用 Spare</v>
      </c>
      <c r="F135" s="117" t="str">
        <f t="shared" si="10"/>
        <v/>
      </c>
      <c r="G135" s="117" t="str">
        <f t="shared" si="11"/>
        <v/>
      </c>
      <c r="H135" s="117" t="str">
        <f t="shared" si="12"/>
        <v/>
      </c>
      <c r="I135" s="117" t="str">
        <f t="shared" si="13"/>
        <v/>
      </c>
      <c r="J135" s="122" t="s">
        <v>236</v>
      </c>
      <c r="K135" s="117"/>
      <c r="L135" s="82"/>
      <c r="M135" s="115" t="s">
        <v>68</v>
      </c>
      <c r="N135" s="115" t="s">
        <v>69</v>
      </c>
      <c r="O135" s="261" t="str">
        <f t="shared" si="18"/>
        <v>=RI5-DO03</v>
      </c>
      <c r="P135" s="116">
        <f t="shared" si="19"/>
        <v>15</v>
      </c>
      <c r="Q135" s="40" t="str">
        <f t="shared" si="20"/>
        <v>Q231.6</v>
      </c>
      <c r="R135" s="40" t="str">
        <f t="shared" si="21"/>
        <v>备用 Spare¶¶</v>
      </c>
      <c r="S135" s="117"/>
      <c r="T135" s="117"/>
    </row>
    <row r="136" spans="1:20" ht="14.4">
      <c r="A136" s="116">
        <v>16</v>
      </c>
      <c r="B136" s="117">
        <v>48</v>
      </c>
      <c r="C136" s="118" t="s">
        <v>1271</v>
      </c>
      <c r="D136" s="261" t="s">
        <v>1242</v>
      </c>
      <c r="E136" s="117" t="str">
        <f t="shared" si="9"/>
        <v>备用 Spare</v>
      </c>
      <c r="F136" s="117" t="str">
        <f t="shared" si="10"/>
        <v/>
      </c>
      <c r="G136" s="117" t="str">
        <f t="shared" si="11"/>
        <v/>
      </c>
      <c r="H136" s="117" t="str">
        <f t="shared" si="12"/>
        <v/>
      </c>
      <c r="I136" s="117" t="str">
        <f t="shared" si="13"/>
        <v/>
      </c>
      <c r="J136" s="122" t="s">
        <v>236</v>
      </c>
      <c r="K136" s="117"/>
      <c r="L136" s="82"/>
      <c r="M136" s="115" t="s">
        <v>68</v>
      </c>
      <c r="N136" s="115" t="s">
        <v>69</v>
      </c>
      <c r="O136" s="261" t="str">
        <f t="shared" si="18"/>
        <v>=RI5-DO03</v>
      </c>
      <c r="P136" s="116">
        <f t="shared" si="19"/>
        <v>16</v>
      </c>
      <c r="Q136" s="40" t="str">
        <f t="shared" si="20"/>
        <v>Q231.7</v>
      </c>
      <c r="R136" s="40" t="str">
        <f t="shared" si="21"/>
        <v>备用 Spare¶¶</v>
      </c>
      <c r="S136" s="117"/>
      <c r="T136" s="117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V399"/>
  <sheetViews>
    <sheetView workbookViewId="0">
      <selection activeCell="E365" sqref="E365"/>
    </sheetView>
  </sheetViews>
  <sheetFormatPr defaultColWidth="9" defaultRowHeight="13.8"/>
  <cols>
    <col min="2" max="2" width="16.5" customWidth="1"/>
    <col min="4" max="4" width="10.796875" customWidth="1"/>
    <col min="5" max="5" width="14.59765625" customWidth="1"/>
    <col min="6" max="6" width="47.59765625" customWidth="1"/>
    <col min="7" max="7" width="17.5" customWidth="1"/>
    <col min="8" max="8" width="18.796875" customWidth="1"/>
    <col min="9" max="9" width="11.09765625" customWidth="1"/>
    <col min="10" max="10" width="59.296875" customWidth="1"/>
    <col min="15" max="15" width="21.5" customWidth="1"/>
    <col min="18" max="18" width="23.3984375" customWidth="1"/>
    <col min="21" max="21" width="21.296875" customWidth="1"/>
  </cols>
  <sheetData>
    <row r="1" spans="1:18">
      <c r="B1" s="82" t="s">
        <v>19</v>
      </c>
      <c r="C1" s="82" t="s">
        <v>20</v>
      </c>
      <c r="D1" s="82" t="s">
        <v>21</v>
      </c>
      <c r="E1" s="82" t="s">
        <v>22</v>
      </c>
      <c r="F1" s="83" t="s">
        <v>23</v>
      </c>
      <c r="G1" s="83" t="s">
        <v>24</v>
      </c>
      <c r="H1" s="83" t="s">
        <v>25</v>
      </c>
    </row>
    <row r="2" spans="1:18" ht="14.4">
      <c r="B2" s="84"/>
      <c r="C2" s="92"/>
      <c r="D2" s="92"/>
      <c r="E2" s="194"/>
      <c r="F2" s="195"/>
      <c r="G2" s="92"/>
      <c r="H2" s="92"/>
    </row>
    <row r="3" spans="1:18" ht="14.4">
      <c r="B3" s="84"/>
      <c r="C3" s="92"/>
      <c r="D3" s="92"/>
      <c r="E3" s="194"/>
      <c r="F3" s="195"/>
      <c r="G3" s="92"/>
      <c r="H3" s="40"/>
    </row>
    <row r="4" spans="1:18" ht="14.4">
      <c r="B4" s="84"/>
      <c r="C4" s="92"/>
      <c r="D4" s="92"/>
      <c r="E4" s="194"/>
      <c r="F4" s="196"/>
      <c r="G4" s="92"/>
      <c r="H4" s="40"/>
    </row>
    <row r="5" spans="1:18" ht="14.4">
      <c r="B5" s="84"/>
      <c r="C5" s="92"/>
      <c r="D5" s="92"/>
      <c r="E5" s="194"/>
      <c r="F5" s="196"/>
      <c r="G5" s="92"/>
      <c r="H5" s="40"/>
    </row>
    <row r="6" spans="1:18">
      <c r="E6" s="55"/>
      <c r="F6" s="55"/>
    </row>
    <row r="7" spans="1:18">
      <c r="E7" s="55"/>
      <c r="F7" s="55"/>
    </row>
    <row r="8" spans="1:18">
      <c r="E8" s="55"/>
      <c r="F8" s="55"/>
    </row>
    <row r="9" spans="1:18">
      <c r="A9" s="115"/>
      <c r="B9" s="82" t="s">
        <v>60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</row>
    <row r="10" spans="1:18">
      <c r="A10" s="115"/>
      <c r="B10" s="82" t="s">
        <v>19</v>
      </c>
      <c r="C10" s="82" t="s">
        <v>20</v>
      </c>
      <c r="D10" s="82" t="s">
        <v>21</v>
      </c>
      <c r="E10" s="82" t="s">
        <v>22</v>
      </c>
      <c r="F10" s="83" t="s">
        <v>23</v>
      </c>
      <c r="G10" s="83" t="s">
        <v>24</v>
      </c>
      <c r="H10" s="83" t="s">
        <v>61</v>
      </c>
      <c r="I10" s="83" t="s">
        <v>62</v>
      </c>
      <c r="J10" s="82" t="s">
        <v>63</v>
      </c>
      <c r="K10" s="82" t="s">
        <v>25</v>
      </c>
      <c r="L10" s="82" t="s">
        <v>64</v>
      </c>
      <c r="M10" s="115"/>
      <c r="N10" s="115"/>
      <c r="O10" s="115"/>
    </row>
    <row r="11" spans="1:18" ht="14.4">
      <c r="A11" s="116">
        <v>1</v>
      </c>
      <c r="B11" s="117">
        <v>1</v>
      </c>
      <c r="C11" s="118" t="s">
        <v>1272</v>
      </c>
      <c r="D11" s="261" t="s">
        <v>1273</v>
      </c>
      <c r="E11" s="117" t="str">
        <f>TRIM(MID(SUBSTITUTE($J11,":",REPT(" ",40)),1,40))</f>
        <v>DY1</v>
      </c>
      <c r="F11" s="117" t="str">
        <f>TRIM(MID(SUBSTITUTE($J11,":",REPT(" ",40)),40,40))</f>
        <v>控制电源</v>
      </c>
      <c r="G11" s="117" t="str">
        <f>TRIM(MID(SUBSTITUTE($J11,":",REPT(" ",40)),80,40))</f>
        <v>正常</v>
      </c>
      <c r="H11" s="117" t="str">
        <f>TRIM(MID(SUBSTITUTE($J11,":",REPT(" ",40)),120,40))</f>
        <v>Control power</v>
      </c>
      <c r="I11" s="117" t="str">
        <f t="shared" ref="I11:I74" si="0">TRIM(MID(SUBSTITUTE($J11,":",REPT(" ",40)),160,40))</f>
        <v>OK</v>
      </c>
      <c r="J11" s="122" t="s">
        <v>1274</v>
      </c>
      <c r="K11" s="117"/>
      <c r="L11" s="82"/>
      <c r="M11" s="115" t="s">
        <v>68</v>
      </c>
      <c r="N11" s="115" t="s">
        <v>69</v>
      </c>
      <c r="O11" s="261" t="str">
        <f>D11</f>
        <v>=RI6-DI01</v>
      </c>
      <c r="P11" s="116">
        <f>A11</f>
        <v>1</v>
      </c>
      <c r="Q11" s="40" t="str">
        <f>C11</f>
        <v>I244.0</v>
      </c>
      <c r="R11" s="40" t="str">
        <f t="shared" ref="R11:R74" si="1">E11&amp;M11&amp;F11&amp;G11&amp;M11&amp;H11&amp;I11</f>
        <v>DY1¶控制电源正常¶Control powerOK</v>
      </c>
    </row>
    <row r="12" spans="1:18" ht="14.4">
      <c r="A12" s="116">
        <v>2</v>
      </c>
      <c r="B12" s="117">
        <v>2</v>
      </c>
      <c r="C12" s="119" t="s">
        <v>1275</v>
      </c>
      <c r="D12" s="261" t="s">
        <v>1273</v>
      </c>
      <c r="E12" s="117" t="str">
        <f t="shared" ref="E12:E75" si="2">TRIM(MID(SUBSTITUTE($J12,":",REPT(" ",40)),1,40))</f>
        <v>VD23</v>
      </c>
      <c r="F12" s="117" t="str">
        <f t="shared" ref="F12:F75" si="3">TRIM(MID(SUBSTITUTE($J12,":",REPT(" ",40)),40,40))</f>
        <v>气动闸门</v>
      </c>
      <c r="G12" s="117" t="str">
        <f t="shared" ref="G12:G75" si="4">TRIM(MID(SUBSTITUTE($J12,":",REPT(" ",40)),80,40))</f>
        <v>开门到位</v>
      </c>
      <c r="H12" s="117" t="str">
        <f t="shared" ref="H12:H75" si="5">TRIM(MID(SUBSTITUTE($J12,":",REPT(" ",40)),120,40))</f>
        <v>Pneumatic Valve</v>
      </c>
      <c r="I12" s="117" t="str">
        <f t="shared" si="0"/>
        <v>Openning</v>
      </c>
      <c r="J12" s="123" t="s">
        <v>1276</v>
      </c>
      <c r="K12" s="117"/>
      <c r="L12" s="82"/>
      <c r="M12" s="115" t="s">
        <v>68</v>
      </c>
      <c r="N12" s="115" t="s">
        <v>69</v>
      </c>
      <c r="O12" s="261" t="str">
        <f t="shared" ref="O12:O75" si="6">D12</f>
        <v>=RI6-DI01</v>
      </c>
      <c r="P12" s="116">
        <f t="shared" ref="P12:P75" si="7">A12</f>
        <v>2</v>
      </c>
      <c r="Q12" s="40" t="str">
        <f t="shared" ref="Q12:Q75" si="8">C12</f>
        <v>I244.1</v>
      </c>
      <c r="R12" s="40" t="str">
        <f t="shared" si="1"/>
        <v>VD23¶气动闸门开门到位¶Pneumatic ValveOpenning</v>
      </c>
    </row>
    <row r="13" spans="1:18" ht="14.4">
      <c r="A13" s="116">
        <v>3</v>
      </c>
      <c r="B13" s="117">
        <v>3</v>
      </c>
      <c r="C13" s="119" t="s">
        <v>1277</v>
      </c>
      <c r="D13" s="261" t="s">
        <v>1273</v>
      </c>
      <c r="E13" s="117" t="str">
        <f t="shared" si="2"/>
        <v>VD23</v>
      </c>
      <c r="F13" s="117" t="str">
        <f t="shared" si="3"/>
        <v>气动闸门</v>
      </c>
      <c r="G13" s="117" t="str">
        <f t="shared" si="4"/>
        <v>关门到位</v>
      </c>
      <c r="H13" s="117" t="str">
        <f t="shared" si="5"/>
        <v>Pneumatic Valve</v>
      </c>
      <c r="I13" s="117" t="str">
        <f t="shared" si="0"/>
        <v>Closing</v>
      </c>
      <c r="J13" s="123" t="s">
        <v>1278</v>
      </c>
      <c r="K13" s="117"/>
      <c r="L13" s="82"/>
      <c r="M13" s="115" t="s">
        <v>68</v>
      </c>
      <c r="N13" s="115" t="s">
        <v>69</v>
      </c>
      <c r="O13" s="261" t="str">
        <f t="shared" si="6"/>
        <v>=RI6-DI01</v>
      </c>
      <c r="P13" s="116">
        <f t="shared" si="7"/>
        <v>3</v>
      </c>
      <c r="Q13" s="40" t="str">
        <f t="shared" si="8"/>
        <v>I244.2</v>
      </c>
      <c r="R13" s="40" t="str">
        <f t="shared" si="1"/>
        <v>VD23¶气动闸门关门到位¶Pneumatic ValveClosing</v>
      </c>
    </row>
    <row r="14" spans="1:18" ht="14.4">
      <c r="A14" s="116">
        <v>4</v>
      </c>
      <c r="B14" s="117">
        <v>4</v>
      </c>
      <c r="C14" s="119" t="s">
        <v>1279</v>
      </c>
      <c r="D14" s="261" t="s">
        <v>1273</v>
      </c>
      <c r="E14" s="117" t="str">
        <f t="shared" si="2"/>
        <v>VD05</v>
      </c>
      <c r="F14" s="117" t="str">
        <f t="shared" si="3"/>
        <v>气动闸门</v>
      </c>
      <c r="G14" s="117" t="str">
        <f t="shared" si="4"/>
        <v>开门到位</v>
      </c>
      <c r="H14" s="117" t="str">
        <f t="shared" si="5"/>
        <v>Pneumatic Valve</v>
      </c>
      <c r="I14" s="117" t="str">
        <f t="shared" si="0"/>
        <v>Openning</v>
      </c>
      <c r="J14" s="123" t="s">
        <v>1280</v>
      </c>
      <c r="K14" s="117"/>
      <c r="L14" s="82"/>
      <c r="M14" s="115" t="s">
        <v>68</v>
      </c>
      <c r="N14" s="115" t="s">
        <v>69</v>
      </c>
      <c r="O14" s="261" t="str">
        <f t="shared" si="6"/>
        <v>=RI6-DI01</v>
      </c>
      <c r="P14" s="116">
        <f t="shared" si="7"/>
        <v>4</v>
      </c>
      <c r="Q14" s="40" t="str">
        <f t="shared" si="8"/>
        <v>I244.3</v>
      </c>
      <c r="R14" s="40" t="str">
        <f t="shared" si="1"/>
        <v>VD05¶气动闸门开门到位¶Pneumatic ValveOpenning</v>
      </c>
    </row>
    <row r="15" spans="1:18" ht="14.4">
      <c r="A15" s="116">
        <v>5</v>
      </c>
      <c r="B15" s="117">
        <v>5</v>
      </c>
      <c r="C15" s="119" t="s">
        <v>1281</v>
      </c>
      <c r="D15" s="261" t="s">
        <v>1273</v>
      </c>
      <c r="E15" s="117" t="str">
        <f t="shared" si="2"/>
        <v>VD05</v>
      </c>
      <c r="F15" s="117" t="str">
        <f t="shared" si="3"/>
        <v>气动闸门</v>
      </c>
      <c r="G15" s="117" t="str">
        <f t="shared" si="4"/>
        <v>关门到位</v>
      </c>
      <c r="H15" s="117" t="str">
        <f t="shared" si="5"/>
        <v>Pneumatic Valve</v>
      </c>
      <c r="I15" s="117" t="str">
        <f t="shared" si="0"/>
        <v>Closing</v>
      </c>
      <c r="J15" s="123" t="s">
        <v>1282</v>
      </c>
      <c r="K15" s="117"/>
      <c r="L15" s="82"/>
      <c r="M15" s="115" t="s">
        <v>68</v>
      </c>
      <c r="N15" s="115" t="s">
        <v>69</v>
      </c>
      <c r="O15" s="261" t="str">
        <f t="shared" si="6"/>
        <v>=RI6-DI01</v>
      </c>
      <c r="P15" s="116">
        <f t="shared" si="7"/>
        <v>5</v>
      </c>
      <c r="Q15" s="40" t="str">
        <f t="shared" si="8"/>
        <v>I244.4</v>
      </c>
      <c r="R15" s="40" t="str">
        <f t="shared" si="1"/>
        <v>VD05¶气动闸门关门到位¶Pneumatic ValveClosing</v>
      </c>
    </row>
    <row r="16" spans="1:18" ht="14.4">
      <c r="A16" s="116">
        <v>6</v>
      </c>
      <c r="B16" s="117">
        <v>6</v>
      </c>
      <c r="C16" s="119" t="s">
        <v>1283</v>
      </c>
      <c r="D16" s="261" t="s">
        <v>1273</v>
      </c>
      <c r="E16" s="117" t="str">
        <f t="shared" si="2"/>
        <v>VD06</v>
      </c>
      <c r="F16" s="117" t="str">
        <f t="shared" si="3"/>
        <v>气动闸门</v>
      </c>
      <c r="G16" s="117" t="str">
        <f t="shared" si="4"/>
        <v>开门到位</v>
      </c>
      <c r="H16" s="117" t="str">
        <f t="shared" si="5"/>
        <v>Pneumatic Valve</v>
      </c>
      <c r="I16" s="117" t="str">
        <f t="shared" si="0"/>
        <v>Openning</v>
      </c>
      <c r="J16" s="122" t="s">
        <v>1284</v>
      </c>
      <c r="K16" s="117"/>
      <c r="L16" s="82"/>
      <c r="M16" s="115" t="s">
        <v>68</v>
      </c>
      <c r="N16" s="115" t="s">
        <v>69</v>
      </c>
      <c r="O16" s="261" t="str">
        <f t="shared" si="6"/>
        <v>=RI6-DI01</v>
      </c>
      <c r="P16" s="116">
        <f t="shared" si="7"/>
        <v>6</v>
      </c>
      <c r="Q16" s="40" t="str">
        <f t="shared" si="8"/>
        <v>I244.5</v>
      </c>
      <c r="R16" s="40" t="str">
        <f t="shared" si="1"/>
        <v>VD06¶气动闸门开门到位¶Pneumatic ValveOpenning</v>
      </c>
    </row>
    <row r="17" spans="1:18" ht="14.4">
      <c r="A17" s="116">
        <v>7</v>
      </c>
      <c r="B17" s="117">
        <v>7</v>
      </c>
      <c r="C17" s="119" t="s">
        <v>1285</v>
      </c>
      <c r="D17" s="261" t="s">
        <v>1273</v>
      </c>
      <c r="E17" s="117" t="str">
        <f t="shared" si="2"/>
        <v>VD06</v>
      </c>
      <c r="F17" s="117" t="str">
        <f t="shared" si="3"/>
        <v>气动闸门</v>
      </c>
      <c r="G17" s="117" t="str">
        <f t="shared" si="4"/>
        <v>关门到位</v>
      </c>
      <c r="H17" s="117" t="str">
        <f t="shared" si="5"/>
        <v>Pneumatic Valve</v>
      </c>
      <c r="I17" s="117" t="str">
        <f t="shared" si="0"/>
        <v>Closing</v>
      </c>
      <c r="J17" s="122" t="s">
        <v>1286</v>
      </c>
      <c r="K17" s="117"/>
      <c r="L17" s="82"/>
      <c r="M17" s="115" t="s">
        <v>68</v>
      </c>
      <c r="N17" s="115" t="s">
        <v>69</v>
      </c>
      <c r="O17" s="261" t="str">
        <f t="shared" si="6"/>
        <v>=RI6-DI01</v>
      </c>
      <c r="P17" s="116">
        <f t="shared" si="7"/>
        <v>7</v>
      </c>
      <c r="Q17" s="40" t="str">
        <f t="shared" si="8"/>
        <v>I244.6</v>
      </c>
      <c r="R17" s="40" t="str">
        <f t="shared" si="1"/>
        <v>VD06¶气动闸门关门到位¶Pneumatic ValveClosing</v>
      </c>
    </row>
    <row r="18" spans="1:18" ht="14.4">
      <c r="A18" s="116">
        <v>8</v>
      </c>
      <c r="B18" s="117">
        <v>8</v>
      </c>
      <c r="C18" s="119" t="s">
        <v>1287</v>
      </c>
      <c r="D18" s="261" t="s">
        <v>1273</v>
      </c>
      <c r="E18" s="117" t="str">
        <f t="shared" si="2"/>
        <v>VD07</v>
      </c>
      <c r="F18" s="117" t="str">
        <f t="shared" si="3"/>
        <v>气动闸门</v>
      </c>
      <c r="G18" s="117" t="str">
        <f t="shared" si="4"/>
        <v>开门到位</v>
      </c>
      <c r="H18" s="117" t="str">
        <f t="shared" si="5"/>
        <v>Pneumatic Valve</v>
      </c>
      <c r="I18" s="117" t="str">
        <f t="shared" si="0"/>
        <v>Openning</v>
      </c>
      <c r="J18" s="123" t="s">
        <v>1288</v>
      </c>
      <c r="K18" s="117"/>
      <c r="L18" s="82"/>
      <c r="M18" s="115" t="s">
        <v>68</v>
      </c>
      <c r="N18" s="115" t="s">
        <v>69</v>
      </c>
      <c r="O18" s="261" t="str">
        <f t="shared" si="6"/>
        <v>=RI6-DI01</v>
      </c>
      <c r="P18" s="116">
        <f t="shared" si="7"/>
        <v>8</v>
      </c>
      <c r="Q18" s="40" t="str">
        <f t="shared" si="8"/>
        <v>I244.7</v>
      </c>
      <c r="R18" s="40" t="str">
        <f t="shared" si="1"/>
        <v>VD07¶气动闸门开门到位¶Pneumatic ValveOpenning</v>
      </c>
    </row>
    <row r="19" spans="1:18" ht="14.4">
      <c r="A19" s="116">
        <v>9</v>
      </c>
      <c r="B19" s="117">
        <v>9</v>
      </c>
      <c r="C19" s="119" t="s">
        <v>1289</v>
      </c>
      <c r="D19" s="261" t="s">
        <v>1273</v>
      </c>
      <c r="E19" s="117" t="str">
        <f t="shared" si="2"/>
        <v>VD07</v>
      </c>
      <c r="F19" s="117" t="str">
        <f t="shared" si="3"/>
        <v>气动闸门</v>
      </c>
      <c r="G19" s="117" t="str">
        <f t="shared" si="4"/>
        <v>关门到位</v>
      </c>
      <c r="H19" s="117" t="str">
        <f t="shared" si="5"/>
        <v>Pneumatic Valve</v>
      </c>
      <c r="I19" s="117" t="str">
        <f t="shared" si="0"/>
        <v>Closing</v>
      </c>
      <c r="J19" s="122" t="s">
        <v>1290</v>
      </c>
      <c r="K19" s="117"/>
      <c r="L19" s="82"/>
      <c r="M19" s="115" t="s">
        <v>68</v>
      </c>
      <c r="N19" s="115" t="s">
        <v>69</v>
      </c>
      <c r="O19" s="261" t="str">
        <f t="shared" si="6"/>
        <v>=RI6-DI01</v>
      </c>
      <c r="P19" s="116">
        <f t="shared" si="7"/>
        <v>9</v>
      </c>
      <c r="Q19" s="40" t="str">
        <f t="shared" si="8"/>
        <v>I245.0</v>
      </c>
      <c r="R19" s="40" t="str">
        <f t="shared" si="1"/>
        <v>VD07¶气动闸门关门到位¶Pneumatic ValveClosing</v>
      </c>
    </row>
    <row r="20" spans="1:18" ht="14.4">
      <c r="A20" s="116">
        <v>10</v>
      </c>
      <c r="B20" s="117">
        <v>10</v>
      </c>
      <c r="C20" s="119" t="s">
        <v>1291</v>
      </c>
      <c r="D20" s="261" t="s">
        <v>1273</v>
      </c>
      <c r="E20" s="117" t="str">
        <f t="shared" si="2"/>
        <v>B0101</v>
      </c>
      <c r="F20" s="117" t="str">
        <f t="shared" si="3"/>
        <v>秤门</v>
      </c>
      <c r="G20" s="117" t="str">
        <f t="shared" si="4"/>
        <v>开门到位</v>
      </c>
      <c r="H20" s="117" t="str">
        <f t="shared" si="5"/>
        <v>Pneumatic Valve</v>
      </c>
      <c r="I20" s="117" t="str">
        <f t="shared" si="0"/>
        <v>Openning</v>
      </c>
      <c r="J20" s="122" t="s">
        <v>1292</v>
      </c>
      <c r="K20" s="117"/>
      <c r="L20" s="82"/>
      <c r="M20" s="115" t="s">
        <v>68</v>
      </c>
      <c r="N20" s="115" t="s">
        <v>69</v>
      </c>
      <c r="O20" s="261" t="str">
        <f t="shared" si="6"/>
        <v>=RI6-DI01</v>
      </c>
      <c r="P20" s="116">
        <f t="shared" si="7"/>
        <v>10</v>
      </c>
      <c r="Q20" s="40" t="str">
        <f t="shared" si="8"/>
        <v>I245.1</v>
      </c>
      <c r="R20" s="40" t="str">
        <f t="shared" si="1"/>
        <v>B0101¶秤门开门到位¶Pneumatic ValveOpenning</v>
      </c>
    </row>
    <row r="21" spans="1:18" ht="14.4">
      <c r="A21" s="116">
        <v>11</v>
      </c>
      <c r="B21" s="117">
        <v>11</v>
      </c>
      <c r="C21" s="119" t="s">
        <v>1293</v>
      </c>
      <c r="D21" s="261" t="s">
        <v>1273</v>
      </c>
      <c r="E21" s="117" t="str">
        <f t="shared" si="2"/>
        <v>B0101</v>
      </c>
      <c r="F21" s="117" t="str">
        <f t="shared" si="3"/>
        <v>秤门</v>
      </c>
      <c r="G21" s="117" t="str">
        <f t="shared" si="4"/>
        <v>关门到位</v>
      </c>
      <c r="H21" s="117" t="str">
        <f t="shared" si="5"/>
        <v>Pneumatic Valve</v>
      </c>
      <c r="I21" s="117" t="str">
        <f t="shared" si="0"/>
        <v>Closing</v>
      </c>
      <c r="J21" s="122" t="s">
        <v>1294</v>
      </c>
      <c r="K21" s="117"/>
      <c r="L21" s="82"/>
      <c r="M21" s="115" t="s">
        <v>68</v>
      </c>
      <c r="N21" s="115" t="s">
        <v>69</v>
      </c>
      <c r="O21" s="261" t="str">
        <f t="shared" si="6"/>
        <v>=RI6-DI01</v>
      </c>
      <c r="P21" s="116">
        <f t="shared" si="7"/>
        <v>11</v>
      </c>
      <c r="Q21" s="40" t="str">
        <f t="shared" si="8"/>
        <v>I245.2</v>
      </c>
      <c r="R21" s="40" t="str">
        <f t="shared" si="1"/>
        <v>B0101¶秤门关门到位¶Pneumatic ValveClosing</v>
      </c>
    </row>
    <row r="22" spans="1:18" ht="14.4">
      <c r="A22" s="116">
        <v>12</v>
      </c>
      <c r="B22" s="117">
        <v>12</v>
      </c>
      <c r="C22" s="119" t="s">
        <v>1295</v>
      </c>
      <c r="D22" s="261" t="s">
        <v>1273</v>
      </c>
      <c r="E22" s="117" t="str">
        <f t="shared" si="2"/>
        <v>B0102</v>
      </c>
      <c r="F22" s="117" t="str">
        <f t="shared" si="3"/>
        <v>蝶阀</v>
      </c>
      <c r="G22" s="117" t="str">
        <f t="shared" si="4"/>
        <v>开门到位</v>
      </c>
      <c r="H22" s="117" t="str">
        <f t="shared" si="5"/>
        <v>Pneumatic Valve</v>
      </c>
      <c r="I22" s="117" t="str">
        <f t="shared" si="0"/>
        <v>Openning</v>
      </c>
      <c r="J22" s="122" t="s">
        <v>1296</v>
      </c>
      <c r="K22" s="117"/>
      <c r="L22" s="82"/>
      <c r="M22" s="115" t="s">
        <v>68</v>
      </c>
      <c r="N22" s="115" t="s">
        <v>69</v>
      </c>
      <c r="O22" s="261" t="str">
        <f t="shared" si="6"/>
        <v>=RI6-DI01</v>
      </c>
      <c r="P22" s="116">
        <f t="shared" si="7"/>
        <v>12</v>
      </c>
      <c r="Q22" s="40" t="str">
        <f t="shared" si="8"/>
        <v>I245.3</v>
      </c>
      <c r="R22" s="40" t="str">
        <f t="shared" si="1"/>
        <v>B0102¶蝶阀开门到位¶Pneumatic ValveOpenning</v>
      </c>
    </row>
    <row r="23" spans="1:18" ht="14.4">
      <c r="A23" s="116">
        <v>13</v>
      </c>
      <c r="B23" s="117">
        <v>13</v>
      </c>
      <c r="C23" s="119" t="s">
        <v>1297</v>
      </c>
      <c r="D23" s="261" t="s">
        <v>1273</v>
      </c>
      <c r="E23" s="117" t="str">
        <f t="shared" si="2"/>
        <v>B0102</v>
      </c>
      <c r="F23" s="117" t="str">
        <f t="shared" si="3"/>
        <v>蝶阀</v>
      </c>
      <c r="G23" s="117" t="str">
        <f t="shared" si="4"/>
        <v>关门到位</v>
      </c>
      <c r="H23" s="117" t="str">
        <f t="shared" si="5"/>
        <v>Pneumatic Valve</v>
      </c>
      <c r="I23" s="117" t="str">
        <f t="shared" si="0"/>
        <v>Closing</v>
      </c>
      <c r="J23" s="122" t="s">
        <v>1298</v>
      </c>
      <c r="K23" s="117"/>
      <c r="L23" s="82"/>
      <c r="M23" s="115" t="s">
        <v>68</v>
      </c>
      <c r="N23" s="115" t="s">
        <v>69</v>
      </c>
      <c r="O23" s="261" t="str">
        <f t="shared" si="6"/>
        <v>=RI6-DI01</v>
      </c>
      <c r="P23" s="116">
        <f t="shared" si="7"/>
        <v>13</v>
      </c>
      <c r="Q23" s="40" t="str">
        <f t="shared" si="8"/>
        <v>I245.4</v>
      </c>
      <c r="R23" s="40" t="str">
        <f t="shared" si="1"/>
        <v>B0102¶蝶阀关门到位¶Pneumatic ValveClosing</v>
      </c>
    </row>
    <row r="24" spans="1:18" ht="14.4">
      <c r="A24" s="116">
        <v>14</v>
      </c>
      <c r="B24" s="117">
        <v>14</v>
      </c>
      <c r="C24" s="119" t="s">
        <v>1299</v>
      </c>
      <c r="D24" s="261" t="s">
        <v>1273</v>
      </c>
      <c r="E24" s="117" t="str">
        <f t="shared" si="2"/>
        <v>B0103</v>
      </c>
      <c r="F24" s="117" t="str">
        <f t="shared" si="3"/>
        <v>蝶阀</v>
      </c>
      <c r="G24" s="117" t="str">
        <f t="shared" si="4"/>
        <v>开门到位</v>
      </c>
      <c r="H24" s="117" t="str">
        <f t="shared" si="5"/>
        <v>Pneumatic Valve</v>
      </c>
      <c r="I24" s="117" t="str">
        <f t="shared" si="0"/>
        <v>Openning</v>
      </c>
      <c r="J24" s="122" t="s">
        <v>1300</v>
      </c>
      <c r="K24" s="117"/>
      <c r="L24" s="82"/>
      <c r="M24" s="115" t="s">
        <v>68</v>
      </c>
      <c r="N24" s="115" t="s">
        <v>69</v>
      </c>
      <c r="O24" s="261" t="str">
        <f t="shared" si="6"/>
        <v>=RI6-DI01</v>
      </c>
      <c r="P24" s="116">
        <f t="shared" si="7"/>
        <v>14</v>
      </c>
      <c r="Q24" s="40" t="str">
        <f t="shared" si="8"/>
        <v>I245.5</v>
      </c>
      <c r="R24" s="40" t="str">
        <f t="shared" si="1"/>
        <v>B0103¶蝶阀开门到位¶Pneumatic ValveOpenning</v>
      </c>
    </row>
    <row r="25" spans="1:18" ht="14.4">
      <c r="A25" s="116">
        <v>15</v>
      </c>
      <c r="B25" s="117">
        <v>15</v>
      </c>
      <c r="C25" s="119" t="s">
        <v>1301</v>
      </c>
      <c r="D25" s="261" t="s">
        <v>1273</v>
      </c>
      <c r="E25" s="117" t="str">
        <f t="shared" si="2"/>
        <v>B0103</v>
      </c>
      <c r="F25" s="117" t="str">
        <f t="shared" si="3"/>
        <v>蝶阀</v>
      </c>
      <c r="G25" s="117" t="str">
        <f t="shared" si="4"/>
        <v>关门到位</v>
      </c>
      <c r="H25" s="117" t="str">
        <f t="shared" si="5"/>
        <v>Pneumatic Valve</v>
      </c>
      <c r="I25" s="117" t="str">
        <f t="shared" si="0"/>
        <v>Closing</v>
      </c>
      <c r="J25" s="122" t="s">
        <v>1302</v>
      </c>
      <c r="K25" s="117"/>
      <c r="L25" s="82"/>
      <c r="M25" s="115" t="s">
        <v>68</v>
      </c>
      <c r="N25" s="115" t="s">
        <v>69</v>
      </c>
      <c r="O25" s="261" t="str">
        <f t="shared" si="6"/>
        <v>=RI6-DI01</v>
      </c>
      <c r="P25" s="116">
        <f t="shared" si="7"/>
        <v>15</v>
      </c>
      <c r="Q25" s="40" t="str">
        <f t="shared" si="8"/>
        <v>I245.6</v>
      </c>
      <c r="R25" s="40" t="str">
        <f t="shared" si="1"/>
        <v>B0103¶蝶阀关门到位¶Pneumatic ValveClosing</v>
      </c>
    </row>
    <row r="26" spans="1:18" ht="14.4">
      <c r="A26" s="116">
        <v>16</v>
      </c>
      <c r="B26" s="117">
        <v>16</v>
      </c>
      <c r="C26" s="119" t="s">
        <v>1303</v>
      </c>
      <c r="D26" s="261" t="s">
        <v>1273</v>
      </c>
      <c r="E26" s="117" t="str">
        <f t="shared" si="2"/>
        <v>B0104</v>
      </c>
      <c r="F26" s="117" t="str">
        <f t="shared" si="3"/>
        <v>秤门</v>
      </c>
      <c r="G26" s="117" t="str">
        <f t="shared" si="4"/>
        <v>开门到位</v>
      </c>
      <c r="H26" s="117" t="str">
        <f t="shared" si="5"/>
        <v>Pneumatic Valve</v>
      </c>
      <c r="I26" s="117" t="str">
        <f t="shared" si="0"/>
        <v>Openning</v>
      </c>
      <c r="J26" s="122" t="s">
        <v>1304</v>
      </c>
      <c r="K26" s="117"/>
      <c r="L26" s="82"/>
      <c r="M26" s="115" t="s">
        <v>68</v>
      </c>
      <c r="N26" s="115" t="s">
        <v>69</v>
      </c>
      <c r="O26" s="261" t="str">
        <f t="shared" si="6"/>
        <v>=RI6-DI01</v>
      </c>
      <c r="P26" s="116">
        <f t="shared" si="7"/>
        <v>16</v>
      </c>
      <c r="Q26" s="40" t="str">
        <f t="shared" si="8"/>
        <v>I245.7</v>
      </c>
      <c r="R26" s="40" t="str">
        <f t="shared" si="1"/>
        <v>B0104¶秤门开门到位¶Pneumatic ValveOpenning</v>
      </c>
    </row>
    <row r="27" spans="1:18" ht="14.4">
      <c r="A27" s="116">
        <v>1</v>
      </c>
      <c r="B27" s="117">
        <v>17</v>
      </c>
      <c r="C27" s="118" t="s">
        <v>1305</v>
      </c>
      <c r="D27" s="261" t="s">
        <v>1306</v>
      </c>
      <c r="E27" s="117" t="str">
        <f t="shared" si="2"/>
        <v>B0104</v>
      </c>
      <c r="F27" s="117" t="str">
        <f t="shared" si="3"/>
        <v>秤门</v>
      </c>
      <c r="G27" s="117" t="str">
        <f t="shared" si="4"/>
        <v>关门到位</v>
      </c>
      <c r="H27" s="117" t="str">
        <f t="shared" si="5"/>
        <v>Pneumatic Valve</v>
      </c>
      <c r="I27" s="117" t="str">
        <f t="shared" si="0"/>
        <v>Closing</v>
      </c>
      <c r="J27" s="122" t="s">
        <v>1307</v>
      </c>
      <c r="K27" s="117"/>
      <c r="L27" s="82"/>
      <c r="M27" s="115" t="s">
        <v>68</v>
      </c>
      <c r="N27" s="115" t="s">
        <v>69</v>
      </c>
      <c r="O27" s="261" t="str">
        <f t="shared" si="6"/>
        <v>=RI6-DI02</v>
      </c>
      <c r="P27" s="116">
        <f t="shared" si="7"/>
        <v>1</v>
      </c>
      <c r="Q27" s="40" t="str">
        <f t="shared" si="8"/>
        <v>I246.0</v>
      </c>
      <c r="R27" s="40" t="str">
        <f t="shared" si="1"/>
        <v>B0104¶秤门关门到位¶Pneumatic ValveClosing</v>
      </c>
    </row>
    <row r="28" spans="1:18" ht="14.4">
      <c r="A28" s="116">
        <v>2</v>
      </c>
      <c r="B28" s="117">
        <v>18</v>
      </c>
      <c r="C28" s="118" t="s">
        <v>1308</v>
      </c>
      <c r="D28" s="261" t="s">
        <v>1306</v>
      </c>
      <c r="E28" s="117" t="str">
        <f t="shared" si="2"/>
        <v>B0105</v>
      </c>
      <c r="F28" s="117" t="str">
        <f t="shared" si="3"/>
        <v>秤门</v>
      </c>
      <c r="G28" s="117" t="str">
        <f t="shared" si="4"/>
        <v>开门到位</v>
      </c>
      <c r="H28" s="117" t="str">
        <f t="shared" si="5"/>
        <v>Pneumatic Valve</v>
      </c>
      <c r="I28" s="117" t="str">
        <f t="shared" si="0"/>
        <v>Openning</v>
      </c>
      <c r="J28" s="122" t="s">
        <v>1309</v>
      </c>
      <c r="K28" s="117"/>
      <c r="L28" s="82"/>
      <c r="M28" s="115" t="s">
        <v>68</v>
      </c>
      <c r="N28" s="115" t="s">
        <v>69</v>
      </c>
      <c r="O28" s="261" t="str">
        <f t="shared" si="6"/>
        <v>=RI6-DI02</v>
      </c>
      <c r="P28" s="116">
        <f t="shared" si="7"/>
        <v>2</v>
      </c>
      <c r="Q28" s="40" t="str">
        <f t="shared" si="8"/>
        <v>I246.1</v>
      </c>
      <c r="R28" s="40" t="str">
        <f t="shared" si="1"/>
        <v>B0105¶秤门开门到位¶Pneumatic ValveOpenning</v>
      </c>
    </row>
    <row r="29" spans="1:18" ht="14.4">
      <c r="A29" s="116">
        <v>3</v>
      </c>
      <c r="B29" s="117">
        <v>19</v>
      </c>
      <c r="C29" s="118" t="s">
        <v>1310</v>
      </c>
      <c r="D29" s="261" t="s">
        <v>1306</v>
      </c>
      <c r="E29" s="117" t="str">
        <f t="shared" si="2"/>
        <v>B0105</v>
      </c>
      <c r="F29" s="117" t="str">
        <f t="shared" si="3"/>
        <v>秤门</v>
      </c>
      <c r="G29" s="117" t="str">
        <f t="shared" si="4"/>
        <v>关门到位</v>
      </c>
      <c r="H29" s="117" t="str">
        <f t="shared" si="5"/>
        <v>Pneumatic Valve</v>
      </c>
      <c r="I29" s="117" t="str">
        <f t="shared" si="0"/>
        <v>Closing</v>
      </c>
      <c r="J29" s="122" t="s">
        <v>1311</v>
      </c>
      <c r="K29" s="117"/>
      <c r="L29" s="82"/>
      <c r="M29" s="115" t="s">
        <v>68</v>
      </c>
      <c r="N29" s="115" t="s">
        <v>69</v>
      </c>
      <c r="O29" s="261" t="str">
        <f t="shared" si="6"/>
        <v>=RI6-DI02</v>
      </c>
      <c r="P29" s="116">
        <f t="shared" si="7"/>
        <v>3</v>
      </c>
      <c r="Q29" s="40" t="str">
        <f t="shared" si="8"/>
        <v>I246.2</v>
      </c>
      <c r="R29" s="40" t="str">
        <f t="shared" si="1"/>
        <v>B0105¶秤门关门到位¶Pneumatic ValveClosing</v>
      </c>
    </row>
    <row r="30" spans="1:18" ht="14.4">
      <c r="A30" s="116">
        <v>4</v>
      </c>
      <c r="B30" s="117">
        <v>20</v>
      </c>
      <c r="C30" s="118" t="s">
        <v>1312</v>
      </c>
      <c r="D30" s="261" t="s">
        <v>1306</v>
      </c>
      <c r="E30" s="117" t="str">
        <f t="shared" si="2"/>
        <v>B0106</v>
      </c>
      <c r="F30" s="117" t="str">
        <f t="shared" si="3"/>
        <v>蝶阀</v>
      </c>
      <c r="G30" s="117" t="str">
        <f t="shared" si="4"/>
        <v>开门到位</v>
      </c>
      <c r="H30" s="117" t="str">
        <f t="shared" si="5"/>
        <v>Pneumatic Valve</v>
      </c>
      <c r="I30" s="117" t="str">
        <f t="shared" si="0"/>
        <v>Openning</v>
      </c>
      <c r="J30" s="122" t="s">
        <v>1313</v>
      </c>
      <c r="K30" s="117"/>
      <c r="L30" s="82"/>
      <c r="M30" s="115" t="s">
        <v>68</v>
      </c>
      <c r="N30" s="115" t="s">
        <v>69</v>
      </c>
      <c r="O30" s="261" t="str">
        <f t="shared" si="6"/>
        <v>=RI6-DI02</v>
      </c>
      <c r="P30" s="116">
        <f t="shared" si="7"/>
        <v>4</v>
      </c>
      <c r="Q30" s="40" t="str">
        <f t="shared" si="8"/>
        <v>I246.3</v>
      </c>
      <c r="R30" s="40" t="str">
        <f t="shared" si="1"/>
        <v>B0106¶蝶阀开门到位¶Pneumatic ValveOpenning</v>
      </c>
    </row>
    <row r="31" spans="1:18" ht="14.4">
      <c r="A31" s="116">
        <v>5</v>
      </c>
      <c r="B31" s="117">
        <v>21</v>
      </c>
      <c r="C31" s="118" t="s">
        <v>1314</v>
      </c>
      <c r="D31" s="261" t="s">
        <v>1306</v>
      </c>
      <c r="E31" s="117" t="str">
        <f t="shared" si="2"/>
        <v>B0106</v>
      </c>
      <c r="F31" s="117" t="str">
        <f t="shared" si="3"/>
        <v>蝶阀</v>
      </c>
      <c r="G31" s="117" t="str">
        <f t="shared" si="4"/>
        <v>关门到位</v>
      </c>
      <c r="H31" s="117" t="str">
        <f t="shared" si="5"/>
        <v>Pneumatic Valve</v>
      </c>
      <c r="I31" s="117" t="str">
        <f t="shared" si="0"/>
        <v>Closing</v>
      </c>
      <c r="J31" s="122" t="s">
        <v>1315</v>
      </c>
      <c r="K31" s="117"/>
      <c r="L31" s="82"/>
      <c r="M31" s="115" t="s">
        <v>68</v>
      </c>
      <c r="N31" s="115" t="s">
        <v>69</v>
      </c>
      <c r="O31" s="261" t="str">
        <f t="shared" si="6"/>
        <v>=RI6-DI02</v>
      </c>
      <c r="P31" s="116">
        <f t="shared" si="7"/>
        <v>5</v>
      </c>
      <c r="Q31" s="40" t="str">
        <f t="shared" si="8"/>
        <v>I246.4</v>
      </c>
      <c r="R31" s="40" t="str">
        <f t="shared" si="1"/>
        <v>B0106¶蝶阀关门到位¶Pneumatic ValveClosing</v>
      </c>
    </row>
    <row r="32" spans="1:18" ht="14.4">
      <c r="A32" s="116">
        <v>6</v>
      </c>
      <c r="B32" s="117">
        <v>22</v>
      </c>
      <c r="C32" s="118" t="s">
        <v>1316</v>
      </c>
      <c r="D32" s="261" t="s">
        <v>1306</v>
      </c>
      <c r="E32" s="117" t="str">
        <f t="shared" si="2"/>
        <v>B0107</v>
      </c>
      <c r="F32" s="117" t="str">
        <f t="shared" si="3"/>
        <v>蝶阀</v>
      </c>
      <c r="G32" s="117" t="str">
        <f t="shared" si="4"/>
        <v>开门到位</v>
      </c>
      <c r="H32" s="117" t="str">
        <f t="shared" si="5"/>
        <v>Pneumatic Valve</v>
      </c>
      <c r="I32" s="117" t="str">
        <f t="shared" si="0"/>
        <v>Openning</v>
      </c>
      <c r="J32" s="122" t="s">
        <v>1317</v>
      </c>
      <c r="K32" s="117"/>
      <c r="L32" s="82"/>
      <c r="M32" s="115" t="s">
        <v>68</v>
      </c>
      <c r="N32" s="115" t="s">
        <v>69</v>
      </c>
      <c r="O32" s="261" t="str">
        <f t="shared" si="6"/>
        <v>=RI6-DI02</v>
      </c>
      <c r="P32" s="116">
        <f t="shared" si="7"/>
        <v>6</v>
      </c>
      <c r="Q32" s="40" t="str">
        <f t="shared" si="8"/>
        <v>I246.5</v>
      </c>
      <c r="R32" s="40" t="str">
        <f t="shared" si="1"/>
        <v>B0107¶蝶阀开门到位¶Pneumatic ValveOpenning</v>
      </c>
    </row>
    <row r="33" spans="1:18" ht="14.4">
      <c r="A33" s="116">
        <v>7</v>
      </c>
      <c r="B33" s="117">
        <v>23</v>
      </c>
      <c r="C33" s="118" t="s">
        <v>1318</v>
      </c>
      <c r="D33" s="261" t="s">
        <v>1306</v>
      </c>
      <c r="E33" s="117" t="str">
        <f t="shared" si="2"/>
        <v>B0107</v>
      </c>
      <c r="F33" s="117" t="str">
        <f t="shared" si="3"/>
        <v>蝶阀</v>
      </c>
      <c r="G33" s="117" t="str">
        <f t="shared" si="4"/>
        <v>关门到位</v>
      </c>
      <c r="H33" s="117" t="str">
        <f t="shared" si="5"/>
        <v>Pneumatic Valve</v>
      </c>
      <c r="I33" s="117" t="str">
        <f t="shared" si="0"/>
        <v>Closing</v>
      </c>
      <c r="J33" s="122" t="s">
        <v>1319</v>
      </c>
      <c r="K33" s="117"/>
      <c r="L33" s="82"/>
      <c r="M33" s="115" t="s">
        <v>68</v>
      </c>
      <c r="N33" s="115" t="s">
        <v>69</v>
      </c>
      <c r="O33" s="261" t="str">
        <f t="shared" si="6"/>
        <v>=RI6-DI02</v>
      </c>
      <c r="P33" s="116">
        <f t="shared" si="7"/>
        <v>7</v>
      </c>
      <c r="Q33" s="40" t="str">
        <f t="shared" si="8"/>
        <v>I246.6</v>
      </c>
      <c r="R33" s="40" t="str">
        <f t="shared" si="1"/>
        <v>B0107¶蝶阀关门到位¶Pneumatic ValveClosing</v>
      </c>
    </row>
    <row r="34" spans="1:18" ht="14.4">
      <c r="A34" s="116">
        <v>8</v>
      </c>
      <c r="B34" s="117">
        <v>24</v>
      </c>
      <c r="C34" s="118" t="s">
        <v>1320</v>
      </c>
      <c r="D34" s="262" t="s">
        <v>1306</v>
      </c>
      <c r="E34" s="126" t="str">
        <f t="shared" si="2"/>
        <v>B0109</v>
      </c>
      <c r="F34" s="126" t="str">
        <f t="shared" si="3"/>
        <v>蝶阀</v>
      </c>
      <c r="G34" s="126" t="str">
        <f t="shared" si="4"/>
        <v>开门到位</v>
      </c>
      <c r="H34" s="126" t="str">
        <f t="shared" si="5"/>
        <v>Pneumatic Valve</v>
      </c>
      <c r="I34" s="126" t="str">
        <f t="shared" si="0"/>
        <v>Openning</v>
      </c>
      <c r="J34" s="183" t="s">
        <v>1321</v>
      </c>
      <c r="K34" s="117"/>
      <c r="L34" s="82"/>
      <c r="M34" s="115" t="s">
        <v>68</v>
      </c>
      <c r="N34" s="115" t="s">
        <v>69</v>
      </c>
      <c r="O34" s="261" t="str">
        <f t="shared" si="6"/>
        <v>=RI6-DI02</v>
      </c>
      <c r="P34" s="116">
        <f t="shared" si="7"/>
        <v>8</v>
      </c>
      <c r="Q34" s="40" t="str">
        <f t="shared" si="8"/>
        <v>I246.7</v>
      </c>
      <c r="R34" s="40" t="str">
        <f t="shared" si="1"/>
        <v>B0109¶蝶阀开门到位¶Pneumatic ValveOpenning</v>
      </c>
    </row>
    <row r="35" spans="1:18" ht="14.4">
      <c r="A35" s="116">
        <v>9</v>
      </c>
      <c r="B35" s="117">
        <v>25</v>
      </c>
      <c r="C35" s="118" t="s">
        <v>1322</v>
      </c>
      <c r="D35" s="262" t="s">
        <v>1306</v>
      </c>
      <c r="E35" s="126" t="str">
        <f t="shared" si="2"/>
        <v>B0109</v>
      </c>
      <c r="F35" s="126" t="str">
        <f t="shared" si="3"/>
        <v>蝶阀</v>
      </c>
      <c r="G35" s="126" t="str">
        <f t="shared" si="4"/>
        <v>关门到位</v>
      </c>
      <c r="H35" s="126" t="str">
        <f t="shared" si="5"/>
        <v>Pneumatic Valve</v>
      </c>
      <c r="I35" s="126" t="str">
        <f t="shared" si="0"/>
        <v>Closing</v>
      </c>
      <c r="J35" s="183" t="s">
        <v>1323</v>
      </c>
      <c r="K35" s="117"/>
      <c r="L35" s="82"/>
      <c r="M35" s="115" t="s">
        <v>68</v>
      </c>
      <c r="N35" s="115" t="s">
        <v>69</v>
      </c>
      <c r="O35" s="261" t="str">
        <f t="shared" si="6"/>
        <v>=RI6-DI02</v>
      </c>
      <c r="P35" s="116">
        <f t="shared" si="7"/>
        <v>9</v>
      </c>
      <c r="Q35" s="40" t="str">
        <f t="shared" si="8"/>
        <v>I247.0</v>
      </c>
      <c r="R35" s="40" t="str">
        <f t="shared" si="1"/>
        <v>B0109¶蝶阀关门到位¶Pneumatic ValveClosing</v>
      </c>
    </row>
    <row r="36" spans="1:18" ht="14.4">
      <c r="A36" s="116">
        <v>10</v>
      </c>
      <c r="B36" s="117">
        <v>26</v>
      </c>
      <c r="C36" s="118" t="s">
        <v>1324</v>
      </c>
      <c r="D36" s="262" t="s">
        <v>1306</v>
      </c>
      <c r="E36" s="126" t="str">
        <f t="shared" si="2"/>
        <v>B0108</v>
      </c>
      <c r="F36" s="126" t="str">
        <f t="shared" si="3"/>
        <v>蝶阀</v>
      </c>
      <c r="G36" s="126" t="str">
        <f t="shared" si="4"/>
        <v>开门到位</v>
      </c>
      <c r="H36" s="126" t="str">
        <f t="shared" si="5"/>
        <v>Pneumatic Valve</v>
      </c>
      <c r="I36" s="126" t="str">
        <f t="shared" si="0"/>
        <v>Openning</v>
      </c>
      <c r="J36" s="183" t="s">
        <v>1325</v>
      </c>
      <c r="K36" s="117"/>
      <c r="L36" s="82"/>
      <c r="M36" s="115" t="s">
        <v>68</v>
      </c>
      <c r="N36" s="115" t="s">
        <v>69</v>
      </c>
      <c r="O36" s="261" t="str">
        <f t="shared" si="6"/>
        <v>=RI6-DI02</v>
      </c>
      <c r="P36" s="116">
        <f t="shared" si="7"/>
        <v>10</v>
      </c>
      <c r="Q36" s="40" t="str">
        <f t="shared" si="8"/>
        <v>I247.1</v>
      </c>
      <c r="R36" s="40" t="str">
        <f t="shared" si="1"/>
        <v>B0108¶蝶阀开门到位¶Pneumatic ValveOpenning</v>
      </c>
    </row>
    <row r="37" spans="1:18" ht="14.4">
      <c r="A37" s="116">
        <v>11</v>
      </c>
      <c r="B37" s="117">
        <v>27</v>
      </c>
      <c r="C37" s="118" t="s">
        <v>1326</v>
      </c>
      <c r="D37" s="262" t="s">
        <v>1306</v>
      </c>
      <c r="E37" s="126" t="str">
        <f t="shared" si="2"/>
        <v>B0108</v>
      </c>
      <c r="F37" s="126" t="str">
        <f t="shared" si="3"/>
        <v>蝶阀</v>
      </c>
      <c r="G37" s="126" t="str">
        <f t="shared" si="4"/>
        <v>关门到位</v>
      </c>
      <c r="H37" s="126" t="str">
        <f t="shared" si="5"/>
        <v>Pneumatic Valve</v>
      </c>
      <c r="I37" s="126" t="str">
        <f t="shared" si="0"/>
        <v>Closing</v>
      </c>
      <c r="J37" s="183" t="s">
        <v>1327</v>
      </c>
      <c r="K37" s="117"/>
      <c r="L37" s="82"/>
      <c r="M37" s="115" t="s">
        <v>68</v>
      </c>
      <c r="N37" s="115" t="s">
        <v>69</v>
      </c>
      <c r="O37" s="261" t="str">
        <f t="shared" si="6"/>
        <v>=RI6-DI02</v>
      </c>
      <c r="P37" s="116">
        <f t="shared" si="7"/>
        <v>11</v>
      </c>
      <c r="Q37" s="40" t="str">
        <f t="shared" si="8"/>
        <v>I247.2</v>
      </c>
      <c r="R37" s="40" t="str">
        <f t="shared" si="1"/>
        <v>B0108¶蝶阀关门到位¶Pneumatic ValveClosing</v>
      </c>
    </row>
    <row r="38" spans="1:18" ht="14.4">
      <c r="A38" s="116">
        <v>12</v>
      </c>
      <c r="B38" s="117">
        <v>28</v>
      </c>
      <c r="C38" s="118" t="s">
        <v>1328</v>
      </c>
      <c r="D38" s="261" t="s">
        <v>1306</v>
      </c>
      <c r="E38" s="117" t="str">
        <f t="shared" si="2"/>
        <v>B0113</v>
      </c>
      <c r="F38" s="117" t="str">
        <f t="shared" si="3"/>
        <v>气动闸门</v>
      </c>
      <c r="G38" s="117" t="str">
        <f t="shared" si="4"/>
        <v>开门到位</v>
      </c>
      <c r="H38" s="117" t="str">
        <f t="shared" si="5"/>
        <v>Pneumatic Valve</v>
      </c>
      <c r="I38" s="117" t="str">
        <f t="shared" si="0"/>
        <v>Openning</v>
      </c>
      <c r="J38" s="122" t="s">
        <v>1329</v>
      </c>
      <c r="K38" s="117"/>
      <c r="L38" s="82"/>
      <c r="M38" s="115" t="s">
        <v>68</v>
      </c>
      <c r="N38" s="115" t="s">
        <v>69</v>
      </c>
      <c r="O38" s="261" t="str">
        <f t="shared" si="6"/>
        <v>=RI6-DI02</v>
      </c>
      <c r="P38" s="116">
        <f t="shared" si="7"/>
        <v>12</v>
      </c>
      <c r="Q38" s="40" t="str">
        <f t="shared" si="8"/>
        <v>I247.3</v>
      </c>
      <c r="R38" s="40" t="str">
        <f t="shared" si="1"/>
        <v>B0113¶气动闸门开门到位¶Pneumatic ValveOpenning</v>
      </c>
    </row>
    <row r="39" spans="1:18" ht="14.4">
      <c r="A39" s="116">
        <v>13</v>
      </c>
      <c r="B39" s="117">
        <v>29</v>
      </c>
      <c r="C39" s="118" t="s">
        <v>1330</v>
      </c>
      <c r="D39" s="261" t="s">
        <v>1306</v>
      </c>
      <c r="E39" s="117" t="str">
        <f t="shared" si="2"/>
        <v>B0113</v>
      </c>
      <c r="F39" s="117" t="str">
        <f t="shared" si="3"/>
        <v>气动闸门</v>
      </c>
      <c r="G39" s="117" t="str">
        <f t="shared" si="4"/>
        <v>关门到位</v>
      </c>
      <c r="H39" s="117" t="str">
        <f t="shared" si="5"/>
        <v>Pneumatic Valve</v>
      </c>
      <c r="I39" s="117" t="str">
        <f t="shared" si="0"/>
        <v>Closing</v>
      </c>
      <c r="J39" s="123" t="s">
        <v>1331</v>
      </c>
      <c r="K39" s="117"/>
      <c r="L39" s="82"/>
      <c r="M39" s="115" t="s">
        <v>68</v>
      </c>
      <c r="N39" s="115" t="s">
        <v>69</v>
      </c>
      <c r="O39" s="261" t="str">
        <f t="shared" si="6"/>
        <v>=RI6-DI02</v>
      </c>
      <c r="P39" s="116">
        <f t="shared" si="7"/>
        <v>13</v>
      </c>
      <c r="Q39" s="40" t="str">
        <f t="shared" si="8"/>
        <v>I247.4</v>
      </c>
      <c r="R39" s="40" t="str">
        <f t="shared" si="1"/>
        <v>B0113¶气动闸门关门到位¶Pneumatic ValveClosing</v>
      </c>
    </row>
    <row r="40" spans="1:18" ht="14.4">
      <c r="A40" s="116">
        <v>14</v>
      </c>
      <c r="B40" s="117">
        <v>30</v>
      </c>
      <c r="C40" s="118" t="s">
        <v>1332</v>
      </c>
      <c r="D40" s="261" t="s">
        <v>1306</v>
      </c>
      <c r="E40" s="117" t="str">
        <f t="shared" si="2"/>
        <v>VG01</v>
      </c>
      <c r="F40" s="117" t="str">
        <f t="shared" si="3"/>
        <v>气动闸门</v>
      </c>
      <c r="G40" s="117" t="str">
        <f t="shared" si="4"/>
        <v>开门到位</v>
      </c>
      <c r="H40" s="117" t="str">
        <f t="shared" si="5"/>
        <v>Pneumatic Valve</v>
      </c>
      <c r="I40" s="117" t="str">
        <f t="shared" si="0"/>
        <v>Openning</v>
      </c>
      <c r="J40" s="123" t="s">
        <v>1333</v>
      </c>
      <c r="K40" s="117"/>
      <c r="L40" s="82"/>
      <c r="M40" s="115" t="s">
        <v>68</v>
      </c>
      <c r="N40" s="115" t="s">
        <v>69</v>
      </c>
      <c r="O40" s="261" t="str">
        <f t="shared" si="6"/>
        <v>=RI6-DI02</v>
      </c>
      <c r="P40" s="116">
        <f t="shared" si="7"/>
        <v>14</v>
      </c>
      <c r="Q40" s="40" t="str">
        <f t="shared" si="8"/>
        <v>I247.5</v>
      </c>
      <c r="R40" s="40" t="str">
        <f t="shared" si="1"/>
        <v>VG01¶气动闸门开门到位¶Pneumatic ValveOpenning</v>
      </c>
    </row>
    <row r="41" spans="1:18" ht="14.4">
      <c r="A41" s="116">
        <v>15</v>
      </c>
      <c r="B41" s="117">
        <v>31</v>
      </c>
      <c r="C41" s="118" t="s">
        <v>1334</v>
      </c>
      <c r="D41" s="261" t="s">
        <v>1306</v>
      </c>
      <c r="E41" s="117" t="str">
        <f t="shared" si="2"/>
        <v>VG01</v>
      </c>
      <c r="F41" s="117" t="str">
        <f t="shared" si="3"/>
        <v>气动闸门</v>
      </c>
      <c r="G41" s="117" t="str">
        <f t="shared" si="4"/>
        <v>关门到位</v>
      </c>
      <c r="H41" s="117" t="str">
        <f t="shared" si="5"/>
        <v>Pneumatic Valve</v>
      </c>
      <c r="I41" s="117" t="str">
        <f t="shared" si="0"/>
        <v>Closing</v>
      </c>
      <c r="J41" s="123" t="s">
        <v>1335</v>
      </c>
      <c r="K41" s="117"/>
      <c r="L41" s="82"/>
      <c r="M41" s="115" t="s">
        <v>68</v>
      </c>
      <c r="N41" s="115" t="s">
        <v>69</v>
      </c>
      <c r="O41" s="261" t="str">
        <f t="shared" si="6"/>
        <v>=RI6-DI02</v>
      </c>
      <c r="P41" s="116">
        <f t="shared" si="7"/>
        <v>15</v>
      </c>
      <c r="Q41" s="40" t="str">
        <f t="shared" si="8"/>
        <v>I247.6</v>
      </c>
      <c r="R41" s="40" t="str">
        <f t="shared" si="1"/>
        <v>VG01¶气动闸门关门到位¶Pneumatic ValveClosing</v>
      </c>
    </row>
    <row r="42" spans="1:18" ht="14.4">
      <c r="A42" s="116">
        <v>16</v>
      </c>
      <c r="B42" s="117">
        <v>32</v>
      </c>
      <c r="C42" s="118" t="s">
        <v>1336</v>
      </c>
      <c r="D42" s="261" t="s">
        <v>1306</v>
      </c>
      <c r="E42" s="117" t="str">
        <f t="shared" si="2"/>
        <v>VG02</v>
      </c>
      <c r="F42" s="117" t="str">
        <f t="shared" si="3"/>
        <v>气动闸门</v>
      </c>
      <c r="G42" s="117" t="str">
        <f t="shared" si="4"/>
        <v>开门到位</v>
      </c>
      <c r="H42" s="117" t="str">
        <f t="shared" si="5"/>
        <v>Pneumatic Valve</v>
      </c>
      <c r="I42" s="117" t="str">
        <f t="shared" si="0"/>
        <v>Openning</v>
      </c>
      <c r="J42" s="122" t="s">
        <v>1337</v>
      </c>
      <c r="K42" s="117"/>
      <c r="L42" s="82"/>
      <c r="M42" s="115" t="s">
        <v>68</v>
      </c>
      <c r="N42" s="115" t="s">
        <v>69</v>
      </c>
      <c r="O42" s="261" t="str">
        <f t="shared" si="6"/>
        <v>=RI6-DI02</v>
      </c>
      <c r="P42" s="116">
        <f t="shared" si="7"/>
        <v>16</v>
      </c>
      <c r="Q42" s="40" t="str">
        <f t="shared" si="8"/>
        <v>I247.7</v>
      </c>
      <c r="R42" s="40" t="str">
        <f t="shared" si="1"/>
        <v>VG02¶气动闸门开门到位¶Pneumatic ValveOpenning</v>
      </c>
    </row>
    <row r="43" spans="1:18" ht="14.4">
      <c r="A43" s="116">
        <v>1</v>
      </c>
      <c r="B43" s="117">
        <v>33</v>
      </c>
      <c r="C43" s="118" t="s">
        <v>1338</v>
      </c>
      <c r="D43" s="261" t="s">
        <v>1339</v>
      </c>
      <c r="E43" s="117" t="str">
        <f t="shared" si="2"/>
        <v>VG02</v>
      </c>
      <c r="F43" s="117" t="str">
        <f t="shared" si="3"/>
        <v>气动闸门</v>
      </c>
      <c r="G43" s="117" t="str">
        <f t="shared" si="4"/>
        <v>关门到位</v>
      </c>
      <c r="H43" s="117" t="str">
        <f t="shared" si="5"/>
        <v>Pneumatic Valve</v>
      </c>
      <c r="I43" s="117" t="str">
        <f t="shared" si="0"/>
        <v>Closing</v>
      </c>
      <c r="J43" s="122" t="s">
        <v>1340</v>
      </c>
      <c r="K43" s="117"/>
      <c r="L43" s="82"/>
      <c r="M43" s="115" t="s">
        <v>68</v>
      </c>
      <c r="N43" s="115" t="s">
        <v>69</v>
      </c>
      <c r="O43" s="261" t="str">
        <f t="shared" si="6"/>
        <v>=RI6-DI03</v>
      </c>
      <c r="P43" s="116">
        <f t="shared" si="7"/>
        <v>1</v>
      </c>
      <c r="Q43" s="40" t="str">
        <f t="shared" si="8"/>
        <v>I248.0</v>
      </c>
      <c r="R43" s="40" t="str">
        <f t="shared" si="1"/>
        <v>VG02¶气动闸门关门到位¶Pneumatic ValveClosing</v>
      </c>
    </row>
    <row r="44" spans="1:18" ht="14.4">
      <c r="A44" s="116">
        <v>2</v>
      </c>
      <c r="B44" s="117">
        <v>34</v>
      </c>
      <c r="C44" s="118" t="s">
        <v>1341</v>
      </c>
      <c r="D44" s="261" t="s">
        <v>1339</v>
      </c>
      <c r="E44" s="117" t="str">
        <f t="shared" si="2"/>
        <v>VG03</v>
      </c>
      <c r="F44" s="117" t="str">
        <f t="shared" si="3"/>
        <v>气动闸门</v>
      </c>
      <c r="G44" s="117" t="str">
        <f t="shared" si="4"/>
        <v>开门到位</v>
      </c>
      <c r="H44" s="117" t="str">
        <f t="shared" si="5"/>
        <v>Pneumatic Valve</v>
      </c>
      <c r="I44" s="117" t="str">
        <f t="shared" si="0"/>
        <v>Openning</v>
      </c>
      <c r="J44" s="122" t="s">
        <v>1342</v>
      </c>
      <c r="K44" s="117"/>
      <c r="L44" s="82"/>
      <c r="M44" s="115" t="s">
        <v>68</v>
      </c>
      <c r="N44" s="115" t="s">
        <v>69</v>
      </c>
      <c r="O44" s="261" t="str">
        <f t="shared" si="6"/>
        <v>=RI6-DI03</v>
      </c>
      <c r="P44" s="116">
        <f t="shared" si="7"/>
        <v>2</v>
      </c>
      <c r="Q44" s="40" t="str">
        <f t="shared" si="8"/>
        <v>I248.1</v>
      </c>
      <c r="R44" s="40" t="str">
        <f t="shared" si="1"/>
        <v>VG03¶气动闸门开门到位¶Pneumatic ValveOpenning</v>
      </c>
    </row>
    <row r="45" spans="1:18" ht="14.4">
      <c r="A45" s="116">
        <v>3</v>
      </c>
      <c r="B45" s="117">
        <v>35</v>
      </c>
      <c r="C45" s="118" t="s">
        <v>1343</v>
      </c>
      <c r="D45" s="261" t="s">
        <v>1339</v>
      </c>
      <c r="E45" s="117" t="str">
        <f t="shared" si="2"/>
        <v>VG03</v>
      </c>
      <c r="F45" s="117" t="str">
        <f t="shared" si="3"/>
        <v>气动闸门</v>
      </c>
      <c r="G45" s="117" t="str">
        <f t="shared" si="4"/>
        <v>关门到位</v>
      </c>
      <c r="H45" s="117" t="str">
        <f t="shared" si="5"/>
        <v>Pneumatic Valve</v>
      </c>
      <c r="I45" s="117" t="str">
        <f t="shared" si="0"/>
        <v>Closing</v>
      </c>
      <c r="J45" s="122" t="s">
        <v>1344</v>
      </c>
      <c r="K45" s="117"/>
      <c r="L45" s="82"/>
      <c r="M45" s="115" t="s">
        <v>68</v>
      </c>
      <c r="N45" s="115" t="s">
        <v>69</v>
      </c>
      <c r="O45" s="261" t="str">
        <f t="shared" si="6"/>
        <v>=RI6-DI03</v>
      </c>
      <c r="P45" s="116">
        <f t="shared" si="7"/>
        <v>3</v>
      </c>
      <c r="Q45" s="40" t="str">
        <f t="shared" si="8"/>
        <v>I248.2</v>
      </c>
      <c r="R45" s="40" t="str">
        <f t="shared" si="1"/>
        <v>VG03¶气动闸门关门到位¶Pneumatic ValveClosing</v>
      </c>
    </row>
    <row r="46" spans="1:18" ht="14.4">
      <c r="A46" s="116">
        <v>4</v>
      </c>
      <c r="B46" s="117">
        <v>36</v>
      </c>
      <c r="C46" s="118" t="s">
        <v>1345</v>
      </c>
      <c r="D46" s="261" t="s">
        <v>1339</v>
      </c>
      <c r="E46" s="117" t="str">
        <f t="shared" si="2"/>
        <v>VG04</v>
      </c>
      <c r="F46" s="117" t="str">
        <f t="shared" si="3"/>
        <v>气动闸门</v>
      </c>
      <c r="G46" s="117" t="str">
        <f t="shared" si="4"/>
        <v>开门到位</v>
      </c>
      <c r="H46" s="117" t="str">
        <f t="shared" si="5"/>
        <v>Pneumatic Valve</v>
      </c>
      <c r="I46" s="117" t="str">
        <f t="shared" si="0"/>
        <v>Openning</v>
      </c>
      <c r="J46" s="122" t="s">
        <v>1346</v>
      </c>
      <c r="K46" s="117"/>
      <c r="L46" s="82"/>
      <c r="M46" s="115" t="s">
        <v>68</v>
      </c>
      <c r="N46" s="115" t="s">
        <v>69</v>
      </c>
      <c r="O46" s="261" t="str">
        <f t="shared" si="6"/>
        <v>=RI6-DI03</v>
      </c>
      <c r="P46" s="116">
        <f t="shared" si="7"/>
        <v>4</v>
      </c>
      <c r="Q46" s="40" t="str">
        <f t="shared" si="8"/>
        <v>I248.3</v>
      </c>
      <c r="R46" s="40" t="str">
        <f t="shared" si="1"/>
        <v>VG04¶气动闸门开门到位¶Pneumatic ValveOpenning</v>
      </c>
    </row>
    <row r="47" spans="1:18" ht="14.4">
      <c r="A47" s="116">
        <v>5</v>
      </c>
      <c r="B47" s="117">
        <v>37</v>
      </c>
      <c r="C47" s="118" t="s">
        <v>1347</v>
      </c>
      <c r="D47" s="261" t="s">
        <v>1339</v>
      </c>
      <c r="E47" s="117" t="str">
        <f t="shared" si="2"/>
        <v>VG04</v>
      </c>
      <c r="F47" s="117" t="str">
        <f t="shared" si="3"/>
        <v>气动闸门</v>
      </c>
      <c r="G47" s="117" t="str">
        <f t="shared" si="4"/>
        <v>关门到位</v>
      </c>
      <c r="H47" s="117" t="str">
        <f t="shared" si="5"/>
        <v>Pneumatic Valve</v>
      </c>
      <c r="I47" s="117" t="str">
        <f t="shared" si="0"/>
        <v>Closing</v>
      </c>
      <c r="J47" s="122" t="s">
        <v>1348</v>
      </c>
      <c r="K47" s="117"/>
      <c r="L47" s="82"/>
      <c r="M47" s="115" t="s">
        <v>68</v>
      </c>
      <c r="N47" s="115" t="s">
        <v>69</v>
      </c>
      <c r="O47" s="261" t="str">
        <f t="shared" si="6"/>
        <v>=RI6-DI03</v>
      </c>
      <c r="P47" s="116">
        <f t="shared" si="7"/>
        <v>5</v>
      </c>
      <c r="Q47" s="40" t="str">
        <f t="shared" si="8"/>
        <v>I248.4</v>
      </c>
      <c r="R47" s="40" t="str">
        <f t="shared" si="1"/>
        <v>VG04¶气动闸门关门到位¶Pneumatic ValveClosing</v>
      </c>
    </row>
    <row r="48" spans="1:18" ht="14.4">
      <c r="A48" s="116">
        <v>6</v>
      </c>
      <c r="B48" s="117">
        <v>38</v>
      </c>
      <c r="C48" s="118" t="s">
        <v>1349</v>
      </c>
      <c r="D48" s="261" t="s">
        <v>1339</v>
      </c>
      <c r="E48" s="117" t="str">
        <f t="shared" si="2"/>
        <v>VG05</v>
      </c>
      <c r="F48" s="117" t="str">
        <f t="shared" si="3"/>
        <v>气动闸门</v>
      </c>
      <c r="G48" s="117" t="str">
        <f t="shared" si="4"/>
        <v>开门到位</v>
      </c>
      <c r="H48" s="117" t="str">
        <f t="shared" si="5"/>
        <v>SPARE</v>
      </c>
      <c r="I48" s="117" t="str">
        <f t="shared" si="0"/>
        <v>Openning</v>
      </c>
      <c r="J48" s="122" t="s">
        <v>1350</v>
      </c>
      <c r="K48" s="117"/>
      <c r="L48" s="82"/>
      <c r="M48" s="115" t="s">
        <v>68</v>
      </c>
      <c r="N48" s="115" t="s">
        <v>69</v>
      </c>
      <c r="O48" s="261" t="str">
        <f t="shared" si="6"/>
        <v>=RI6-DI03</v>
      </c>
      <c r="P48" s="116">
        <f t="shared" si="7"/>
        <v>6</v>
      </c>
      <c r="Q48" s="40" t="str">
        <f t="shared" si="8"/>
        <v>I248.5</v>
      </c>
      <c r="R48" s="40" t="str">
        <f t="shared" si="1"/>
        <v>VG05¶气动闸门开门到位¶SPAREOpenning</v>
      </c>
    </row>
    <row r="49" spans="1:18" ht="14.4">
      <c r="A49" s="116">
        <v>7</v>
      </c>
      <c r="B49" s="117">
        <v>39</v>
      </c>
      <c r="C49" s="118" t="s">
        <v>1351</v>
      </c>
      <c r="D49" s="261" t="s">
        <v>1339</v>
      </c>
      <c r="E49" s="117" t="str">
        <f t="shared" si="2"/>
        <v>VG05</v>
      </c>
      <c r="F49" s="117" t="str">
        <f t="shared" si="3"/>
        <v>气动闸门</v>
      </c>
      <c r="G49" s="117" t="str">
        <f t="shared" si="4"/>
        <v>关门到位</v>
      </c>
      <c r="H49" s="117" t="str">
        <f t="shared" si="5"/>
        <v>SPARE</v>
      </c>
      <c r="I49" s="117" t="str">
        <f t="shared" si="0"/>
        <v>Closing</v>
      </c>
      <c r="J49" s="122" t="s">
        <v>1352</v>
      </c>
      <c r="K49" s="117"/>
      <c r="L49" s="82"/>
      <c r="M49" s="115" t="s">
        <v>68</v>
      </c>
      <c r="N49" s="115" t="s">
        <v>69</v>
      </c>
      <c r="O49" s="261" t="str">
        <f t="shared" si="6"/>
        <v>=RI6-DI03</v>
      </c>
      <c r="P49" s="116">
        <f t="shared" si="7"/>
        <v>7</v>
      </c>
      <c r="Q49" s="40" t="str">
        <f t="shared" si="8"/>
        <v>I248.6</v>
      </c>
      <c r="R49" s="40" t="str">
        <f t="shared" si="1"/>
        <v>VG05¶气动闸门关门到位¶SPAREClosing</v>
      </c>
    </row>
    <row r="50" spans="1:18" ht="14.4">
      <c r="A50" s="116">
        <v>8</v>
      </c>
      <c r="B50" s="117">
        <v>40</v>
      </c>
      <c r="C50" s="118" t="s">
        <v>1353</v>
      </c>
      <c r="D50" s="261" t="s">
        <v>1339</v>
      </c>
      <c r="E50" s="117" t="str">
        <f t="shared" si="2"/>
        <v>VG06</v>
      </c>
      <c r="F50" s="117" t="str">
        <f t="shared" si="3"/>
        <v>气动闸门</v>
      </c>
      <c r="G50" s="117" t="str">
        <f t="shared" si="4"/>
        <v>开门到位</v>
      </c>
      <c r="H50" s="117" t="str">
        <f t="shared" si="5"/>
        <v>Pneumatic Valve</v>
      </c>
      <c r="I50" s="117" t="str">
        <f t="shared" si="0"/>
        <v>Openning</v>
      </c>
      <c r="J50" s="122" t="s">
        <v>1354</v>
      </c>
      <c r="K50" s="117"/>
      <c r="L50" s="82"/>
      <c r="M50" s="115" t="s">
        <v>68</v>
      </c>
      <c r="N50" s="115" t="s">
        <v>69</v>
      </c>
      <c r="O50" s="261" t="str">
        <f t="shared" si="6"/>
        <v>=RI6-DI03</v>
      </c>
      <c r="P50" s="116">
        <f t="shared" si="7"/>
        <v>8</v>
      </c>
      <c r="Q50" s="40" t="str">
        <f t="shared" si="8"/>
        <v>I248.7</v>
      </c>
      <c r="R50" s="40" t="str">
        <f t="shared" si="1"/>
        <v>VG06¶气动闸门开门到位¶Pneumatic ValveOpenning</v>
      </c>
    </row>
    <row r="51" spans="1:18" ht="14.4">
      <c r="A51" s="116">
        <v>9</v>
      </c>
      <c r="B51" s="117">
        <v>41</v>
      </c>
      <c r="C51" s="118" t="s">
        <v>1355</v>
      </c>
      <c r="D51" s="261" t="s">
        <v>1339</v>
      </c>
      <c r="E51" s="117" t="str">
        <f t="shared" si="2"/>
        <v>VG06</v>
      </c>
      <c r="F51" s="117" t="str">
        <f t="shared" si="3"/>
        <v>气动闸门</v>
      </c>
      <c r="G51" s="117" t="str">
        <f t="shared" si="4"/>
        <v>关门到位</v>
      </c>
      <c r="H51" s="117" t="str">
        <f t="shared" si="5"/>
        <v>Pneumatic Valve</v>
      </c>
      <c r="I51" s="117" t="str">
        <f t="shared" si="0"/>
        <v>Closing</v>
      </c>
      <c r="J51" s="122" t="s">
        <v>1356</v>
      </c>
      <c r="K51" s="117"/>
      <c r="L51" s="82"/>
      <c r="M51" s="115" t="s">
        <v>68</v>
      </c>
      <c r="N51" s="115" t="s">
        <v>69</v>
      </c>
      <c r="O51" s="261" t="str">
        <f t="shared" si="6"/>
        <v>=RI6-DI03</v>
      </c>
      <c r="P51" s="116">
        <f t="shared" si="7"/>
        <v>9</v>
      </c>
      <c r="Q51" s="40" t="str">
        <f t="shared" si="8"/>
        <v>I249.0</v>
      </c>
      <c r="R51" s="40" t="str">
        <f t="shared" si="1"/>
        <v>VG06¶气动闸门关门到位¶Pneumatic ValveClosing</v>
      </c>
    </row>
    <row r="52" spans="1:18" ht="14.4">
      <c r="A52" s="116">
        <v>10</v>
      </c>
      <c r="B52" s="117">
        <v>42</v>
      </c>
      <c r="C52" s="118" t="s">
        <v>1357</v>
      </c>
      <c r="D52" s="261" t="s">
        <v>1339</v>
      </c>
      <c r="E52" s="117" t="str">
        <f t="shared" si="2"/>
        <v>VG07</v>
      </c>
      <c r="F52" s="117" t="str">
        <f t="shared" si="3"/>
        <v>气动闸门</v>
      </c>
      <c r="G52" s="117" t="str">
        <f t="shared" si="4"/>
        <v>开门到位</v>
      </c>
      <c r="H52" s="117" t="str">
        <f t="shared" si="5"/>
        <v>Pneumatic Valve</v>
      </c>
      <c r="I52" s="117" t="str">
        <f t="shared" si="0"/>
        <v>Openning</v>
      </c>
      <c r="J52" s="122" t="s">
        <v>1358</v>
      </c>
      <c r="K52" s="117"/>
      <c r="L52" s="82"/>
      <c r="M52" s="115" t="s">
        <v>68</v>
      </c>
      <c r="N52" s="115" t="s">
        <v>69</v>
      </c>
      <c r="O52" s="261" t="str">
        <f t="shared" si="6"/>
        <v>=RI6-DI03</v>
      </c>
      <c r="P52" s="116">
        <f t="shared" si="7"/>
        <v>10</v>
      </c>
      <c r="Q52" s="40" t="str">
        <f t="shared" si="8"/>
        <v>I249.1</v>
      </c>
      <c r="R52" s="40" t="str">
        <f t="shared" si="1"/>
        <v>VG07¶气动闸门开门到位¶Pneumatic ValveOpenning</v>
      </c>
    </row>
    <row r="53" spans="1:18" ht="14.4">
      <c r="A53" s="116">
        <v>11</v>
      </c>
      <c r="B53" s="117">
        <v>43</v>
      </c>
      <c r="C53" s="118" t="s">
        <v>1359</v>
      </c>
      <c r="D53" s="261" t="s">
        <v>1339</v>
      </c>
      <c r="E53" s="117" t="str">
        <f t="shared" si="2"/>
        <v>VG07</v>
      </c>
      <c r="F53" s="117" t="str">
        <f t="shared" si="3"/>
        <v>气动闸门</v>
      </c>
      <c r="G53" s="117" t="str">
        <f t="shared" si="4"/>
        <v>关门到位</v>
      </c>
      <c r="H53" s="117" t="str">
        <f t="shared" si="5"/>
        <v>Pneumatic Valve</v>
      </c>
      <c r="I53" s="117" t="str">
        <f t="shared" si="0"/>
        <v>Closing</v>
      </c>
      <c r="J53" s="122" t="s">
        <v>1360</v>
      </c>
      <c r="K53" s="117"/>
      <c r="L53" s="82"/>
      <c r="M53" s="115" t="s">
        <v>68</v>
      </c>
      <c r="N53" s="115" t="s">
        <v>69</v>
      </c>
      <c r="O53" s="261" t="str">
        <f t="shared" si="6"/>
        <v>=RI6-DI03</v>
      </c>
      <c r="P53" s="116">
        <f t="shared" si="7"/>
        <v>11</v>
      </c>
      <c r="Q53" s="40" t="str">
        <f t="shared" si="8"/>
        <v>I249.2</v>
      </c>
      <c r="R53" s="40" t="str">
        <f t="shared" si="1"/>
        <v>VG07¶气动闸门关门到位¶Pneumatic ValveClosing</v>
      </c>
    </row>
    <row r="54" spans="1:18" ht="14.4">
      <c r="A54" s="116">
        <v>12</v>
      </c>
      <c r="B54" s="117">
        <v>44</v>
      </c>
      <c r="C54" s="118" t="s">
        <v>1361</v>
      </c>
      <c r="D54" s="261" t="s">
        <v>1339</v>
      </c>
      <c r="E54" s="117" t="str">
        <f t="shared" si="2"/>
        <v>VG08</v>
      </c>
      <c r="F54" s="117" t="str">
        <f t="shared" si="3"/>
        <v>气动闸门</v>
      </c>
      <c r="G54" s="117" t="str">
        <f t="shared" si="4"/>
        <v>开门到位</v>
      </c>
      <c r="H54" s="117" t="str">
        <f t="shared" si="5"/>
        <v>Pneumatic Valve</v>
      </c>
      <c r="I54" s="117" t="str">
        <f t="shared" si="0"/>
        <v>Openning</v>
      </c>
      <c r="J54" s="122" t="s">
        <v>1362</v>
      </c>
      <c r="K54" s="117"/>
      <c r="L54" s="82"/>
      <c r="M54" s="115" t="s">
        <v>68</v>
      </c>
      <c r="N54" s="115" t="s">
        <v>69</v>
      </c>
      <c r="O54" s="261" t="str">
        <f t="shared" si="6"/>
        <v>=RI6-DI03</v>
      </c>
      <c r="P54" s="116">
        <f t="shared" si="7"/>
        <v>12</v>
      </c>
      <c r="Q54" s="40" t="str">
        <f t="shared" si="8"/>
        <v>I249.3</v>
      </c>
      <c r="R54" s="40" t="str">
        <f t="shared" si="1"/>
        <v>VG08¶气动闸门开门到位¶Pneumatic ValveOpenning</v>
      </c>
    </row>
    <row r="55" spans="1:18" ht="14.4">
      <c r="A55" s="116">
        <v>13</v>
      </c>
      <c r="B55" s="117">
        <v>45</v>
      </c>
      <c r="C55" s="118" t="s">
        <v>1363</v>
      </c>
      <c r="D55" s="261" t="s">
        <v>1339</v>
      </c>
      <c r="E55" s="117" t="str">
        <f t="shared" si="2"/>
        <v>VG08</v>
      </c>
      <c r="F55" s="117" t="str">
        <f t="shared" si="3"/>
        <v>气动闸门</v>
      </c>
      <c r="G55" s="117" t="str">
        <f t="shared" si="4"/>
        <v>关门到位</v>
      </c>
      <c r="H55" s="117" t="str">
        <f t="shared" si="5"/>
        <v>Pneumatic Valve</v>
      </c>
      <c r="I55" s="117" t="str">
        <f t="shared" si="0"/>
        <v>Closing</v>
      </c>
      <c r="J55" s="122" t="s">
        <v>1364</v>
      </c>
      <c r="K55" s="117"/>
      <c r="L55" s="82"/>
      <c r="M55" s="115" t="s">
        <v>68</v>
      </c>
      <c r="N55" s="115" t="s">
        <v>69</v>
      </c>
      <c r="O55" s="261" t="str">
        <f t="shared" si="6"/>
        <v>=RI6-DI03</v>
      </c>
      <c r="P55" s="116">
        <f t="shared" si="7"/>
        <v>13</v>
      </c>
      <c r="Q55" s="40" t="str">
        <f t="shared" si="8"/>
        <v>I249.4</v>
      </c>
      <c r="R55" s="40" t="str">
        <f t="shared" si="1"/>
        <v>VG08¶气动闸门关门到位¶Pneumatic ValveClosing</v>
      </c>
    </row>
    <row r="56" spans="1:18" ht="14.4">
      <c r="A56" s="116">
        <v>14</v>
      </c>
      <c r="B56" s="117">
        <v>46</v>
      </c>
      <c r="C56" s="118" t="s">
        <v>1365</v>
      </c>
      <c r="D56" s="261" t="s">
        <v>1339</v>
      </c>
      <c r="E56" s="117" t="str">
        <f t="shared" si="2"/>
        <v>VH01</v>
      </c>
      <c r="F56" s="117" t="str">
        <f t="shared" si="3"/>
        <v>气动闸门</v>
      </c>
      <c r="G56" s="117" t="str">
        <f t="shared" si="4"/>
        <v>开门到位</v>
      </c>
      <c r="H56" s="117" t="str">
        <f t="shared" si="5"/>
        <v>Pneumatic Valve</v>
      </c>
      <c r="I56" s="117" t="str">
        <f t="shared" si="0"/>
        <v>Openning</v>
      </c>
      <c r="J56" s="122" t="s">
        <v>1366</v>
      </c>
      <c r="K56" s="117"/>
      <c r="L56" s="82"/>
      <c r="M56" s="115" t="s">
        <v>68</v>
      </c>
      <c r="N56" s="115" t="s">
        <v>69</v>
      </c>
      <c r="O56" s="261" t="str">
        <f t="shared" si="6"/>
        <v>=RI6-DI03</v>
      </c>
      <c r="P56" s="116">
        <f t="shared" si="7"/>
        <v>14</v>
      </c>
      <c r="Q56" s="40" t="str">
        <f t="shared" si="8"/>
        <v>I249.5</v>
      </c>
      <c r="R56" s="40" t="str">
        <f t="shared" si="1"/>
        <v>VH01¶气动闸门开门到位¶Pneumatic ValveOpenning</v>
      </c>
    </row>
    <row r="57" spans="1:18" ht="14.4">
      <c r="A57" s="116">
        <v>15</v>
      </c>
      <c r="B57" s="117">
        <v>47</v>
      </c>
      <c r="C57" s="118" t="s">
        <v>1367</v>
      </c>
      <c r="D57" s="261" t="s">
        <v>1339</v>
      </c>
      <c r="E57" s="117" t="str">
        <f t="shared" si="2"/>
        <v>VH01</v>
      </c>
      <c r="F57" s="117" t="str">
        <f t="shared" si="3"/>
        <v>气动闸门</v>
      </c>
      <c r="G57" s="117" t="str">
        <f t="shared" si="4"/>
        <v>关门到位</v>
      </c>
      <c r="H57" s="117" t="str">
        <f t="shared" si="5"/>
        <v>Pneumatic Valve</v>
      </c>
      <c r="I57" s="117" t="str">
        <f t="shared" si="0"/>
        <v>Closing</v>
      </c>
      <c r="J57" s="122" t="s">
        <v>1368</v>
      </c>
      <c r="K57" s="117"/>
      <c r="L57" s="132"/>
      <c r="M57" s="115" t="s">
        <v>68</v>
      </c>
      <c r="N57" s="115" t="s">
        <v>69</v>
      </c>
      <c r="O57" s="261" t="str">
        <f t="shared" si="6"/>
        <v>=RI6-DI03</v>
      </c>
      <c r="P57" s="116">
        <f t="shared" si="7"/>
        <v>15</v>
      </c>
      <c r="Q57" s="40" t="str">
        <f t="shared" si="8"/>
        <v>I249.6</v>
      </c>
      <c r="R57" s="40" t="str">
        <f t="shared" si="1"/>
        <v>VH01¶气动闸门关门到位¶Pneumatic ValveClosing</v>
      </c>
    </row>
    <row r="58" spans="1:18" ht="14.4">
      <c r="A58" s="116">
        <v>16</v>
      </c>
      <c r="B58" s="117">
        <v>48</v>
      </c>
      <c r="C58" s="118" t="s">
        <v>1369</v>
      </c>
      <c r="D58" s="261" t="s">
        <v>1339</v>
      </c>
      <c r="E58" s="117" t="str">
        <f t="shared" si="2"/>
        <v>VH02</v>
      </c>
      <c r="F58" s="117" t="str">
        <f t="shared" si="3"/>
        <v>气动闸门</v>
      </c>
      <c r="G58" s="117" t="str">
        <f t="shared" si="4"/>
        <v>开门到位</v>
      </c>
      <c r="H58" s="117" t="str">
        <f t="shared" si="5"/>
        <v>Pneumatic Valve</v>
      </c>
      <c r="I58" s="117" t="str">
        <f t="shared" si="0"/>
        <v>Openning</v>
      </c>
      <c r="J58" s="122" t="s">
        <v>1370</v>
      </c>
      <c r="K58" s="117"/>
      <c r="L58" s="132"/>
      <c r="M58" s="115" t="s">
        <v>68</v>
      </c>
      <c r="N58" s="115" t="s">
        <v>69</v>
      </c>
      <c r="O58" s="261" t="str">
        <f t="shared" si="6"/>
        <v>=RI6-DI03</v>
      </c>
      <c r="P58" s="116">
        <f t="shared" si="7"/>
        <v>16</v>
      </c>
      <c r="Q58" s="40" t="str">
        <f t="shared" si="8"/>
        <v>I249.7</v>
      </c>
      <c r="R58" s="40" t="str">
        <f t="shared" si="1"/>
        <v>VH02¶气动闸门开门到位¶Pneumatic ValveOpenning</v>
      </c>
    </row>
    <row r="59" spans="1:18" ht="14.4">
      <c r="A59" s="116">
        <v>1</v>
      </c>
      <c r="B59" s="117">
        <v>49</v>
      </c>
      <c r="C59" s="118" t="s">
        <v>1371</v>
      </c>
      <c r="D59" s="261" t="s">
        <v>1372</v>
      </c>
      <c r="E59" s="117" t="str">
        <f t="shared" si="2"/>
        <v>VH02</v>
      </c>
      <c r="F59" s="117" t="str">
        <f t="shared" si="3"/>
        <v>气动闸门</v>
      </c>
      <c r="G59" s="117" t="str">
        <f t="shared" si="4"/>
        <v>关门到位</v>
      </c>
      <c r="H59" s="117" t="str">
        <f t="shared" si="5"/>
        <v>Pneumatic Valve</v>
      </c>
      <c r="I59" s="117" t="str">
        <f t="shared" si="0"/>
        <v>Closing</v>
      </c>
      <c r="J59" s="122" t="s">
        <v>1373</v>
      </c>
      <c r="K59" s="117"/>
      <c r="L59" s="132"/>
      <c r="M59" s="115" t="s">
        <v>68</v>
      </c>
      <c r="N59" s="115" t="s">
        <v>69</v>
      </c>
      <c r="O59" s="261" t="str">
        <f t="shared" si="6"/>
        <v>=RI6-DI04</v>
      </c>
      <c r="P59" s="116">
        <f t="shared" si="7"/>
        <v>1</v>
      </c>
      <c r="Q59" s="40" t="str">
        <f t="shared" si="8"/>
        <v>I250.0</v>
      </c>
      <c r="R59" s="40" t="str">
        <f t="shared" si="1"/>
        <v>VH02¶气动闸门关门到位¶Pneumatic ValveClosing</v>
      </c>
    </row>
    <row r="60" spans="1:18" ht="14.4">
      <c r="A60" s="116">
        <v>2</v>
      </c>
      <c r="B60" s="117">
        <v>50</v>
      </c>
      <c r="C60" s="118" t="s">
        <v>1374</v>
      </c>
      <c r="D60" s="261" t="s">
        <v>1372</v>
      </c>
      <c r="E60" s="117" t="str">
        <f t="shared" si="2"/>
        <v>VH03</v>
      </c>
      <c r="F60" s="117" t="str">
        <f t="shared" si="3"/>
        <v>气动闸门</v>
      </c>
      <c r="G60" s="117" t="str">
        <f t="shared" si="4"/>
        <v>开门到位</v>
      </c>
      <c r="H60" s="117" t="str">
        <f t="shared" si="5"/>
        <v>Pneumatic Valve</v>
      </c>
      <c r="I60" s="117" t="str">
        <f t="shared" si="0"/>
        <v>Openning</v>
      </c>
      <c r="J60" s="122" t="s">
        <v>1375</v>
      </c>
      <c r="K60" s="117"/>
      <c r="L60" s="132"/>
      <c r="M60" s="115" t="s">
        <v>68</v>
      </c>
      <c r="N60" s="115" t="s">
        <v>69</v>
      </c>
      <c r="O60" s="261" t="str">
        <f t="shared" si="6"/>
        <v>=RI6-DI04</v>
      </c>
      <c r="P60" s="116">
        <f t="shared" si="7"/>
        <v>2</v>
      </c>
      <c r="Q60" s="40" t="str">
        <f t="shared" si="8"/>
        <v>I250.1</v>
      </c>
      <c r="R60" s="40" t="str">
        <f t="shared" si="1"/>
        <v>VH03¶气动闸门开门到位¶Pneumatic ValveOpenning</v>
      </c>
    </row>
    <row r="61" spans="1:18" ht="14.4">
      <c r="A61" s="116">
        <v>3</v>
      </c>
      <c r="B61" s="117">
        <v>51</v>
      </c>
      <c r="C61" s="118" t="s">
        <v>1376</v>
      </c>
      <c r="D61" s="261" t="s">
        <v>1372</v>
      </c>
      <c r="E61" s="117" t="str">
        <f t="shared" si="2"/>
        <v>VH03</v>
      </c>
      <c r="F61" s="117" t="str">
        <f t="shared" si="3"/>
        <v>气动闸门</v>
      </c>
      <c r="G61" s="117" t="str">
        <f t="shared" si="4"/>
        <v>关门到位</v>
      </c>
      <c r="H61" s="117" t="str">
        <f t="shared" si="5"/>
        <v>Pneumatic Valve</v>
      </c>
      <c r="I61" s="117" t="str">
        <f t="shared" si="0"/>
        <v>Closing</v>
      </c>
      <c r="J61" s="122" t="s">
        <v>1377</v>
      </c>
      <c r="K61" s="117"/>
      <c r="L61" s="132"/>
      <c r="M61" s="115" t="s">
        <v>68</v>
      </c>
      <c r="N61" s="115" t="s">
        <v>69</v>
      </c>
      <c r="O61" s="261" t="str">
        <f t="shared" si="6"/>
        <v>=RI6-DI04</v>
      </c>
      <c r="P61" s="116">
        <f t="shared" si="7"/>
        <v>3</v>
      </c>
      <c r="Q61" s="40" t="str">
        <f t="shared" si="8"/>
        <v>I250.2</v>
      </c>
      <c r="R61" s="40" t="str">
        <f t="shared" si="1"/>
        <v>VH03¶气动闸门关门到位¶Pneumatic ValveClosing</v>
      </c>
    </row>
    <row r="62" spans="1:18" ht="14.4">
      <c r="A62" s="116">
        <v>4</v>
      </c>
      <c r="B62" s="117">
        <v>52</v>
      </c>
      <c r="C62" s="118" t="s">
        <v>1378</v>
      </c>
      <c r="D62" s="261" t="s">
        <v>1372</v>
      </c>
      <c r="E62" s="117" t="str">
        <f t="shared" si="2"/>
        <v>VH04</v>
      </c>
      <c r="F62" s="117" t="str">
        <f t="shared" si="3"/>
        <v>气动闸门</v>
      </c>
      <c r="G62" s="117" t="str">
        <f t="shared" si="4"/>
        <v>开门到位</v>
      </c>
      <c r="H62" s="117" t="str">
        <f t="shared" si="5"/>
        <v>Pneumatic Valve</v>
      </c>
      <c r="I62" s="117" t="str">
        <f t="shared" si="0"/>
        <v>Openning</v>
      </c>
      <c r="J62" s="122" t="s">
        <v>1379</v>
      </c>
      <c r="K62" s="117"/>
      <c r="L62" s="132"/>
      <c r="M62" s="115" t="s">
        <v>68</v>
      </c>
      <c r="N62" s="115" t="s">
        <v>69</v>
      </c>
      <c r="O62" s="261" t="str">
        <f t="shared" si="6"/>
        <v>=RI6-DI04</v>
      </c>
      <c r="P62" s="116">
        <f t="shared" si="7"/>
        <v>4</v>
      </c>
      <c r="Q62" s="40" t="str">
        <f t="shared" si="8"/>
        <v>I250.3</v>
      </c>
      <c r="R62" s="40" t="str">
        <f t="shared" si="1"/>
        <v>VH04¶气动闸门开门到位¶Pneumatic ValveOpenning</v>
      </c>
    </row>
    <row r="63" spans="1:18" ht="14.4">
      <c r="A63" s="116">
        <v>5</v>
      </c>
      <c r="B63" s="117">
        <v>53</v>
      </c>
      <c r="C63" s="118" t="s">
        <v>1380</v>
      </c>
      <c r="D63" s="261" t="s">
        <v>1372</v>
      </c>
      <c r="E63" s="117" t="str">
        <f t="shared" si="2"/>
        <v>VH04</v>
      </c>
      <c r="F63" s="117" t="str">
        <f t="shared" si="3"/>
        <v>气动闸门</v>
      </c>
      <c r="G63" s="117" t="str">
        <f t="shared" si="4"/>
        <v>关门到位</v>
      </c>
      <c r="H63" s="117" t="str">
        <f t="shared" si="5"/>
        <v>Pneumatic Valve</v>
      </c>
      <c r="I63" s="117" t="str">
        <f t="shared" si="0"/>
        <v>Closing</v>
      </c>
      <c r="J63" s="122" t="s">
        <v>1381</v>
      </c>
      <c r="K63" s="117"/>
      <c r="L63" s="132"/>
      <c r="M63" s="115" t="s">
        <v>68</v>
      </c>
      <c r="N63" s="115" t="s">
        <v>69</v>
      </c>
      <c r="O63" s="261" t="str">
        <f t="shared" si="6"/>
        <v>=RI6-DI04</v>
      </c>
      <c r="P63" s="116">
        <f t="shared" si="7"/>
        <v>5</v>
      </c>
      <c r="Q63" s="40" t="str">
        <f t="shared" si="8"/>
        <v>I250.4</v>
      </c>
      <c r="R63" s="40" t="str">
        <f t="shared" si="1"/>
        <v>VH04¶气动闸门关门到位¶Pneumatic ValveClosing</v>
      </c>
    </row>
    <row r="64" spans="1:18" ht="14.4">
      <c r="A64" s="116">
        <v>6</v>
      </c>
      <c r="B64" s="117">
        <v>54</v>
      </c>
      <c r="C64" s="118" t="s">
        <v>1382</v>
      </c>
      <c r="D64" s="261" t="s">
        <v>1372</v>
      </c>
      <c r="E64" s="117" t="str">
        <f t="shared" si="2"/>
        <v>2M0106</v>
      </c>
      <c r="F64" s="117" t="str">
        <f t="shared" si="3"/>
        <v>气动闸门</v>
      </c>
      <c r="G64" s="117" t="str">
        <f t="shared" si="4"/>
        <v>开门到位</v>
      </c>
      <c r="H64" s="117" t="str">
        <f t="shared" si="5"/>
        <v>Pneumatic Valve</v>
      </c>
      <c r="I64" s="117" t="str">
        <f t="shared" si="0"/>
        <v>Openning</v>
      </c>
      <c r="J64" s="122" t="s">
        <v>1383</v>
      </c>
      <c r="K64" s="117"/>
      <c r="L64" s="132"/>
      <c r="M64" s="115" t="s">
        <v>68</v>
      </c>
      <c r="N64" s="115" t="s">
        <v>69</v>
      </c>
      <c r="O64" s="261" t="str">
        <f t="shared" si="6"/>
        <v>=RI6-DI04</v>
      </c>
      <c r="P64" s="116">
        <f t="shared" si="7"/>
        <v>6</v>
      </c>
      <c r="Q64" s="40" t="str">
        <f t="shared" si="8"/>
        <v>I250.5</v>
      </c>
      <c r="R64" s="40" t="str">
        <f t="shared" si="1"/>
        <v>2M0106¶气动闸门开门到位¶Pneumatic ValveOpenning</v>
      </c>
    </row>
    <row r="65" spans="1:18" ht="14.4">
      <c r="A65" s="116">
        <v>7</v>
      </c>
      <c r="B65" s="117">
        <v>55</v>
      </c>
      <c r="C65" s="118" t="s">
        <v>1384</v>
      </c>
      <c r="D65" s="261" t="s">
        <v>1372</v>
      </c>
      <c r="E65" s="117" t="str">
        <f t="shared" si="2"/>
        <v>2M0106</v>
      </c>
      <c r="F65" s="117" t="str">
        <f t="shared" si="3"/>
        <v>气动闸门</v>
      </c>
      <c r="G65" s="117" t="str">
        <f t="shared" si="4"/>
        <v>关门到位</v>
      </c>
      <c r="H65" s="117" t="str">
        <f t="shared" si="5"/>
        <v>Pneumatic Valve</v>
      </c>
      <c r="I65" s="117" t="str">
        <f t="shared" si="0"/>
        <v>Closing</v>
      </c>
      <c r="J65" s="122" t="s">
        <v>1385</v>
      </c>
      <c r="K65" s="117"/>
      <c r="L65" s="132"/>
      <c r="M65" s="115" t="s">
        <v>68</v>
      </c>
      <c r="N65" s="115" t="s">
        <v>69</v>
      </c>
      <c r="O65" s="261" t="str">
        <f t="shared" si="6"/>
        <v>=RI6-DI04</v>
      </c>
      <c r="P65" s="116">
        <f t="shared" si="7"/>
        <v>7</v>
      </c>
      <c r="Q65" s="40" t="str">
        <f t="shared" si="8"/>
        <v>I250.6</v>
      </c>
      <c r="R65" s="40" t="str">
        <f t="shared" si="1"/>
        <v>2M0106¶气动闸门关门到位¶Pneumatic ValveClosing</v>
      </c>
    </row>
    <row r="66" spans="1:18" ht="14.4">
      <c r="A66" s="116">
        <v>8</v>
      </c>
      <c r="B66" s="117">
        <v>56</v>
      </c>
      <c r="C66" s="118" t="s">
        <v>1386</v>
      </c>
      <c r="D66" s="261" t="s">
        <v>1372</v>
      </c>
      <c r="E66" s="117" t="str">
        <f t="shared" si="2"/>
        <v>2M0110</v>
      </c>
      <c r="F66" s="117" t="str">
        <f t="shared" si="3"/>
        <v>气动闸门</v>
      </c>
      <c r="G66" s="117" t="str">
        <f t="shared" si="4"/>
        <v>开门到位</v>
      </c>
      <c r="H66" s="117" t="str">
        <f t="shared" si="5"/>
        <v>Pneumatic Valve</v>
      </c>
      <c r="I66" s="117" t="str">
        <f t="shared" si="0"/>
        <v>Openning</v>
      </c>
      <c r="J66" s="122" t="s">
        <v>1387</v>
      </c>
      <c r="K66" s="117"/>
      <c r="L66" s="132"/>
      <c r="M66" s="115" t="s">
        <v>68</v>
      </c>
      <c r="N66" s="115" t="s">
        <v>69</v>
      </c>
      <c r="O66" s="261" t="str">
        <f t="shared" si="6"/>
        <v>=RI6-DI04</v>
      </c>
      <c r="P66" s="116">
        <f t="shared" si="7"/>
        <v>8</v>
      </c>
      <c r="Q66" s="40" t="str">
        <f t="shared" si="8"/>
        <v>I250.7</v>
      </c>
      <c r="R66" s="40" t="str">
        <f t="shared" si="1"/>
        <v>2M0110¶气动闸门开门到位¶Pneumatic ValveOpenning</v>
      </c>
    </row>
    <row r="67" spans="1:18" ht="14.4">
      <c r="A67" s="116">
        <v>9</v>
      </c>
      <c r="B67" s="117">
        <v>57</v>
      </c>
      <c r="C67" s="118" t="s">
        <v>1388</v>
      </c>
      <c r="D67" s="261" t="s">
        <v>1372</v>
      </c>
      <c r="E67" s="117" t="str">
        <f t="shared" si="2"/>
        <v>2M0110</v>
      </c>
      <c r="F67" s="117" t="str">
        <f t="shared" si="3"/>
        <v>气动闸门</v>
      </c>
      <c r="G67" s="117" t="str">
        <f t="shared" si="4"/>
        <v>关门到位</v>
      </c>
      <c r="H67" s="117" t="str">
        <f t="shared" si="5"/>
        <v>Pneumatic Valve</v>
      </c>
      <c r="I67" s="117" t="str">
        <f t="shared" si="0"/>
        <v>Closing</v>
      </c>
      <c r="J67" s="122" t="s">
        <v>1389</v>
      </c>
      <c r="K67" s="117"/>
      <c r="L67" s="132"/>
      <c r="M67" s="115" t="s">
        <v>68</v>
      </c>
      <c r="N67" s="115" t="s">
        <v>69</v>
      </c>
      <c r="O67" s="261" t="str">
        <f t="shared" si="6"/>
        <v>=RI6-DI04</v>
      </c>
      <c r="P67" s="116">
        <f t="shared" si="7"/>
        <v>9</v>
      </c>
      <c r="Q67" s="40" t="str">
        <f t="shared" si="8"/>
        <v>I251.0</v>
      </c>
      <c r="R67" s="40" t="str">
        <f t="shared" si="1"/>
        <v>2M0110¶气动闸门关门到位¶Pneumatic ValveClosing</v>
      </c>
    </row>
    <row r="68" spans="1:18" ht="14.4">
      <c r="A68" s="116">
        <v>10</v>
      </c>
      <c r="B68" s="117">
        <v>58</v>
      </c>
      <c r="C68" s="118" t="s">
        <v>1390</v>
      </c>
      <c r="D68" s="261" t="s">
        <v>1372</v>
      </c>
      <c r="E68" s="117" t="str">
        <f t="shared" si="2"/>
        <v>VF01</v>
      </c>
      <c r="F68" s="117" t="str">
        <f t="shared" si="3"/>
        <v>气动闸门</v>
      </c>
      <c r="G68" s="117" t="str">
        <f t="shared" si="4"/>
        <v>开门到位</v>
      </c>
      <c r="H68" s="117" t="str">
        <f t="shared" si="5"/>
        <v>Pneumatic Valve</v>
      </c>
      <c r="I68" s="117" t="str">
        <f t="shared" si="0"/>
        <v>Openning</v>
      </c>
      <c r="J68" s="122" t="s">
        <v>1391</v>
      </c>
      <c r="K68" s="117"/>
      <c r="L68" s="132"/>
      <c r="M68" s="115" t="s">
        <v>68</v>
      </c>
      <c r="N68" s="115" t="s">
        <v>69</v>
      </c>
      <c r="O68" s="261" t="str">
        <f t="shared" si="6"/>
        <v>=RI6-DI04</v>
      </c>
      <c r="P68" s="116">
        <f t="shared" si="7"/>
        <v>10</v>
      </c>
      <c r="Q68" s="40" t="str">
        <f t="shared" si="8"/>
        <v>I251.1</v>
      </c>
      <c r="R68" s="40" t="str">
        <f t="shared" si="1"/>
        <v>VF01¶气动闸门开门到位¶Pneumatic ValveOpenning</v>
      </c>
    </row>
    <row r="69" spans="1:18" ht="14.4">
      <c r="A69" s="116">
        <v>11</v>
      </c>
      <c r="B69" s="117">
        <v>59</v>
      </c>
      <c r="C69" s="118" t="s">
        <v>1392</v>
      </c>
      <c r="D69" s="261" t="s">
        <v>1372</v>
      </c>
      <c r="E69" s="117" t="str">
        <f t="shared" si="2"/>
        <v>VF01</v>
      </c>
      <c r="F69" s="117" t="str">
        <f t="shared" si="3"/>
        <v>气动闸门</v>
      </c>
      <c r="G69" s="117" t="str">
        <f t="shared" si="4"/>
        <v>关门到位</v>
      </c>
      <c r="H69" s="117" t="str">
        <f t="shared" si="5"/>
        <v>Pneumatic Valve</v>
      </c>
      <c r="I69" s="117" t="str">
        <f t="shared" si="0"/>
        <v>Closing</v>
      </c>
      <c r="J69" s="122" t="s">
        <v>1393</v>
      </c>
      <c r="K69" s="117"/>
      <c r="L69" s="132"/>
      <c r="M69" s="115" t="s">
        <v>68</v>
      </c>
      <c r="N69" s="115" t="s">
        <v>69</v>
      </c>
      <c r="O69" s="261" t="str">
        <f t="shared" si="6"/>
        <v>=RI6-DI04</v>
      </c>
      <c r="P69" s="116">
        <f t="shared" si="7"/>
        <v>11</v>
      </c>
      <c r="Q69" s="40" t="str">
        <f t="shared" si="8"/>
        <v>I251.2</v>
      </c>
      <c r="R69" s="40" t="str">
        <f t="shared" si="1"/>
        <v>VF01¶气动闸门关门到位¶Pneumatic ValveClosing</v>
      </c>
    </row>
    <row r="70" spans="1:18" ht="14.4">
      <c r="A70" s="116">
        <v>12</v>
      </c>
      <c r="B70" s="117">
        <v>60</v>
      </c>
      <c r="C70" s="118" t="s">
        <v>1394</v>
      </c>
      <c r="D70" s="261" t="s">
        <v>1372</v>
      </c>
      <c r="E70" s="117" t="str">
        <f t="shared" si="2"/>
        <v>VF02</v>
      </c>
      <c r="F70" s="117" t="str">
        <f t="shared" si="3"/>
        <v>气动闸门</v>
      </c>
      <c r="G70" s="117" t="str">
        <f t="shared" si="4"/>
        <v>开门到位</v>
      </c>
      <c r="H70" s="117" t="str">
        <f t="shared" si="5"/>
        <v>Pneumatic Valve</v>
      </c>
      <c r="I70" s="117" t="str">
        <f t="shared" si="0"/>
        <v>Openning</v>
      </c>
      <c r="J70" s="122" t="s">
        <v>1395</v>
      </c>
      <c r="K70" s="117"/>
      <c r="L70" s="132"/>
      <c r="M70" s="115" t="s">
        <v>68</v>
      </c>
      <c r="N70" s="115" t="s">
        <v>69</v>
      </c>
      <c r="O70" s="261" t="str">
        <f t="shared" si="6"/>
        <v>=RI6-DI04</v>
      </c>
      <c r="P70" s="116">
        <f t="shared" si="7"/>
        <v>12</v>
      </c>
      <c r="Q70" s="40" t="str">
        <f t="shared" si="8"/>
        <v>I251.3</v>
      </c>
      <c r="R70" s="40" t="str">
        <f t="shared" si="1"/>
        <v>VF02¶气动闸门开门到位¶Pneumatic ValveOpenning</v>
      </c>
    </row>
    <row r="71" spans="1:18" ht="14.4">
      <c r="A71" s="116">
        <v>13</v>
      </c>
      <c r="B71" s="117">
        <v>61</v>
      </c>
      <c r="C71" s="118" t="s">
        <v>1396</v>
      </c>
      <c r="D71" s="261" t="s">
        <v>1372</v>
      </c>
      <c r="E71" s="117" t="str">
        <f t="shared" si="2"/>
        <v>VF02</v>
      </c>
      <c r="F71" s="117" t="str">
        <f t="shared" si="3"/>
        <v>气动闸门</v>
      </c>
      <c r="G71" s="117" t="str">
        <f t="shared" si="4"/>
        <v>关门到位</v>
      </c>
      <c r="H71" s="117" t="str">
        <f t="shared" si="5"/>
        <v>Pneumatic Valve</v>
      </c>
      <c r="I71" s="117" t="str">
        <f t="shared" si="0"/>
        <v>Closing</v>
      </c>
      <c r="J71" s="122" t="s">
        <v>1397</v>
      </c>
      <c r="K71" s="117"/>
      <c r="L71" s="132"/>
      <c r="M71" s="115" t="s">
        <v>68</v>
      </c>
      <c r="N71" s="115" t="s">
        <v>69</v>
      </c>
      <c r="O71" s="261" t="str">
        <f t="shared" si="6"/>
        <v>=RI6-DI04</v>
      </c>
      <c r="P71" s="116">
        <f t="shared" si="7"/>
        <v>13</v>
      </c>
      <c r="Q71" s="40" t="str">
        <f t="shared" si="8"/>
        <v>I251.4</v>
      </c>
      <c r="R71" s="40" t="str">
        <f t="shared" si="1"/>
        <v>VF02¶气动闸门关门到位¶Pneumatic ValveClosing</v>
      </c>
    </row>
    <row r="72" spans="1:18" ht="14.4">
      <c r="A72" s="116">
        <v>14</v>
      </c>
      <c r="B72" s="117">
        <v>62</v>
      </c>
      <c r="C72" s="118" t="s">
        <v>1398</v>
      </c>
      <c r="D72" s="261" t="s">
        <v>1372</v>
      </c>
      <c r="E72" s="117" t="str">
        <f t="shared" si="2"/>
        <v>VF06</v>
      </c>
      <c r="F72" s="117" t="str">
        <f t="shared" si="3"/>
        <v>气动闸门</v>
      </c>
      <c r="G72" s="117" t="str">
        <f t="shared" si="4"/>
        <v>开门到位</v>
      </c>
      <c r="H72" s="117" t="str">
        <f t="shared" si="5"/>
        <v>Pneumatic Valve</v>
      </c>
      <c r="I72" s="117" t="str">
        <f t="shared" si="0"/>
        <v>Openning</v>
      </c>
      <c r="J72" s="122" t="s">
        <v>1399</v>
      </c>
      <c r="K72" s="117"/>
      <c r="L72" s="132"/>
      <c r="M72" s="115" t="s">
        <v>68</v>
      </c>
      <c r="N72" s="115" t="s">
        <v>69</v>
      </c>
      <c r="O72" s="261" t="str">
        <f t="shared" si="6"/>
        <v>=RI6-DI04</v>
      </c>
      <c r="P72" s="116">
        <f t="shared" si="7"/>
        <v>14</v>
      </c>
      <c r="Q72" s="40" t="str">
        <f t="shared" si="8"/>
        <v>I251.5</v>
      </c>
      <c r="R72" s="40" t="str">
        <f t="shared" si="1"/>
        <v>VF06¶气动闸门开门到位¶Pneumatic ValveOpenning</v>
      </c>
    </row>
    <row r="73" spans="1:18" ht="14.4">
      <c r="A73" s="116">
        <v>15</v>
      </c>
      <c r="B73" s="117">
        <v>63</v>
      </c>
      <c r="C73" s="118" t="s">
        <v>1400</v>
      </c>
      <c r="D73" s="261" t="s">
        <v>1372</v>
      </c>
      <c r="E73" s="117" t="str">
        <f t="shared" si="2"/>
        <v>VF06</v>
      </c>
      <c r="F73" s="117" t="str">
        <f t="shared" si="3"/>
        <v>气动闸门</v>
      </c>
      <c r="G73" s="117" t="str">
        <f t="shared" si="4"/>
        <v>关门到位</v>
      </c>
      <c r="H73" s="117" t="str">
        <f t="shared" si="5"/>
        <v>Pneumatic Valve</v>
      </c>
      <c r="I73" s="117" t="str">
        <f t="shared" si="0"/>
        <v>Closing</v>
      </c>
      <c r="J73" s="122" t="s">
        <v>1401</v>
      </c>
      <c r="K73" s="117"/>
      <c r="L73" s="132"/>
      <c r="M73" s="115" t="s">
        <v>68</v>
      </c>
      <c r="N73" s="115" t="s">
        <v>69</v>
      </c>
      <c r="O73" s="261" t="str">
        <f t="shared" si="6"/>
        <v>=RI6-DI04</v>
      </c>
      <c r="P73" s="116">
        <f t="shared" si="7"/>
        <v>15</v>
      </c>
      <c r="Q73" s="40" t="str">
        <f t="shared" si="8"/>
        <v>I251.6</v>
      </c>
      <c r="R73" s="40" t="str">
        <f t="shared" si="1"/>
        <v>VF06¶气动闸门关门到位¶Pneumatic ValveClosing</v>
      </c>
    </row>
    <row r="74" spans="1:18" ht="14.4">
      <c r="A74" s="116">
        <v>16</v>
      </c>
      <c r="B74" s="117">
        <v>64</v>
      </c>
      <c r="C74" s="118" t="s">
        <v>1402</v>
      </c>
      <c r="D74" s="261" t="s">
        <v>1372</v>
      </c>
      <c r="E74" s="117" t="str">
        <f t="shared" si="2"/>
        <v>HL0116</v>
      </c>
      <c r="F74" s="117" t="str">
        <f t="shared" si="3"/>
        <v>气动闸门</v>
      </c>
      <c r="G74" s="117" t="str">
        <f t="shared" si="4"/>
        <v>开门到位</v>
      </c>
      <c r="H74" s="117" t="str">
        <f t="shared" si="5"/>
        <v>Pneumatic Valve</v>
      </c>
      <c r="I74" s="117" t="str">
        <f t="shared" si="0"/>
        <v>Openning</v>
      </c>
      <c r="J74" s="122" t="s">
        <v>1403</v>
      </c>
      <c r="K74" s="117"/>
      <c r="L74" s="132"/>
      <c r="M74" s="115" t="s">
        <v>68</v>
      </c>
      <c r="N74" s="115" t="s">
        <v>69</v>
      </c>
      <c r="O74" s="261" t="str">
        <f t="shared" si="6"/>
        <v>=RI6-DI04</v>
      </c>
      <c r="P74" s="116">
        <f t="shared" si="7"/>
        <v>16</v>
      </c>
      <c r="Q74" s="40" t="str">
        <f t="shared" si="8"/>
        <v>I251.7</v>
      </c>
      <c r="R74" s="40" t="str">
        <f t="shared" si="1"/>
        <v>HL0116¶气动闸门开门到位¶Pneumatic ValveOpenning</v>
      </c>
    </row>
    <row r="75" spans="1:18" ht="14.4">
      <c r="A75" s="116">
        <v>1</v>
      </c>
      <c r="B75" s="117">
        <v>65</v>
      </c>
      <c r="C75" s="118" t="s">
        <v>1404</v>
      </c>
      <c r="D75" s="261" t="s">
        <v>1405</v>
      </c>
      <c r="E75" s="117" t="str">
        <f t="shared" si="2"/>
        <v>HL0116</v>
      </c>
      <c r="F75" s="117" t="str">
        <f t="shared" si="3"/>
        <v>气动闸门</v>
      </c>
      <c r="G75" s="117" t="str">
        <f t="shared" si="4"/>
        <v>关门到位</v>
      </c>
      <c r="H75" s="117" t="str">
        <f t="shared" si="5"/>
        <v>Pneumatic Valve</v>
      </c>
      <c r="I75" s="117" t="str">
        <f t="shared" ref="I75:I110" si="9">TRIM(MID(SUBSTITUTE($J75,":",REPT(" ",40)),160,40))</f>
        <v>Closing</v>
      </c>
      <c r="J75" s="122" t="s">
        <v>1406</v>
      </c>
      <c r="K75" s="117"/>
      <c r="L75" s="132"/>
      <c r="M75" s="115" t="s">
        <v>68</v>
      </c>
      <c r="N75" s="115" t="s">
        <v>69</v>
      </c>
      <c r="O75" s="261" t="str">
        <f t="shared" si="6"/>
        <v>=RI6-DI05</v>
      </c>
      <c r="P75" s="116">
        <f t="shared" si="7"/>
        <v>1</v>
      </c>
      <c r="Q75" s="40" t="str">
        <f t="shared" si="8"/>
        <v>I252.0</v>
      </c>
      <c r="R75" s="40" t="str">
        <f t="shared" ref="R75:R138" si="10">E75&amp;M75&amp;F75&amp;G75&amp;M75&amp;H75&amp;I75</f>
        <v>HL0116¶气动闸门关门到位¶Pneumatic ValveClosing</v>
      </c>
    </row>
    <row r="76" spans="1:18" ht="14.4">
      <c r="A76" s="116">
        <v>2</v>
      </c>
      <c r="B76" s="117">
        <v>66</v>
      </c>
      <c r="C76" s="118" t="s">
        <v>1407</v>
      </c>
      <c r="D76" s="261" t="s">
        <v>1405</v>
      </c>
      <c r="E76" s="117" t="str">
        <f t="shared" ref="E76:E139" si="11">TRIM(MID(SUBSTITUTE($J76,":",REPT(" ",40)),1,40))</f>
        <v>F0107</v>
      </c>
      <c r="F76" s="117" t="str">
        <f t="shared" ref="F76:F139" si="12">TRIM(MID(SUBSTITUTE($J76,":",REPT(" ",40)),40,40))</f>
        <v>气动取样器</v>
      </c>
      <c r="G76" s="117" t="str">
        <f t="shared" ref="G76:G139" si="13">TRIM(MID(SUBSTITUTE($J76,":",REPT(" ",40)),80,40))</f>
        <v>开门到位</v>
      </c>
      <c r="H76" s="117" t="str">
        <f t="shared" ref="H76:H139" si="14">TRIM(MID(SUBSTITUTE($J76,":",REPT(" ",40)),120,40))</f>
        <v>Sampler</v>
      </c>
      <c r="I76" s="117" t="str">
        <f t="shared" si="9"/>
        <v>Openning</v>
      </c>
      <c r="J76" s="122" t="s">
        <v>1408</v>
      </c>
      <c r="K76" s="117"/>
      <c r="L76" s="132"/>
      <c r="M76" s="115" t="s">
        <v>68</v>
      </c>
      <c r="N76" s="115" t="s">
        <v>69</v>
      </c>
      <c r="O76" s="261" t="str">
        <f t="shared" ref="O76:O106" si="15">D76</f>
        <v>=RI6-DI05</v>
      </c>
      <c r="P76" s="116">
        <f t="shared" ref="P76:P106" si="16">A76</f>
        <v>2</v>
      </c>
      <c r="Q76" s="40" t="str">
        <f t="shared" ref="Q76:Q106" si="17">C76</f>
        <v>I252.1</v>
      </c>
      <c r="R76" s="40" t="str">
        <f t="shared" si="10"/>
        <v>F0107¶气动取样器开门到位¶SamplerOpenning</v>
      </c>
    </row>
    <row r="77" spans="1:18" ht="14.4">
      <c r="A77" s="116">
        <v>3</v>
      </c>
      <c r="B77" s="117">
        <v>67</v>
      </c>
      <c r="C77" s="118" t="s">
        <v>1409</v>
      </c>
      <c r="D77" s="261" t="s">
        <v>1405</v>
      </c>
      <c r="E77" s="117" t="str">
        <f t="shared" si="11"/>
        <v>F0107</v>
      </c>
      <c r="F77" s="117" t="str">
        <f t="shared" si="12"/>
        <v>气动取样器</v>
      </c>
      <c r="G77" s="117" t="str">
        <f t="shared" si="13"/>
        <v>关门到位</v>
      </c>
      <c r="H77" s="117" t="str">
        <f t="shared" si="14"/>
        <v>Sampler</v>
      </c>
      <c r="I77" s="117" t="str">
        <f t="shared" si="9"/>
        <v>Closing</v>
      </c>
      <c r="J77" s="122" t="s">
        <v>1410</v>
      </c>
      <c r="K77" s="117"/>
      <c r="L77" s="132"/>
      <c r="M77" s="115" t="s">
        <v>68</v>
      </c>
      <c r="N77" s="115" t="s">
        <v>69</v>
      </c>
      <c r="O77" s="261" t="str">
        <f t="shared" si="15"/>
        <v>=RI6-DI05</v>
      </c>
      <c r="P77" s="116">
        <f t="shared" si="16"/>
        <v>3</v>
      </c>
      <c r="Q77" s="40" t="str">
        <f t="shared" si="17"/>
        <v>I252.2</v>
      </c>
      <c r="R77" s="40" t="str">
        <f t="shared" si="10"/>
        <v>F0107¶气动取样器关门到位¶SamplerClosing</v>
      </c>
    </row>
    <row r="78" spans="1:18" ht="14.4">
      <c r="A78" s="116">
        <v>4</v>
      </c>
      <c r="B78" s="117">
        <v>68</v>
      </c>
      <c r="C78" s="118" t="s">
        <v>1411</v>
      </c>
      <c r="D78" s="261" t="s">
        <v>1405</v>
      </c>
      <c r="E78" s="117" t="str">
        <f t="shared" si="11"/>
        <v>F0201</v>
      </c>
      <c r="F78" s="117" t="str">
        <f t="shared" si="12"/>
        <v>气动取样器</v>
      </c>
      <c r="G78" s="117" t="str">
        <f t="shared" si="13"/>
        <v>开门到位</v>
      </c>
      <c r="H78" s="117" t="str">
        <f t="shared" si="14"/>
        <v>Sampler</v>
      </c>
      <c r="I78" s="117" t="str">
        <f t="shared" si="9"/>
        <v>Openning</v>
      </c>
      <c r="J78" s="122" t="s">
        <v>1412</v>
      </c>
      <c r="K78" s="117"/>
      <c r="L78" s="132"/>
      <c r="M78" s="115" t="s">
        <v>68</v>
      </c>
      <c r="N78" s="115" t="s">
        <v>69</v>
      </c>
      <c r="O78" s="261" t="str">
        <f t="shared" si="15"/>
        <v>=RI6-DI05</v>
      </c>
      <c r="P78" s="116">
        <f t="shared" si="16"/>
        <v>4</v>
      </c>
      <c r="Q78" s="40" t="str">
        <f t="shared" si="17"/>
        <v>I252.3</v>
      </c>
      <c r="R78" s="40" t="str">
        <f t="shared" si="10"/>
        <v>F0201¶气动取样器开门到位¶SamplerOpenning</v>
      </c>
    </row>
    <row r="79" spans="1:18" ht="14.4">
      <c r="A79" s="116">
        <v>5</v>
      </c>
      <c r="B79" s="117">
        <v>69</v>
      </c>
      <c r="C79" s="118" t="s">
        <v>1413</v>
      </c>
      <c r="D79" s="261" t="s">
        <v>1405</v>
      </c>
      <c r="E79" s="117" t="str">
        <f t="shared" si="11"/>
        <v>F0201</v>
      </c>
      <c r="F79" s="117" t="str">
        <f t="shared" si="12"/>
        <v>气动取样器</v>
      </c>
      <c r="G79" s="117" t="str">
        <f t="shared" si="13"/>
        <v>关门到位</v>
      </c>
      <c r="H79" s="117" t="str">
        <f t="shared" si="14"/>
        <v>Sampler</v>
      </c>
      <c r="I79" s="117" t="str">
        <f t="shared" si="9"/>
        <v>Closing</v>
      </c>
      <c r="J79" s="122" t="s">
        <v>1414</v>
      </c>
      <c r="K79" s="117"/>
      <c r="L79" s="132"/>
      <c r="M79" s="115" t="s">
        <v>68</v>
      </c>
      <c r="N79" s="115" t="s">
        <v>69</v>
      </c>
      <c r="O79" s="261" t="str">
        <f t="shared" si="15"/>
        <v>=RI6-DI05</v>
      </c>
      <c r="P79" s="116">
        <f t="shared" si="16"/>
        <v>5</v>
      </c>
      <c r="Q79" s="40" t="str">
        <f t="shared" si="17"/>
        <v>I252.4</v>
      </c>
      <c r="R79" s="40" t="str">
        <f t="shared" si="10"/>
        <v>F0201¶气动取样器关门到位¶SamplerClosing</v>
      </c>
    </row>
    <row r="80" spans="1:18" ht="14.4">
      <c r="A80" s="116">
        <v>6</v>
      </c>
      <c r="B80" s="117">
        <v>70</v>
      </c>
      <c r="C80" s="118" t="s">
        <v>1415</v>
      </c>
      <c r="D80" s="261" t="s">
        <v>1405</v>
      </c>
      <c r="E80" s="117" t="str">
        <f t="shared" si="11"/>
        <v>G0101</v>
      </c>
      <c r="F80" s="117" t="str">
        <f t="shared" si="12"/>
        <v>气动三通</v>
      </c>
      <c r="G80" s="117" t="str">
        <f t="shared" si="13"/>
        <v>左通到位</v>
      </c>
      <c r="H80" s="117" t="str">
        <f t="shared" si="14"/>
        <v>Pneumatic two way</v>
      </c>
      <c r="I80" s="117" t="str">
        <f t="shared" si="9"/>
        <v>Lefting</v>
      </c>
      <c r="J80" s="123" t="s">
        <v>1416</v>
      </c>
      <c r="K80" s="117"/>
      <c r="L80" s="132"/>
      <c r="M80" s="115" t="s">
        <v>68</v>
      </c>
      <c r="N80" s="115" t="s">
        <v>69</v>
      </c>
      <c r="O80" s="261" t="str">
        <f t="shared" si="15"/>
        <v>=RI6-DI05</v>
      </c>
      <c r="P80" s="116">
        <f t="shared" si="16"/>
        <v>6</v>
      </c>
      <c r="Q80" s="40" t="str">
        <f t="shared" si="17"/>
        <v>I252.5</v>
      </c>
      <c r="R80" s="40" t="str">
        <f t="shared" si="10"/>
        <v>G0101¶气动三通左通到位¶Pneumatic two wayLefting</v>
      </c>
    </row>
    <row r="81" spans="1:18" ht="14.4">
      <c r="A81" s="116">
        <v>7</v>
      </c>
      <c r="B81" s="117">
        <v>71</v>
      </c>
      <c r="C81" s="118" t="s">
        <v>1417</v>
      </c>
      <c r="D81" s="261" t="s">
        <v>1405</v>
      </c>
      <c r="E81" s="117" t="str">
        <f t="shared" si="11"/>
        <v>G0101</v>
      </c>
      <c r="F81" s="117" t="str">
        <f t="shared" si="12"/>
        <v>气动三通</v>
      </c>
      <c r="G81" s="117" t="str">
        <f t="shared" si="13"/>
        <v>右通到位</v>
      </c>
      <c r="H81" s="117" t="str">
        <f t="shared" si="14"/>
        <v>Pneumatic two way</v>
      </c>
      <c r="I81" s="117" t="str">
        <f t="shared" si="9"/>
        <v>Righting</v>
      </c>
      <c r="J81" s="123" t="s">
        <v>1418</v>
      </c>
      <c r="K81" s="117"/>
      <c r="L81" s="132"/>
      <c r="M81" s="115" t="s">
        <v>68</v>
      </c>
      <c r="N81" s="115" t="s">
        <v>69</v>
      </c>
      <c r="O81" s="261" t="str">
        <f t="shared" si="15"/>
        <v>=RI6-DI05</v>
      </c>
      <c r="P81" s="116">
        <f t="shared" si="16"/>
        <v>7</v>
      </c>
      <c r="Q81" s="40" t="str">
        <f t="shared" si="17"/>
        <v>I252.6</v>
      </c>
      <c r="R81" s="40" t="str">
        <f t="shared" si="10"/>
        <v>G0101¶气动三通右通到位¶Pneumatic two wayRighting</v>
      </c>
    </row>
    <row r="82" spans="1:18" ht="14.4">
      <c r="A82" s="116">
        <v>8</v>
      </c>
      <c r="B82" s="117">
        <v>72</v>
      </c>
      <c r="C82" s="118" t="s">
        <v>1419</v>
      </c>
      <c r="D82" s="261" t="s">
        <v>1405</v>
      </c>
      <c r="E82" s="117" t="str">
        <f t="shared" si="11"/>
        <v>E0171</v>
      </c>
      <c r="F82" s="117" t="str">
        <f t="shared" si="12"/>
        <v>气动三通</v>
      </c>
      <c r="G82" s="117" t="str">
        <f t="shared" si="13"/>
        <v>左通到位</v>
      </c>
      <c r="H82" s="117" t="str">
        <f t="shared" si="14"/>
        <v>Pneumatic two way</v>
      </c>
      <c r="I82" s="117" t="str">
        <f t="shared" si="9"/>
        <v>Lefting</v>
      </c>
      <c r="J82" s="123" t="s">
        <v>1420</v>
      </c>
      <c r="K82" s="117"/>
      <c r="L82" s="132"/>
      <c r="M82" s="115" t="s">
        <v>68</v>
      </c>
      <c r="N82" s="115" t="s">
        <v>69</v>
      </c>
      <c r="O82" s="261" t="str">
        <f t="shared" si="15"/>
        <v>=RI6-DI05</v>
      </c>
      <c r="P82" s="116">
        <f t="shared" si="16"/>
        <v>8</v>
      </c>
      <c r="Q82" s="40" t="str">
        <f t="shared" si="17"/>
        <v>I252.7</v>
      </c>
      <c r="R82" s="40" t="str">
        <f t="shared" si="10"/>
        <v>E0171¶气动三通左通到位¶Pneumatic two wayLefting</v>
      </c>
    </row>
    <row r="83" spans="1:18" ht="14.4">
      <c r="A83" s="116">
        <v>9</v>
      </c>
      <c r="B83" s="117">
        <v>73</v>
      </c>
      <c r="C83" s="118" t="s">
        <v>1421</v>
      </c>
      <c r="D83" s="261" t="s">
        <v>1405</v>
      </c>
      <c r="E83" s="117" t="str">
        <f t="shared" si="11"/>
        <v>E0171</v>
      </c>
      <c r="F83" s="117" t="str">
        <f t="shared" si="12"/>
        <v>气动三通</v>
      </c>
      <c r="G83" s="117" t="str">
        <f t="shared" si="13"/>
        <v>右通到位</v>
      </c>
      <c r="H83" s="117" t="str">
        <f t="shared" si="14"/>
        <v>Pneumatic two way</v>
      </c>
      <c r="I83" s="117" t="str">
        <f t="shared" si="9"/>
        <v>Righting</v>
      </c>
      <c r="J83" s="123" t="s">
        <v>1422</v>
      </c>
      <c r="K83" s="117"/>
      <c r="L83" s="132"/>
      <c r="M83" s="115" t="s">
        <v>68</v>
      </c>
      <c r="N83" s="115" t="s">
        <v>69</v>
      </c>
      <c r="O83" s="261" t="str">
        <f t="shared" si="15"/>
        <v>=RI6-DI05</v>
      </c>
      <c r="P83" s="116">
        <f t="shared" si="16"/>
        <v>9</v>
      </c>
      <c r="Q83" s="40" t="str">
        <f t="shared" si="17"/>
        <v>I253.0</v>
      </c>
      <c r="R83" s="40" t="str">
        <f t="shared" si="10"/>
        <v>E0171¶气动三通右通到位¶Pneumatic two wayRighting</v>
      </c>
    </row>
    <row r="84" spans="1:18" ht="14.4">
      <c r="A84" s="116">
        <v>10</v>
      </c>
      <c r="B84" s="117">
        <v>74</v>
      </c>
      <c r="C84" s="118" t="s">
        <v>1423</v>
      </c>
      <c r="D84" s="261" t="s">
        <v>1405</v>
      </c>
      <c r="E84" s="117" t="str">
        <f t="shared" si="11"/>
        <v>F0108</v>
      </c>
      <c r="F84" s="117" t="str">
        <f t="shared" si="12"/>
        <v>气动三通</v>
      </c>
      <c r="G84" s="117" t="str">
        <f t="shared" si="13"/>
        <v>左通到位</v>
      </c>
      <c r="H84" s="117" t="str">
        <f t="shared" si="14"/>
        <v>Pneumatic two way</v>
      </c>
      <c r="I84" s="117" t="str">
        <f t="shared" si="9"/>
        <v>Lefting</v>
      </c>
      <c r="J84" s="122" t="s">
        <v>1424</v>
      </c>
      <c r="K84" s="117"/>
      <c r="L84" s="132"/>
      <c r="M84" s="115" t="s">
        <v>68</v>
      </c>
      <c r="N84" s="115" t="s">
        <v>69</v>
      </c>
      <c r="O84" s="261" t="str">
        <f t="shared" si="15"/>
        <v>=RI6-DI05</v>
      </c>
      <c r="P84" s="116">
        <f t="shared" si="16"/>
        <v>10</v>
      </c>
      <c r="Q84" s="40" t="str">
        <f t="shared" si="17"/>
        <v>I253.1</v>
      </c>
      <c r="R84" s="40" t="str">
        <f t="shared" si="10"/>
        <v>F0108¶气动三通左通到位¶Pneumatic two wayLefting</v>
      </c>
    </row>
    <row r="85" spans="1:18" ht="14.4">
      <c r="A85" s="116">
        <v>11</v>
      </c>
      <c r="B85" s="117">
        <v>75</v>
      </c>
      <c r="C85" s="118" t="s">
        <v>1425</v>
      </c>
      <c r="D85" s="261" t="s">
        <v>1405</v>
      </c>
      <c r="E85" s="117" t="str">
        <f t="shared" si="11"/>
        <v>F0108</v>
      </c>
      <c r="F85" s="117" t="str">
        <f t="shared" si="12"/>
        <v>气动三通</v>
      </c>
      <c r="G85" s="117" t="str">
        <f t="shared" si="13"/>
        <v>右通到位</v>
      </c>
      <c r="H85" s="117" t="str">
        <f t="shared" si="14"/>
        <v>Pneumatic two way</v>
      </c>
      <c r="I85" s="117" t="str">
        <f t="shared" si="9"/>
        <v>Righting</v>
      </c>
      <c r="J85" s="122" t="s">
        <v>1426</v>
      </c>
      <c r="K85" s="117"/>
      <c r="L85" s="132"/>
      <c r="M85" s="115" t="s">
        <v>68</v>
      </c>
      <c r="N85" s="115" t="s">
        <v>69</v>
      </c>
      <c r="O85" s="261" t="str">
        <f t="shared" si="15"/>
        <v>=RI6-DI05</v>
      </c>
      <c r="P85" s="116">
        <f t="shared" si="16"/>
        <v>11</v>
      </c>
      <c r="Q85" s="40" t="str">
        <f t="shared" si="17"/>
        <v>I253.2</v>
      </c>
      <c r="R85" s="40" t="str">
        <f t="shared" si="10"/>
        <v>F0108¶气动三通右通到位¶Pneumatic two wayRighting</v>
      </c>
    </row>
    <row r="86" spans="1:18" ht="14.4">
      <c r="A86" s="116">
        <v>12</v>
      </c>
      <c r="B86" s="117">
        <v>76</v>
      </c>
      <c r="C86" s="118" t="s">
        <v>1427</v>
      </c>
      <c r="D86" s="261" t="s">
        <v>1405</v>
      </c>
      <c r="E86" s="117" t="str">
        <f t="shared" si="11"/>
        <v>F0202</v>
      </c>
      <c r="F86" s="117" t="str">
        <f t="shared" si="12"/>
        <v>气动三通</v>
      </c>
      <c r="G86" s="117" t="str">
        <f t="shared" si="13"/>
        <v>左通到位</v>
      </c>
      <c r="H86" s="117" t="str">
        <f t="shared" si="14"/>
        <v>Pneumatic two way</v>
      </c>
      <c r="I86" s="117" t="str">
        <f t="shared" si="9"/>
        <v>Lefting</v>
      </c>
      <c r="J86" s="122" t="s">
        <v>1428</v>
      </c>
      <c r="K86" s="117"/>
      <c r="L86" s="132"/>
      <c r="M86" s="115" t="s">
        <v>68</v>
      </c>
      <c r="N86" s="115" t="s">
        <v>69</v>
      </c>
      <c r="O86" s="261" t="str">
        <f t="shared" si="15"/>
        <v>=RI6-DI05</v>
      </c>
      <c r="P86" s="116">
        <f t="shared" si="16"/>
        <v>12</v>
      </c>
      <c r="Q86" s="40" t="str">
        <f t="shared" si="17"/>
        <v>I253.3</v>
      </c>
      <c r="R86" s="40" t="str">
        <f t="shared" si="10"/>
        <v>F0202¶气动三通左通到位¶Pneumatic two wayLefting</v>
      </c>
    </row>
    <row r="87" spans="1:18" ht="14.4">
      <c r="A87" s="116">
        <v>13</v>
      </c>
      <c r="B87" s="117">
        <v>77</v>
      </c>
      <c r="C87" s="118" t="s">
        <v>1429</v>
      </c>
      <c r="D87" s="261" t="s">
        <v>1405</v>
      </c>
      <c r="E87" s="117" t="str">
        <f t="shared" si="11"/>
        <v>F0202</v>
      </c>
      <c r="F87" s="117" t="str">
        <f t="shared" si="12"/>
        <v>气动三通</v>
      </c>
      <c r="G87" s="117" t="str">
        <f t="shared" si="13"/>
        <v>右通到位</v>
      </c>
      <c r="H87" s="117" t="str">
        <f t="shared" si="14"/>
        <v>Pneumatic two way</v>
      </c>
      <c r="I87" s="117" t="str">
        <f t="shared" si="9"/>
        <v>Righting</v>
      </c>
      <c r="J87" s="122" t="s">
        <v>1430</v>
      </c>
      <c r="K87" s="117"/>
      <c r="L87" s="132"/>
      <c r="M87" s="115" t="s">
        <v>68</v>
      </c>
      <c r="N87" s="115" t="s">
        <v>69</v>
      </c>
      <c r="O87" s="261" t="str">
        <f t="shared" si="15"/>
        <v>=RI6-DI05</v>
      </c>
      <c r="P87" s="116">
        <f t="shared" si="16"/>
        <v>13</v>
      </c>
      <c r="Q87" s="40" t="str">
        <f t="shared" si="17"/>
        <v>I253.4</v>
      </c>
      <c r="R87" s="40" t="str">
        <f t="shared" si="10"/>
        <v>F0202¶气动三通右通到位¶Pneumatic two wayRighting</v>
      </c>
    </row>
    <row r="88" spans="1:18" ht="14.4">
      <c r="A88" s="116">
        <v>14</v>
      </c>
      <c r="B88" s="117">
        <v>78</v>
      </c>
      <c r="C88" s="118" t="s">
        <v>1431</v>
      </c>
      <c r="D88" s="261" t="s">
        <v>1405</v>
      </c>
      <c r="E88" s="117" t="str">
        <f t="shared" si="11"/>
        <v>G0114</v>
      </c>
      <c r="F88" s="117" t="str">
        <f t="shared" si="12"/>
        <v>气动三通</v>
      </c>
      <c r="G88" s="117" t="str">
        <f t="shared" si="13"/>
        <v>左通到位</v>
      </c>
      <c r="H88" s="117" t="str">
        <f t="shared" si="14"/>
        <v>Pneumatic two way</v>
      </c>
      <c r="I88" s="117" t="str">
        <f t="shared" si="9"/>
        <v>Lefting</v>
      </c>
      <c r="J88" s="122" t="s">
        <v>1432</v>
      </c>
      <c r="K88" s="117"/>
      <c r="L88" s="132"/>
      <c r="M88" s="115" t="s">
        <v>68</v>
      </c>
      <c r="N88" s="115" t="s">
        <v>69</v>
      </c>
      <c r="O88" s="261" t="str">
        <f t="shared" si="15"/>
        <v>=RI6-DI05</v>
      </c>
      <c r="P88" s="116">
        <f t="shared" si="16"/>
        <v>14</v>
      </c>
      <c r="Q88" s="40" t="str">
        <f t="shared" si="17"/>
        <v>I253.5</v>
      </c>
      <c r="R88" s="40" t="str">
        <f t="shared" si="10"/>
        <v>G0114¶气动三通左通到位¶Pneumatic two wayLefting</v>
      </c>
    </row>
    <row r="89" spans="1:18" ht="14.4">
      <c r="A89" s="116">
        <v>15</v>
      </c>
      <c r="B89" s="117">
        <v>79</v>
      </c>
      <c r="C89" s="118" t="s">
        <v>1433</v>
      </c>
      <c r="D89" s="261" t="s">
        <v>1405</v>
      </c>
      <c r="E89" s="117" t="str">
        <f t="shared" si="11"/>
        <v>G0114</v>
      </c>
      <c r="F89" s="117" t="str">
        <f t="shared" si="12"/>
        <v>气动三通</v>
      </c>
      <c r="G89" s="117" t="str">
        <f t="shared" si="13"/>
        <v>右通到位</v>
      </c>
      <c r="H89" s="117" t="str">
        <f t="shared" si="14"/>
        <v>Pneumatic two way</v>
      </c>
      <c r="I89" s="117" t="str">
        <f t="shared" si="9"/>
        <v>Righting</v>
      </c>
      <c r="J89" s="122" t="s">
        <v>1434</v>
      </c>
      <c r="K89" s="117"/>
      <c r="L89" s="132"/>
      <c r="M89" s="115" t="s">
        <v>68</v>
      </c>
      <c r="N89" s="115" t="s">
        <v>69</v>
      </c>
      <c r="O89" s="261" t="str">
        <f t="shared" si="15"/>
        <v>=RI6-DI05</v>
      </c>
      <c r="P89" s="116">
        <f t="shared" si="16"/>
        <v>15</v>
      </c>
      <c r="Q89" s="40" t="str">
        <f t="shared" si="17"/>
        <v>I253.6</v>
      </c>
      <c r="R89" s="40" t="str">
        <f t="shared" si="10"/>
        <v>G0114¶气动三通右通到位¶Pneumatic two wayRighting</v>
      </c>
    </row>
    <row r="90" spans="1:18" ht="14.4">
      <c r="A90" s="116">
        <v>16</v>
      </c>
      <c r="B90" s="117">
        <v>80</v>
      </c>
      <c r="C90" s="118" t="s">
        <v>1435</v>
      </c>
      <c r="D90" s="261" t="s">
        <v>1405</v>
      </c>
      <c r="E90" s="117" t="str">
        <f t="shared" si="11"/>
        <v>G0212</v>
      </c>
      <c r="F90" s="117" t="str">
        <f t="shared" si="12"/>
        <v>气动三通</v>
      </c>
      <c r="G90" s="117" t="str">
        <f t="shared" si="13"/>
        <v>左通到位</v>
      </c>
      <c r="H90" s="117" t="str">
        <f t="shared" si="14"/>
        <v>Pneumatic two way</v>
      </c>
      <c r="I90" s="117" t="str">
        <f t="shared" si="9"/>
        <v>Lefting</v>
      </c>
      <c r="J90" s="123" t="s">
        <v>1436</v>
      </c>
      <c r="K90" s="117"/>
      <c r="L90" s="132"/>
      <c r="M90" s="115" t="s">
        <v>68</v>
      </c>
      <c r="N90" s="115" t="s">
        <v>69</v>
      </c>
      <c r="O90" s="261" t="str">
        <f t="shared" si="15"/>
        <v>=RI6-DI05</v>
      </c>
      <c r="P90" s="116">
        <f t="shared" si="16"/>
        <v>16</v>
      </c>
      <c r="Q90" s="40" t="str">
        <f t="shared" si="17"/>
        <v>I253.7</v>
      </c>
      <c r="R90" s="40" t="str">
        <f t="shared" si="10"/>
        <v>G0212¶气动三通左通到位¶Pneumatic two wayLefting</v>
      </c>
    </row>
    <row r="91" spans="1:18" ht="14.4">
      <c r="A91" s="116">
        <v>1</v>
      </c>
      <c r="B91" s="117">
        <v>81</v>
      </c>
      <c r="C91" s="119" t="s">
        <v>1437</v>
      </c>
      <c r="D91" s="261" t="s">
        <v>1438</v>
      </c>
      <c r="E91" s="117" t="str">
        <f t="shared" si="11"/>
        <v>G0212</v>
      </c>
      <c r="F91" s="117" t="str">
        <f t="shared" si="12"/>
        <v>气动三通</v>
      </c>
      <c r="G91" s="117" t="str">
        <f t="shared" si="13"/>
        <v>右通到位</v>
      </c>
      <c r="H91" s="117" t="str">
        <f t="shared" si="14"/>
        <v>Pneumatic two way</v>
      </c>
      <c r="I91" s="117" t="str">
        <f t="shared" si="9"/>
        <v>Righting</v>
      </c>
      <c r="J91" s="123" t="s">
        <v>1439</v>
      </c>
      <c r="K91" s="117"/>
      <c r="L91" s="132"/>
      <c r="M91" s="115" t="s">
        <v>68</v>
      </c>
      <c r="N91" s="115" t="s">
        <v>69</v>
      </c>
      <c r="O91" s="261" t="str">
        <f t="shared" si="15"/>
        <v>=RI6-DI06</v>
      </c>
      <c r="P91" s="116">
        <f t="shared" si="16"/>
        <v>1</v>
      </c>
      <c r="Q91" s="40" t="str">
        <f t="shared" si="17"/>
        <v>I254.0</v>
      </c>
      <c r="R91" s="40" t="str">
        <f t="shared" si="10"/>
        <v>G0212¶气动三通右通到位¶Pneumatic two wayRighting</v>
      </c>
    </row>
    <row r="92" spans="1:18" ht="14.4">
      <c r="A92" s="116">
        <v>2</v>
      </c>
      <c r="B92" s="117">
        <v>82</v>
      </c>
      <c r="C92" s="119" t="s">
        <v>1440</v>
      </c>
      <c r="D92" s="261" t="s">
        <v>1438</v>
      </c>
      <c r="E92" s="117" t="str">
        <f t="shared" si="11"/>
        <v>VVP01</v>
      </c>
      <c r="F92" s="117" t="str">
        <f t="shared" si="12"/>
        <v>V型气动闸门1</v>
      </c>
      <c r="G92" s="117" t="str">
        <f t="shared" si="13"/>
        <v>开门到位</v>
      </c>
      <c r="H92" s="117" t="str">
        <f t="shared" si="14"/>
        <v>Pneumatic Valve</v>
      </c>
      <c r="I92" s="117" t="str">
        <f t="shared" si="9"/>
        <v>Openning</v>
      </c>
      <c r="J92" s="122" t="s">
        <v>1441</v>
      </c>
      <c r="K92" s="117"/>
      <c r="L92" s="132"/>
      <c r="M92" s="115" t="s">
        <v>68</v>
      </c>
      <c r="N92" s="115" t="s">
        <v>69</v>
      </c>
      <c r="O92" s="261" t="str">
        <f t="shared" si="15"/>
        <v>=RI6-DI06</v>
      </c>
      <c r="P92" s="116">
        <f t="shared" si="16"/>
        <v>2</v>
      </c>
      <c r="Q92" s="40" t="str">
        <f t="shared" si="17"/>
        <v>I254.1</v>
      </c>
      <c r="R92" s="40" t="str">
        <f t="shared" si="10"/>
        <v>VVP01¶V型气动闸门1开门到位¶Pneumatic ValveOpenning</v>
      </c>
    </row>
    <row r="93" spans="1:18" ht="14.4">
      <c r="A93" s="116">
        <v>3</v>
      </c>
      <c r="B93" s="117">
        <v>83</v>
      </c>
      <c r="C93" s="119" t="s">
        <v>1442</v>
      </c>
      <c r="D93" s="261" t="s">
        <v>1438</v>
      </c>
      <c r="E93" s="117" t="str">
        <f t="shared" si="11"/>
        <v>VVP01</v>
      </c>
      <c r="F93" s="117" t="str">
        <f t="shared" si="12"/>
        <v>V型气动闸门1</v>
      </c>
      <c r="G93" s="117" t="str">
        <f t="shared" si="13"/>
        <v>关门到位</v>
      </c>
      <c r="H93" s="117" t="str">
        <f t="shared" si="14"/>
        <v>Pneumatic Valve</v>
      </c>
      <c r="I93" s="117" t="str">
        <f t="shared" si="9"/>
        <v>Closing</v>
      </c>
      <c r="J93" s="122" t="s">
        <v>1443</v>
      </c>
      <c r="K93" s="117"/>
      <c r="L93" s="132"/>
      <c r="M93" s="115" t="s">
        <v>68</v>
      </c>
      <c r="N93" s="115" t="s">
        <v>69</v>
      </c>
      <c r="O93" s="261" t="str">
        <f t="shared" si="15"/>
        <v>=RI6-DI06</v>
      </c>
      <c r="P93" s="116">
        <f t="shared" si="16"/>
        <v>3</v>
      </c>
      <c r="Q93" s="40" t="str">
        <f t="shared" si="17"/>
        <v>I254.2</v>
      </c>
      <c r="R93" s="40" t="str">
        <f t="shared" si="10"/>
        <v>VVP01¶V型气动闸门1关门到位¶Pneumatic ValveClosing</v>
      </c>
    </row>
    <row r="94" spans="1:18" ht="14.4">
      <c r="A94" s="116">
        <v>4</v>
      </c>
      <c r="B94" s="117">
        <v>84</v>
      </c>
      <c r="C94" s="119" t="s">
        <v>1444</v>
      </c>
      <c r="D94" s="261" t="s">
        <v>1438</v>
      </c>
      <c r="E94" s="117" t="str">
        <f t="shared" si="11"/>
        <v>VVP01</v>
      </c>
      <c r="F94" s="117" t="str">
        <f t="shared" si="12"/>
        <v>V型气动闸门2</v>
      </c>
      <c r="G94" s="117" t="str">
        <f t="shared" si="13"/>
        <v>开门到位</v>
      </c>
      <c r="H94" s="117" t="str">
        <f t="shared" si="14"/>
        <v>Pneumatic Valve</v>
      </c>
      <c r="I94" s="117" t="str">
        <f t="shared" si="9"/>
        <v>Openning</v>
      </c>
      <c r="J94" s="122" t="s">
        <v>1445</v>
      </c>
      <c r="K94" s="117"/>
      <c r="L94" s="132"/>
      <c r="M94" s="115" t="s">
        <v>68</v>
      </c>
      <c r="N94" s="115" t="s">
        <v>69</v>
      </c>
      <c r="O94" s="261" t="str">
        <f t="shared" si="15"/>
        <v>=RI6-DI06</v>
      </c>
      <c r="P94" s="116">
        <f t="shared" si="16"/>
        <v>4</v>
      </c>
      <c r="Q94" s="40" t="str">
        <f t="shared" si="17"/>
        <v>I254.3</v>
      </c>
      <c r="R94" s="40" t="str">
        <f t="shared" si="10"/>
        <v>VVP01¶V型气动闸门2开门到位¶Pneumatic ValveOpenning</v>
      </c>
    </row>
    <row r="95" spans="1:18" ht="14.4">
      <c r="A95" s="116">
        <v>5</v>
      </c>
      <c r="B95" s="117">
        <v>85</v>
      </c>
      <c r="C95" s="119" t="s">
        <v>1446</v>
      </c>
      <c r="D95" s="261" t="s">
        <v>1438</v>
      </c>
      <c r="E95" s="117" t="str">
        <f t="shared" si="11"/>
        <v>VVP01</v>
      </c>
      <c r="F95" s="117" t="str">
        <f t="shared" si="12"/>
        <v>V型气动闸门2</v>
      </c>
      <c r="G95" s="117" t="str">
        <f t="shared" si="13"/>
        <v>关门到位</v>
      </c>
      <c r="H95" s="117" t="str">
        <f t="shared" si="14"/>
        <v>Pneumatic Valve</v>
      </c>
      <c r="I95" s="117" t="str">
        <f t="shared" si="9"/>
        <v>Closing</v>
      </c>
      <c r="J95" s="122" t="s">
        <v>1447</v>
      </c>
      <c r="K95" s="117"/>
      <c r="L95" s="132"/>
      <c r="M95" s="115" t="s">
        <v>68</v>
      </c>
      <c r="N95" s="115" t="s">
        <v>69</v>
      </c>
      <c r="O95" s="261" t="str">
        <f t="shared" si="15"/>
        <v>=RI6-DI06</v>
      </c>
      <c r="P95" s="116">
        <f t="shared" si="16"/>
        <v>5</v>
      </c>
      <c r="Q95" s="40" t="str">
        <f t="shared" si="17"/>
        <v>I254.4</v>
      </c>
      <c r="R95" s="40" t="str">
        <f t="shared" si="10"/>
        <v>VVP01¶V型气动闸门2关门到位¶Pneumatic ValveClosing</v>
      </c>
    </row>
    <row r="96" spans="1:18" ht="14.4">
      <c r="A96" s="116">
        <v>6</v>
      </c>
      <c r="B96" s="117">
        <v>86</v>
      </c>
      <c r="C96" s="119" t="s">
        <v>1448</v>
      </c>
      <c r="D96" s="261" t="s">
        <v>1438</v>
      </c>
      <c r="E96" s="117" t="str">
        <f t="shared" si="11"/>
        <v>VVP02</v>
      </c>
      <c r="F96" s="117" t="str">
        <f t="shared" si="12"/>
        <v>V型气动闸门1</v>
      </c>
      <c r="G96" s="117" t="str">
        <f t="shared" si="13"/>
        <v>开门到位</v>
      </c>
      <c r="H96" s="117" t="str">
        <f t="shared" si="14"/>
        <v>Pneumatic Valve</v>
      </c>
      <c r="I96" s="117" t="str">
        <f t="shared" si="9"/>
        <v>Openning</v>
      </c>
      <c r="J96" s="122" t="s">
        <v>1449</v>
      </c>
      <c r="K96" s="117"/>
      <c r="L96" s="132"/>
      <c r="M96" s="115" t="s">
        <v>68</v>
      </c>
      <c r="N96" s="115" t="s">
        <v>69</v>
      </c>
      <c r="O96" s="261" t="str">
        <f t="shared" si="15"/>
        <v>=RI6-DI06</v>
      </c>
      <c r="P96" s="116">
        <f t="shared" si="16"/>
        <v>6</v>
      </c>
      <c r="Q96" s="40" t="str">
        <f t="shared" si="17"/>
        <v>I254.5</v>
      </c>
      <c r="R96" s="40" t="str">
        <f t="shared" si="10"/>
        <v>VVP02¶V型气动闸门1开门到位¶Pneumatic ValveOpenning</v>
      </c>
    </row>
    <row r="97" spans="1:18" ht="14.4">
      <c r="A97" s="116">
        <v>7</v>
      </c>
      <c r="B97" s="117">
        <v>87</v>
      </c>
      <c r="C97" s="119" t="s">
        <v>1450</v>
      </c>
      <c r="D97" s="261" t="s">
        <v>1438</v>
      </c>
      <c r="E97" s="117" t="str">
        <f t="shared" si="11"/>
        <v>VVP02</v>
      </c>
      <c r="F97" s="117" t="str">
        <f t="shared" si="12"/>
        <v>V型气动闸门1</v>
      </c>
      <c r="G97" s="117" t="str">
        <f t="shared" si="13"/>
        <v>关门到位</v>
      </c>
      <c r="H97" s="117" t="str">
        <f t="shared" si="14"/>
        <v>Pneumatic Valve</v>
      </c>
      <c r="I97" s="117" t="str">
        <f t="shared" si="9"/>
        <v>Closing</v>
      </c>
      <c r="J97" s="122" t="s">
        <v>1451</v>
      </c>
      <c r="K97" s="117"/>
      <c r="L97" s="132"/>
      <c r="M97" s="115" t="s">
        <v>68</v>
      </c>
      <c r="N97" s="115" t="s">
        <v>69</v>
      </c>
      <c r="O97" s="261" t="str">
        <f t="shared" si="15"/>
        <v>=RI6-DI06</v>
      </c>
      <c r="P97" s="116">
        <f t="shared" si="16"/>
        <v>7</v>
      </c>
      <c r="Q97" s="40" t="str">
        <f t="shared" si="17"/>
        <v>I254.6</v>
      </c>
      <c r="R97" s="40" t="str">
        <f t="shared" si="10"/>
        <v>VVP02¶V型气动闸门1关门到位¶Pneumatic ValveClosing</v>
      </c>
    </row>
    <row r="98" spans="1:18" ht="14.4">
      <c r="A98" s="116">
        <v>8</v>
      </c>
      <c r="B98" s="117">
        <v>88</v>
      </c>
      <c r="C98" s="119" t="s">
        <v>1452</v>
      </c>
      <c r="D98" s="261" t="s">
        <v>1438</v>
      </c>
      <c r="E98" s="117" t="str">
        <f t="shared" si="11"/>
        <v>VVP02</v>
      </c>
      <c r="F98" s="117" t="str">
        <f t="shared" si="12"/>
        <v>V型气动闸门2</v>
      </c>
      <c r="G98" s="117" t="str">
        <f t="shared" si="13"/>
        <v>开门到位</v>
      </c>
      <c r="H98" s="117" t="str">
        <f t="shared" si="14"/>
        <v>Pneumatic Valve</v>
      </c>
      <c r="I98" s="117" t="str">
        <f t="shared" si="9"/>
        <v>Openning</v>
      </c>
      <c r="J98" s="122" t="s">
        <v>1453</v>
      </c>
      <c r="K98" s="117"/>
      <c r="L98" s="132"/>
      <c r="M98" s="115" t="s">
        <v>68</v>
      </c>
      <c r="N98" s="115" t="s">
        <v>69</v>
      </c>
      <c r="O98" s="261" t="str">
        <f t="shared" si="15"/>
        <v>=RI6-DI06</v>
      </c>
      <c r="P98" s="116">
        <f t="shared" si="16"/>
        <v>8</v>
      </c>
      <c r="Q98" s="40" t="str">
        <f t="shared" si="17"/>
        <v>I254.7</v>
      </c>
      <c r="R98" s="40" t="str">
        <f t="shared" si="10"/>
        <v>VVP02¶V型气动闸门2开门到位¶Pneumatic ValveOpenning</v>
      </c>
    </row>
    <row r="99" spans="1:18" ht="14.4">
      <c r="A99" s="116">
        <v>9</v>
      </c>
      <c r="B99" s="117">
        <v>89</v>
      </c>
      <c r="C99" s="119" t="s">
        <v>1454</v>
      </c>
      <c r="D99" s="261" t="s">
        <v>1438</v>
      </c>
      <c r="E99" s="117" t="str">
        <f t="shared" si="11"/>
        <v>VVP02</v>
      </c>
      <c r="F99" s="117" t="str">
        <f t="shared" si="12"/>
        <v>V型气动闸门2</v>
      </c>
      <c r="G99" s="117" t="str">
        <f t="shared" si="13"/>
        <v>关门到位</v>
      </c>
      <c r="H99" s="117" t="str">
        <f t="shared" si="14"/>
        <v>Pneumatic Valve</v>
      </c>
      <c r="I99" s="117" t="str">
        <f t="shared" si="9"/>
        <v>Closing</v>
      </c>
      <c r="J99" s="122" t="s">
        <v>1455</v>
      </c>
      <c r="K99" s="117"/>
      <c r="L99" s="132"/>
      <c r="M99" s="115" t="s">
        <v>68</v>
      </c>
      <c r="N99" s="115" t="s">
        <v>69</v>
      </c>
      <c r="O99" s="261" t="str">
        <f t="shared" si="15"/>
        <v>=RI6-DI06</v>
      </c>
      <c r="P99" s="116">
        <f t="shared" si="16"/>
        <v>9</v>
      </c>
      <c r="Q99" s="40" t="str">
        <f t="shared" si="17"/>
        <v>I255.0</v>
      </c>
      <c r="R99" s="40" t="str">
        <f t="shared" si="10"/>
        <v>VVP02¶V型气动闸门2关门到位¶Pneumatic ValveClosing</v>
      </c>
    </row>
    <row r="100" spans="1:18" ht="14.4">
      <c r="A100" s="116">
        <v>10</v>
      </c>
      <c r="B100" s="117">
        <v>90</v>
      </c>
      <c r="C100" s="119" t="s">
        <v>1456</v>
      </c>
      <c r="D100" s="261" t="s">
        <v>1438</v>
      </c>
      <c r="E100" s="117" t="str">
        <f t="shared" si="11"/>
        <v>VVP03</v>
      </c>
      <c r="F100" s="117" t="str">
        <f t="shared" si="12"/>
        <v>V型气动闸门1</v>
      </c>
      <c r="G100" s="117" t="str">
        <f t="shared" si="13"/>
        <v>开门到位</v>
      </c>
      <c r="H100" s="117" t="str">
        <f t="shared" si="14"/>
        <v>Pneumatic Valve</v>
      </c>
      <c r="I100" s="117" t="str">
        <f t="shared" si="9"/>
        <v>Openning</v>
      </c>
      <c r="J100" s="122" t="s">
        <v>1457</v>
      </c>
      <c r="K100" s="117"/>
      <c r="L100" s="132"/>
      <c r="M100" s="115" t="s">
        <v>68</v>
      </c>
      <c r="N100" s="115" t="s">
        <v>69</v>
      </c>
      <c r="O100" s="261" t="str">
        <f t="shared" si="15"/>
        <v>=RI6-DI06</v>
      </c>
      <c r="P100" s="116">
        <f t="shared" si="16"/>
        <v>10</v>
      </c>
      <c r="Q100" s="40" t="str">
        <f t="shared" si="17"/>
        <v>I255.1</v>
      </c>
      <c r="R100" s="40" t="str">
        <f t="shared" si="10"/>
        <v>VVP03¶V型气动闸门1开门到位¶Pneumatic ValveOpenning</v>
      </c>
    </row>
    <row r="101" spans="1:18" ht="14.4">
      <c r="A101" s="116">
        <v>11</v>
      </c>
      <c r="B101" s="117">
        <v>91</v>
      </c>
      <c r="C101" s="119" t="s">
        <v>1458</v>
      </c>
      <c r="D101" s="261" t="s">
        <v>1438</v>
      </c>
      <c r="E101" s="117" t="str">
        <f t="shared" si="11"/>
        <v>VVP03</v>
      </c>
      <c r="F101" s="117" t="str">
        <f t="shared" si="12"/>
        <v>V型气动闸门1</v>
      </c>
      <c r="G101" s="117" t="str">
        <f t="shared" si="13"/>
        <v>关门到位</v>
      </c>
      <c r="H101" s="117" t="str">
        <f t="shared" si="14"/>
        <v>Pneumatic Valve</v>
      </c>
      <c r="I101" s="117" t="str">
        <f t="shared" si="9"/>
        <v>Closing</v>
      </c>
      <c r="J101" s="122" t="s">
        <v>1459</v>
      </c>
      <c r="K101" s="117"/>
      <c r="L101" s="132"/>
      <c r="M101" s="115" t="s">
        <v>68</v>
      </c>
      <c r="N101" s="115" t="s">
        <v>69</v>
      </c>
      <c r="O101" s="261" t="str">
        <f t="shared" si="15"/>
        <v>=RI6-DI06</v>
      </c>
      <c r="P101" s="116">
        <f t="shared" si="16"/>
        <v>11</v>
      </c>
      <c r="Q101" s="40" t="str">
        <f t="shared" si="17"/>
        <v>I255.2</v>
      </c>
      <c r="R101" s="40" t="str">
        <f t="shared" si="10"/>
        <v>VVP03¶V型气动闸门1关门到位¶Pneumatic ValveClosing</v>
      </c>
    </row>
    <row r="102" spans="1:18" ht="14.4">
      <c r="A102" s="116">
        <v>12</v>
      </c>
      <c r="B102" s="117">
        <v>92</v>
      </c>
      <c r="C102" s="119" t="s">
        <v>1460</v>
      </c>
      <c r="D102" s="261" t="s">
        <v>1438</v>
      </c>
      <c r="E102" s="117" t="str">
        <f t="shared" si="11"/>
        <v>VVP03</v>
      </c>
      <c r="F102" s="117" t="str">
        <f t="shared" si="12"/>
        <v>V型气动闸门2</v>
      </c>
      <c r="G102" s="117" t="str">
        <f t="shared" si="13"/>
        <v>开门到位</v>
      </c>
      <c r="H102" s="117" t="str">
        <f t="shared" si="14"/>
        <v>Pneumatic Valve</v>
      </c>
      <c r="I102" s="117" t="str">
        <f t="shared" si="9"/>
        <v>Openning</v>
      </c>
      <c r="J102" s="122" t="s">
        <v>1461</v>
      </c>
      <c r="K102" s="117"/>
      <c r="L102" s="132"/>
      <c r="M102" s="115" t="s">
        <v>68</v>
      </c>
      <c r="N102" s="115" t="s">
        <v>69</v>
      </c>
      <c r="O102" s="261" t="str">
        <f t="shared" si="15"/>
        <v>=RI6-DI06</v>
      </c>
      <c r="P102" s="116">
        <f t="shared" si="16"/>
        <v>12</v>
      </c>
      <c r="Q102" s="40" t="str">
        <f t="shared" si="17"/>
        <v>I255.3</v>
      </c>
      <c r="R102" s="40" t="str">
        <f t="shared" si="10"/>
        <v>VVP03¶V型气动闸门2开门到位¶Pneumatic ValveOpenning</v>
      </c>
    </row>
    <row r="103" spans="1:18" ht="14.4">
      <c r="A103" s="116">
        <v>13</v>
      </c>
      <c r="B103" s="117">
        <v>93</v>
      </c>
      <c r="C103" s="119" t="s">
        <v>1462</v>
      </c>
      <c r="D103" s="261" t="s">
        <v>1438</v>
      </c>
      <c r="E103" s="117" t="str">
        <f t="shared" si="11"/>
        <v>VVP03</v>
      </c>
      <c r="F103" s="117" t="str">
        <f t="shared" si="12"/>
        <v>V型气动闸门2</v>
      </c>
      <c r="G103" s="117" t="str">
        <f t="shared" si="13"/>
        <v>关门到位</v>
      </c>
      <c r="H103" s="117" t="str">
        <f t="shared" si="14"/>
        <v>Pneumatic Valve</v>
      </c>
      <c r="I103" s="117" t="str">
        <f t="shared" si="9"/>
        <v>Closing</v>
      </c>
      <c r="J103" s="122" t="s">
        <v>1463</v>
      </c>
      <c r="K103" s="117"/>
      <c r="L103" s="132"/>
      <c r="M103" s="115" t="s">
        <v>68</v>
      </c>
      <c r="N103" s="115" t="s">
        <v>69</v>
      </c>
      <c r="O103" s="261" t="str">
        <f t="shared" si="15"/>
        <v>=RI6-DI06</v>
      </c>
      <c r="P103" s="116">
        <f t="shared" si="16"/>
        <v>13</v>
      </c>
      <c r="Q103" s="40" t="str">
        <f t="shared" si="17"/>
        <v>I255.4</v>
      </c>
      <c r="R103" s="40" t="str">
        <f t="shared" si="10"/>
        <v>VVP03¶V型气动闸门2关门到位¶Pneumatic ValveClosing</v>
      </c>
    </row>
    <row r="104" spans="1:18" ht="14.4">
      <c r="A104" s="116">
        <v>14</v>
      </c>
      <c r="B104" s="117">
        <v>94</v>
      </c>
      <c r="C104" s="119" t="s">
        <v>1464</v>
      </c>
      <c r="D104" s="261" t="s">
        <v>1438</v>
      </c>
      <c r="E104" s="117" t="str">
        <f t="shared" si="11"/>
        <v>VVP04</v>
      </c>
      <c r="F104" s="117" t="str">
        <f t="shared" si="12"/>
        <v>V型气动闸门1</v>
      </c>
      <c r="G104" s="117" t="str">
        <f t="shared" si="13"/>
        <v>开门到位</v>
      </c>
      <c r="H104" s="117" t="str">
        <f t="shared" si="14"/>
        <v>Pneumatic Valve</v>
      </c>
      <c r="I104" s="117" t="str">
        <f t="shared" si="9"/>
        <v>Openning</v>
      </c>
      <c r="J104" s="122" t="s">
        <v>1465</v>
      </c>
      <c r="K104" s="117"/>
      <c r="L104" s="132"/>
      <c r="M104" s="115" t="s">
        <v>68</v>
      </c>
      <c r="N104" s="115" t="s">
        <v>69</v>
      </c>
      <c r="O104" s="261" t="str">
        <f t="shared" si="15"/>
        <v>=RI6-DI06</v>
      </c>
      <c r="P104" s="116">
        <f t="shared" si="16"/>
        <v>14</v>
      </c>
      <c r="Q104" s="40" t="str">
        <f t="shared" si="17"/>
        <v>I255.5</v>
      </c>
      <c r="R104" s="40" t="str">
        <f t="shared" si="10"/>
        <v>VVP04¶V型气动闸门1开门到位¶Pneumatic ValveOpenning</v>
      </c>
    </row>
    <row r="105" spans="1:18" ht="14.4">
      <c r="A105" s="116">
        <v>15</v>
      </c>
      <c r="B105" s="117">
        <v>95</v>
      </c>
      <c r="C105" s="119" t="s">
        <v>1466</v>
      </c>
      <c r="D105" s="261" t="s">
        <v>1438</v>
      </c>
      <c r="E105" s="117" t="str">
        <f t="shared" si="11"/>
        <v>VVP04</v>
      </c>
      <c r="F105" s="117" t="str">
        <f t="shared" si="12"/>
        <v>V型气动闸门1</v>
      </c>
      <c r="G105" s="117" t="str">
        <f t="shared" si="13"/>
        <v>关门到位</v>
      </c>
      <c r="H105" s="117" t="str">
        <f t="shared" si="14"/>
        <v>Pneumatic Valve</v>
      </c>
      <c r="I105" s="117" t="str">
        <f t="shared" si="9"/>
        <v>Closing</v>
      </c>
      <c r="J105" s="122" t="s">
        <v>1467</v>
      </c>
      <c r="K105" s="117"/>
      <c r="L105" s="132"/>
      <c r="M105" s="115" t="s">
        <v>68</v>
      </c>
      <c r="N105" s="115" t="s">
        <v>69</v>
      </c>
      <c r="O105" s="261" t="str">
        <f t="shared" si="15"/>
        <v>=RI6-DI06</v>
      </c>
      <c r="P105" s="116">
        <f t="shared" si="16"/>
        <v>15</v>
      </c>
      <c r="Q105" s="40" t="str">
        <f t="shared" si="17"/>
        <v>I255.6</v>
      </c>
      <c r="R105" s="40" t="str">
        <f t="shared" si="10"/>
        <v>VVP04¶V型气动闸门1关门到位¶Pneumatic ValveClosing</v>
      </c>
    </row>
    <row r="106" spans="1:18" ht="14.4">
      <c r="A106" s="116">
        <v>16</v>
      </c>
      <c r="B106" s="117">
        <v>96</v>
      </c>
      <c r="C106" s="119" t="s">
        <v>1468</v>
      </c>
      <c r="D106" s="261" t="s">
        <v>1438</v>
      </c>
      <c r="E106" s="117" t="str">
        <f t="shared" si="11"/>
        <v>VVP04</v>
      </c>
      <c r="F106" s="117" t="str">
        <f t="shared" si="12"/>
        <v>V型气动闸门2</v>
      </c>
      <c r="G106" s="117" t="str">
        <f t="shared" si="13"/>
        <v>开门到位</v>
      </c>
      <c r="H106" s="117" t="str">
        <f t="shared" si="14"/>
        <v>Pneumatic Valve</v>
      </c>
      <c r="I106" s="117" t="str">
        <f t="shared" si="9"/>
        <v>Openning</v>
      </c>
      <c r="J106" s="122" t="s">
        <v>1469</v>
      </c>
      <c r="K106" s="117"/>
      <c r="L106" s="132"/>
      <c r="M106" s="115" t="s">
        <v>68</v>
      </c>
      <c r="N106" s="115" t="s">
        <v>69</v>
      </c>
      <c r="O106" s="261" t="str">
        <f t="shared" si="15"/>
        <v>=RI6-DI06</v>
      </c>
      <c r="P106" s="116">
        <f t="shared" si="16"/>
        <v>16</v>
      </c>
      <c r="Q106" s="40" t="str">
        <f t="shared" si="17"/>
        <v>I255.7</v>
      </c>
      <c r="R106" s="40" t="str">
        <f t="shared" si="10"/>
        <v>VVP04¶V型气动闸门2开门到位¶Pneumatic ValveOpenning</v>
      </c>
    </row>
    <row r="107" spans="1:18" ht="14.4">
      <c r="A107" s="116">
        <v>1</v>
      </c>
      <c r="B107" s="117">
        <v>97</v>
      </c>
      <c r="C107" s="118" t="s">
        <v>1470</v>
      </c>
      <c r="D107" s="261" t="s">
        <v>1471</v>
      </c>
      <c r="E107" s="117" t="str">
        <f t="shared" si="11"/>
        <v>VVP04</v>
      </c>
      <c r="F107" s="117" t="str">
        <f t="shared" si="12"/>
        <v>V型气动闸门2</v>
      </c>
      <c r="G107" s="117" t="str">
        <f t="shared" si="13"/>
        <v>关门到位</v>
      </c>
      <c r="H107" s="117" t="str">
        <f t="shared" si="14"/>
        <v>Pneumatic Valve</v>
      </c>
      <c r="I107" s="117" t="str">
        <f t="shared" si="9"/>
        <v>Closing</v>
      </c>
      <c r="J107" s="122" t="s">
        <v>1472</v>
      </c>
      <c r="K107" s="117"/>
      <c r="L107" s="132"/>
      <c r="M107" s="115" t="s">
        <v>68</v>
      </c>
      <c r="N107" s="115" t="s">
        <v>69</v>
      </c>
      <c r="O107" s="261" t="str">
        <f t="shared" ref="O107:O122" si="18">D107</f>
        <v>=RI6-DI07</v>
      </c>
      <c r="P107" s="116">
        <f t="shared" ref="P107:P122" si="19">A107</f>
        <v>1</v>
      </c>
      <c r="Q107" s="40" t="str">
        <f t="shared" ref="Q107:Q122" si="20">C107</f>
        <v>I256.0</v>
      </c>
      <c r="R107" s="40" t="str">
        <f t="shared" si="10"/>
        <v>VVP04¶V型气动闸门2关门到位¶Pneumatic ValveClosing</v>
      </c>
    </row>
    <row r="108" spans="1:18" ht="14.4">
      <c r="A108" s="116">
        <v>2</v>
      </c>
      <c r="B108" s="117">
        <v>98</v>
      </c>
      <c r="C108" s="118" t="s">
        <v>1473</v>
      </c>
      <c r="D108" s="261" t="s">
        <v>1471</v>
      </c>
      <c r="E108" s="117" t="str">
        <f t="shared" si="11"/>
        <v>VF03</v>
      </c>
      <c r="F108" s="117" t="str">
        <f t="shared" si="12"/>
        <v>V型气动闸门1</v>
      </c>
      <c r="G108" s="117" t="str">
        <f t="shared" si="13"/>
        <v>开门到位</v>
      </c>
      <c r="H108" s="117" t="str">
        <f t="shared" si="14"/>
        <v>Pneumatic Valve</v>
      </c>
      <c r="I108" s="117" t="str">
        <f t="shared" si="9"/>
        <v>Openning</v>
      </c>
      <c r="J108" s="122" t="s">
        <v>1474</v>
      </c>
      <c r="K108" s="117"/>
      <c r="L108" s="132"/>
      <c r="M108" s="115" t="s">
        <v>68</v>
      </c>
      <c r="N108" s="115" t="s">
        <v>69</v>
      </c>
      <c r="O108" s="261" t="str">
        <f t="shared" si="18"/>
        <v>=RI6-DI07</v>
      </c>
      <c r="P108" s="116">
        <f t="shared" si="19"/>
        <v>2</v>
      </c>
      <c r="Q108" s="40" t="str">
        <f t="shared" si="20"/>
        <v>I256.1</v>
      </c>
      <c r="R108" s="40" t="str">
        <f t="shared" si="10"/>
        <v>VF03¶V型气动闸门1开门到位¶Pneumatic ValveOpenning</v>
      </c>
    </row>
    <row r="109" spans="1:18" ht="14.4">
      <c r="A109" s="116">
        <v>3</v>
      </c>
      <c r="B109" s="117">
        <v>99</v>
      </c>
      <c r="C109" s="118" t="s">
        <v>1475</v>
      </c>
      <c r="D109" s="261" t="s">
        <v>1471</v>
      </c>
      <c r="E109" s="117" t="str">
        <f t="shared" si="11"/>
        <v>VF03</v>
      </c>
      <c r="F109" s="117" t="str">
        <f t="shared" si="12"/>
        <v>V型气动闸门1</v>
      </c>
      <c r="G109" s="117" t="str">
        <f t="shared" si="13"/>
        <v>关门到位</v>
      </c>
      <c r="H109" s="117" t="str">
        <f t="shared" si="14"/>
        <v>Pneumatic Valve</v>
      </c>
      <c r="I109" s="117" t="str">
        <f t="shared" si="9"/>
        <v>Closing</v>
      </c>
      <c r="J109" s="122" t="s">
        <v>1476</v>
      </c>
      <c r="K109" s="117"/>
      <c r="L109" s="132"/>
      <c r="M109" s="115" t="s">
        <v>68</v>
      </c>
      <c r="N109" s="115" t="s">
        <v>69</v>
      </c>
      <c r="O109" s="261" t="str">
        <f t="shared" si="18"/>
        <v>=RI6-DI07</v>
      </c>
      <c r="P109" s="116">
        <f t="shared" si="19"/>
        <v>3</v>
      </c>
      <c r="Q109" s="40" t="str">
        <f t="shared" si="20"/>
        <v>I256.2</v>
      </c>
      <c r="R109" s="40" t="str">
        <f t="shared" si="10"/>
        <v>VF03¶V型气动闸门1关门到位¶Pneumatic ValveClosing</v>
      </c>
    </row>
    <row r="110" spans="1:18" ht="14.4">
      <c r="A110" s="116">
        <v>4</v>
      </c>
      <c r="B110" s="117">
        <v>100</v>
      </c>
      <c r="C110" s="118" t="s">
        <v>1477</v>
      </c>
      <c r="D110" s="261" t="s">
        <v>1471</v>
      </c>
      <c r="E110" s="117" t="str">
        <f t="shared" si="11"/>
        <v>VF03</v>
      </c>
      <c r="F110" s="117" t="str">
        <f t="shared" si="12"/>
        <v>V型气动闸门2</v>
      </c>
      <c r="G110" s="117" t="str">
        <f t="shared" si="13"/>
        <v>开门到位</v>
      </c>
      <c r="H110" s="117" t="str">
        <f t="shared" si="14"/>
        <v>Pneumatic Valve</v>
      </c>
      <c r="I110" s="117" t="str">
        <f t="shared" si="9"/>
        <v>Openning</v>
      </c>
      <c r="J110" s="122" t="s">
        <v>1478</v>
      </c>
      <c r="K110" s="117"/>
      <c r="L110" s="132"/>
      <c r="M110" s="115" t="s">
        <v>68</v>
      </c>
      <c r="N110" s="115" t="s">
        <v>69</v>
      </c>
      <c r="O110" s="261" t="str">
        <f t="shared" si="18"/>
        <v>=RI6-DI07</v>
      </c>
      <c r="P110" s="116">
        <f t="shared" si="19"/>
        <v>4</v>
      </c>
      <c r="Q110" s="40" t="str">
        <f t="shared" si="20"/>
        <v>I256.3</v>
      </c>
      <c r="R110" s="40" t="str">
        <f t="shared" si="10"/>
        <v>VF03¶V型气动闸门2开门到位¶Pneumatic ValveOpenning</v>
      </c>
    </row>
    <row r="111" spans="1:18" ht="14.4">
      <c r="A111" s="116">
        <v>5</v>
      </c>
      <c r="B111" s="117">
        <v>101</v>
      </c>
      <c r="C111" s="118" t="s">
        <v>1479</v>
      </c>
      <c r="D111" s="261" t="s">
        <v>1471</v>
      </c>
      <c r="E111" s="117" t="str">
        <f t="shared" si="11"/>
        <v>VF03</v>
      </c>
      <c r="F111" s="117" t="str">
        <f t="shared" si="12"/>
        <v>V型气动闸门2</v>
      </c>
      <c r="G111" s="117" t="str">
        <f t="shared" si="13"/>
        <v>关门到位</v>
      </c>
      <c r="H111" s="117" t="str">
        <f t="shared" si="14"/>
        <v>Pneumatic Valve</v>
      </c>
      <c r="I111" s="117" t="str">
        <f t="shared" ref="I111:I174" si="21">TRIM(MID(SUBSTITUTE($J111,":",REPT(" ",40)),160,40))</f>
        <v>Closing</v>
      </c>
      <c r="J111" s="122" t="s">
        <v>1480</v>
      </c>
      <c r="K111" s="117"/>
      <c r="L111" s="132"/>
      <c r="M111" s="115" t="s">
        <v>68</v>
      </c>
      <c r="N111" s="115" t="s">
        <v>69</v>
      </c>
      <c r="O111" s="261" t="str">
        <f t="shared" si="18"/>
        <v>=RI6-DI07</v>
      </c>
      <c r="P111" s="116">
        <f t="shared" si="19"/>
        <v>5</v>
      </c>
      <c r="Q111" s="40" t="str">
        <f t="shared" si="20"/>
        <v>I256.4</v>
      </c>
      <c r="R111" s="40" t="str">
        <f t="shared" si="10"/>
        <v>VF03¶V型气动闸门2关门到位¶Pneumatic ValveClosing</v>
      </c>
    </row>
    <row r="112" spans="1:18" ht="14.4">
      <c r="A112" s="116">
        <v>6</v>
      </c>
      <c r="B112" s="117">
        <v>102</v>
      </c>
      <c r="C112" s="118" t="s">
        <v>1481</v>
      </c>
      <c r="D112" s="261" t="s">
        <v>1471</v>
      </c>
      <c r="E112" s="117" t="str">
        <f t="shared" si="11"/>
        <v>VF04</v>
      </c>
      <c r="F112" s="117" t="str">
        <f t="shared" si="12"/>
        <v>V型气动闸门1</v>
      </c>
      <c r="G112" s="117" t="str">
        <f t="shared" si="13"/>
        <v>开门到位</v>
      </c>
      <c r="H112" s="117" t="str">
        <f t="shared" si="14"/>
        <v>Pneumatic Valve</v>
      </c>
      <c r="I112" s="117" t="str">
        <f t="shared" si="21"/>
        <v>Openning</v>
      </c>
      <c r="J112" s="122" t="s">
        <v>1482</v>
      </c>
      <c r="K112" s="117"/>
      <c r="L112" s="132"/>
      <c r="M112" s="115" t="s">
        <v>68</v>
      </c>
      <c r="N112" s="115" t="s">
        <v>69</v>
      </c>
      <c r="O112" s="261" t="str">
        <f t="shared" si="18"/>
        <v>=RI6-DI07</v>
      </c>
      <c r="P112" s="116">
        <f t="shared" si="19"/>
        <v>6</v>
      </c>
      <c r="Q112" s="40" t="str">
        <f t="shared" si="20"/>
        <v>I256.5</v>
      </c>
      <c r="R112" s="40" t="str">
        <f t="shared" si="10"/>
        <v>VF04¶V型气动闸门1开门到位¶Pneumatic ValveOpenning</v>
      </c>
    </row>
    <row r="113" spans="1:18" ht="14.4">
      <c r="A113" s="116">
        <v>7</v>
      </c>
      <c r="B113" s="117">
        <v>103</v>
      </c>
      <c r="C113" s="118" t="s">
        <v>1483</v>
      </c>
      <c r="D113" s="261" t="s">
        <v>1471</v>
      </c>
      <c r="E113" s="117" t="str">
        <f t="shared" si="11"/>
        <v>VF04</v>
      </c>
      <c r="F113" s="117" t="str">
        <f t="shared" si="12"/>
        <v>V型气动闸门1</v>
      </c>
      <c r="G113" s="117" t="str">
        <f t="shared" si="13"/>
        <v>关门到位</v>
      </c>
      <c r="H113" s="117" t="str">
        <f t="shared" si="14"/>
        <v>Pneumatic Valve</v>
      </c>
      <c r="I113" s="117" t="str">
        <f t="shared" si="21"/>
        <v>Closing</v>
      </c>
      <c r="J113" s="122" t="s">
        <v>1484</v>
      </c>
      <c r="K113" s="117"/>
      <c r="L113" s="132"/>
      <c r="M113" s="115" t="s">
        <v>68</v>
      </c>
      <c r="N113" s="115" t="s">
        <v>69</v>
      </c>
      <c r="O113" s="261" t="str">
        <f t="shared" si="18"/>
        <v>=RI6-DI07</v>
      </c>
      <c r="P113" s="116">
        <f t="shared" si="19"/>
        <v>7</v>
      </c>
      <c r="Q113" s="40" t="str">
        <f t="shared" si="20"/>
        <v>I256.6</v>
      </c>
      <c r="R113" s="40" t="str">
        <f t="shared" si="10"/>
        <v>VF04¶V型气动闸门1关门到位¶Pneumatic ValveClosing</v>
      </c>
    </row>
    <row r="114" spans="1:18" ht="14.4">
      <c r="A114" s="116">
        <v>8</v>
      </c>
      <c r="B114" s="117">
        <v>104</v>
      </c>
      <c r="C114" s="118" t="s">
        <v>1485</v>
      </c>
      <c r="D114" s="261" t="s">
        <v>1471</v>
      </c>
      <c r="E114" s="117" t="str">
        <f t="shared" si="11"/>
        <v>VF04</v>
      </c>
      <c r="F114" s="117" t="str">
        <f t="shared" si="12"/>
        <v>V型气动闸门2</v>
      </c>
      <c r="G114" s="117" t="str">
        <f t="shared" si="13"/>
        <v>开门到位</v>
      </c>
      <c r="H114" s="117" t="str">
        <f t="shared" si="14"/>
        <v>Pneumatic Valve</v>
      </c>
      <c r="I114" s="117" t="str">
        <f t="shared" si="21"/>
        <v>Openning</v>
      </c>
      <c r="J114" s="166" t="s">
        <v>1486</v>
      </c>
      <c r="K114" s="117"/>
      <c r="L114" s="132"/>
      <c r="M114" s="115" t="s">
        <v>68</v>
      </c>
      <c r="N114" s="115" t="s">
        <v>69</v>
      </c>
      <c r="O114" s="261" t="str">
        <f t="shared" si="18"/>
        <v>=RI6-DI07</v>
      </c>
      <c r="P114" s="116">
        <f t="shared" si="19"/>
        <v>8</v>
      </c>
      <c r="Q114" s="40" t="str">
        <f t="shared" si="20"/>
        <v>I256.7</v>
      </c>
      <c r="R114" s="40" t="str">
        <f t="shared" si="10"/>
        <v>VF04¶V型气动闸门2开门到位¶Pneumatic ValveOpenning</v>
      </c>
    </row>
    <row r="115" spans="1:18" ht="14.4">
      <c r="A115" s="116">
        <v>9</v>
      </c>
      <c r="B115" s="117">
        <v>105</v>
      </c>
      <c r="C115" s="118" t="s">
        <v>1487</v>
      </c>
      <c r="D115" s="261" t="s">
        <v>1471</v>
      </c>
      <c r="E115" s="117" t="str">
        <f t="shared" si="11"/>
        <v>VF04</v>
      </c>
      <c r="F115" s="117" t="str">
        <f t="shared" si="12"/>
        <v>V型气动闸门2</v>
      </c>
      <c r="G115" s="117" t="str">
        <f t="shared" si="13"/>
        <v>关门到位</v>
      </c>
      <c r="H115" s="117" t="str">
        <f t="shared" si="14"/>
        <v>Pneumatic Valve</v>
      </c>
      <c r="I115" s="117" t="str">
        <f t="shared" si="21"/>
        <v>Closing</v>
      </c>
      <c r="J115" s="122" t="s">
        <v>1488</v>
      </c>
      <c r="K115" s="117"/>
      <c r="L115" s="132"/>
      <c r="M115" s="115" t="s">
        <v>68</v>
      </c>
      <c r="N115" s="115" t="s">
        <v>69</v>
      </c>
      <c r="O115" s="261" t="str">
        <f t="shared" si="18"/>
        <v>=RI6-DI07</v>
      </c>
      <c r="P115" s="116">
        <f t="shared" si="19"/>
        <v>9</v>
      </c>
      <c r="Q115" s="40" t="str">
        <f t="shared" si="20"/>
        <v>I257.0</v>
      </c>
      <c r="R115" s="40" t="str">
        <f t="shared" si="10"/>
        <v>VF04¶V型气动闸门2关门到位¶Pneumatic ValveClosing</v>
      </c>
    </row>
    <row r="116" spans="1:18" ht="14.4">
      <c r="A116" s="116">
        <v>10</v>
      </c>
      <c r="B116" s="117">
        <v>106</v>
      </c>
      <c r="C116" s="118" t="s">
        <v>1489</v>
      </c>
      <c r="D116" s="261" t="s">
        <v>1471</v>
      </c>
      <c r="E116" s="117" t="str">
        <f t="shared" si="11"/>
        <v>VF05</v>
      </c>
      <c r="F116" s="117" t="str">
        <f t="shared" si="12"/>
        <v>V型气动闸门1</v>
      </c>
      <c r="G116" s="117" t="str">
        <f t="shared" si="13"/>
        <v>开门到位</v>
      </c>
      <c r="H116" s="117" t="str">
        <f t="shared" si="14"/>
        <v>Pneumatic Valve</v>
      </c>
      <c r="I116" s="117" t="str">
        <f t="shared" si="21"/>
        <v>Openning</v>
      </c>
      <c r="J116" s="122" t="s">
        <v>1490</v>
      </c>
      <c r="K116" s="117"/>
      <c r="L116" s="132"/>
      <c r="M116" s="115" t="s">
        <v>68</v>
      </c>
      <c r="N116" s="115" t="s">
        <v>69</v>
      </c>
      <c r="O116" s="261" t="str">
        <f t="shared" si="18"/>
        <v>=RI6-DI07</v>
      </c>
      <c r="P116" s="116">
        <f t="shared" si="19"/>
        <v>10</v>
      </c>
      <c r="Q116" s="40" t="str">
        <f t="shared" si="20"/>
        <v>I257.1</v>
      </c>
      <c r="R116" s="40" t="str">
        <f t="shared" si="10"/>
        <v>VF05¶V型气动闸门1开门到位¶Pneumatic ValveOpenning</v>
      </c>
    </row>
    <row r="117" spans="1:18" ht="14.4">
      <c r="A117" s="116">
        <v>11</v>
      </c>
      <c r="B117" s="117">
        <v>107</v>
      </c>
      <c r="C117" s="118" t="s">
        <v>1491</v>
      </c>
      <c r="D117" s="261" t="s">
        <v>1471</v>
      </c>
      <c r="E117" s="117" t="str">
        <f t="shared" si="11"/>
        <v>VF05</v>
      </c>
      <c r="F117" s="117" t="str">
        <f t="shared" si="12"/>
        <v>V型气动闸门1</v>
      </c>
      <c r="G117" s="117" t="str">
        <f t="shared" si="13"/>
        <v>关门到位</v>
      </c>
      <c r="H117" s="117" t="str">
        <f t="shared" si="14"/>
        <v>Pneumatic Valve</v>
      </c>
      <c r="I117" s="117" t="str">
        <f t="shared" si="21"/>
        <v>Closing</v>
      </c>
      <c r="J117" s="122" t="s">
        <v>1492</v>
      </c>
      <c r="K117" s="117"/>
      <c r="L117" s="132"/>
      <c r="M117" s="115" t="s">
        <v>68</v>
      </c>
      <c r="N117" s="115" t="s">
        <v>69</v>
      </c>
      <c r="O117" s="261" t="str">
        <f t="shared" si="18"/>
        <v>=RI6-DI07</v>
      </c>
      <c r="P117" s="116">
        <f t="shared" si="19"/>
        <v>11</v>
      </c>
      <c r="Q117" s="40" t="str">
        <f t="shared" si="20"/>
        <v>I257.2</v>
      </c>
      <c r="R117" s="40" t="str">
        <f t="shared" si="10"/>
        <v>VF05¶V型气动闸门1关门到位¶Pneumatic ValveClosing</v>
      </c>
    </row>
    <row r="118" spans="1:18" ht="14.4">
      <c r="A118" s="116">
        <v>12</v>
      </c>
      <c r="B118" s="117">
        <v>108</v>
      </c>
      <c r="C118" s="118" t="s">
        <v>1493</v>
      </c>
      <c r="D118" s="261" t="s">
        <v>1471</v>
      </c>
      <c r="E118" s="117" t="str">
        <f t="shared" si="11"/>
        <v>VF05</v>
      </c>
      <c r="F118" s="117" t="str">
        <f t="shared" si="12"/>
        <v>V型气动闸门2</v>
      </c>
      <c r="G118" s="117" t="str">
        <f t="shared" si="13"/>
        <v>开门到位</v>
      </c>
      <c r="H118" s="117" t="str">
        <f t="shared" si="14"/>
        <v>Pneumatic Valve</v>
      </c>
      <c r="I118" s="117" t="str">
        <f t="shared" si="21"/>
        <v>Openning</v>
      </c>
      <c r="J118" s="122" t="s">
        <v>1494</v>
      </c>
      <c r="K118" s="117"/>
      <c r="L118" s="132"/>
      <c r="M118" s="115" t="s">
        <v>68</v>
      </c>
      <c r="N118" s="115" t="s">
        <v>69</v>
      </c>
      <c r="O118" s="261" t="str">
        <f t="shared" si="18"/>
        <v>=RI6-DI07</v>
      </c>
      <c r="P118" s="116">
        <f t="shared" si="19"/>
        <v>12</v>
      </c>
      <c r="Q118" s="40" t="str">
        <f t="shared" si="20"/>
        <v>I257.3</v>
      </c>
      <c r="R118" s="40" t="str">
        <f t="shared" si="10"/>
        <v>VF05¶V型气动闸门2开门到位¶Pneumatic ValveOpenning</v>
      </c>
    </row>
    <row r="119" spans="1:18" ht="14.4">
      <c r="A119" s="116">
        <v>13</v>
      </c>
      <c r="B119" s="117">
        <v>109</v>
      </c>
      <c r="C119" s="118" t="s">
        <v>1495</v>
      </c>
      <c r="D119" s="261" t="s">
        <v>1471</v>
      </c>
      <c r="E119" s="117" t="str">
        <f t="shared" si="11"/>
        <v>VF05</v>
      </c>
      <c r="F119" s="117" t="str">
        <f t="shared" si="12"/>
        <v>V型气动闸门2</v>
      </c>
      <c r="G119" s="117" t="str">
        <f t="shared" si="13"/>
        <v>关门到位</v>
      </c>
      <c r="H119" s="117" t="str">
        <f t="shared" si="14"/>
        <v>Pneumatic Valve</v>
      </c>
      <c r="I119" s="117" t="str">
        <f t="shared" si="21"/>
        <v>Closing</v>
      </c>
      <c r="J119" s="122" t="s">
        <v>1496</v>
      </c>
      <c r="K119" s="117"/>
      <c r="L119" s="132"/>
      <c r="M119" s="115" t="s">
        <v>68</v>
      </c>
      <c r="N119" s="115" t="s">
        <v>69</v>
      </c>
      <c r="O119" s="261" t="str">
        <f t="shared" si="18"/>
        <v>=RI6-DI07</v>
      </c>
      <c r="P119" s="116">
        <f t="shared" si="19"/>
        <v>13</v>
      </c>
      <c r="Q119" s="40" t="str">
        <f t="shared" si="20"/>
        <v>I257.4</v>
      </c>
      <c r="R119" s="40" t="str">
        <f t="shared" si="10"/>
        <v>VF05¶V型气动闸门2关门到位¶Pneumatic ValveClosing</v>
      </c>
    </row>
    <row r="120" spans="1:18" ht="14.4">
      <c r="A120" s="116">
        <v>14</v>
      </c>
      <c r="B120" s="117">
        <v>110</v>
      </c>
      <c r="C120" s="118" t="s">
        <v>1497</v>
      </c>
      <c r="D120" s="261" t="s">
        <v>1471</v>
      </c>
      <c r="E120" s="126" t="str">
        <f t="shared" si="11"/>
        <v>D01</v>
      </c>
      <c r="F120" s="117" t="str">
        <f t="shared" si="12"/>
        <v>气锤/下料位</v>
      </c>
      <c r="G120" s="117" t="str">
        <f t="shared" si="13"/>
        <v>下料位</v>
      </c>
      <c r="H120" s="117" t="str">
        <f t="shared" si="14"/>
        <v>Hammer/Low Level</v>
      </c>
      <c r="I120" s="117" t="str">
        <f t="shared" si="21"/>
        <v>Low level</v>
      </c>
      <c r="J120" s="122" t="s">
        <v>1498</v>
      </c>
      <c r="K120" s="117"/>
      <c r="L120" s="132"/>
      <c r="M120" s="115" t="s">
        <v>68</v>
      </c>
      <c r="N120" s="115" t="s">
        <v>69</v>
      </c>
      <c r="O120" s="261" t="str">
        <f t="shared" si="18"/>
        <v>=RI6-DI07</v>
      </c>
      <c r="P120" s="116">
        <f t="shared" si="19"/>
        <v>14</v>
      </c>
      <c r="Q120" s="40" t="str">
        <f t="shared" si="20"/>
        <v>I257.5</v>
      </c>
      <c r="R120" s="40" t="str">
        <f t="shared" si="10"/>
        <v>D01¶气锤/下料位下料位¶Hammer/Low LevelLow level</v>
      </c>
    </row>
    <row r="121" spans="1:18" ht="14.4">
      <c r="A121" s="116">
        <v>15</v>
      </c>
      <c r="B121" s="117">
        <v>111</v>
      </c>
      <c r="C121" s="118" t="s">
        <v>1499</v>
      </c>
      <c r="D121" s="261" t="s">
        <v>1471</v>
      </c>
      <c r="E121" s="126" t="str">
        <f t="shared" si="11"/>
        <v>D02</v>
      </c>
      <c r="F121" s="117" t="str">
        <f t="shared" si="12"/>
        <v>气锤/下料位</v>
      </c>
      <c r="G121" s="117" t="str">
        <f t="shared" si="13"/>
        <v>下料位</v>
      </c>
      <c r="H121" s="117" t="str">
        <f t="shared" si="14"/>
        <v>Hammer/Low Level</v>
      </c>
      <c r="I121" s="117" t="str">
        <f t="shared" si="21"/>
        <v>Low level</v>
      </c>
      <c r="J121" s="122" t="s">
        <v>1500</v>
      </c>
      <c r="K121" s="117"/>
      <c r="L121" s="132"/>
      <c r="M121" s="115" t="s">
        <v>68</v>
      </c>
      <c r="N121" s="115" t="s">
        <v>69</v>
      </c>
      <c r="O121" s="261" t="str">
        <f t="shared" si="18"/>
        <v>=RI6-DI07</v>
      </c>
      <c r="P121" s="116">
        <f t="shared" si="19"/>
        <v>15</v>
      </c>
      <c r="Q121" s="40" t="str">
        <f t="shared" si="20"/>
        <v>I257.6</v>
      </c>
      <c r="R121" s="40" t="str">
        <f t="shared" si="10"/>
        <v>D02¶气锤/下料位下料位¶Hammer/Low LevelLow level</v>
      </c>
    </row>
    <row r="122" spans="1:18" ht="14.4">
      <c r="A122" s="116">
        <v>16</v>
      </c>
      <c r="B122" s="117">
        <v>112</v>
      </c>
      <c r="C122" s="118" t="s">
        <v>1501</v>
      </c>
      <c r="D122" s="261" t="s">
        <v>1471</v>
      </c>
      <c r="E122" s="126" t="str">
        <f t="shared" si="11"/>
        <v>D03</v>
      </c>
      <c r="F122" s="117" t="str">
        <f t="shared" si="12"/>
        <v>气锤/下料位</v>
      </c>
      <c r="G122" s="117" t="str">
        <f t="shared" si="13"/>
        <v>下料位</v>
      </c>
      <c r="H122" s="117" t="str">
        <f t="shared" si="14"/>
        <v>Hammer/Low Level</v>
      </c>
      <c r="I122" s="117" t="str">
        <f t="shared" si="21"/>
        <v>Low level</v>
      </c>
      <c r="J122" s="122" t="s">
        <v>1502</v>
      </c>
      <c r="K122" s="117"/>
      <c r="L122" s="132"/>
      <c r="M122" s="115" t="s">
        <v>68</v>
      </c>
      <c r="N122" s="115" t="s">
        <v>69</v>
      </c>
      <c r="O122" s="261" t="str">
        <f t="shared" si="18"/>
        <v>=RI6-DI07</v>
      </c>
      <c r="P122" s="116">
        <f t="shared" si="19"/>
        <v>16</v>
      </c>
      <c r="Q122" s="40" t="str">
        <f t="shared" si="20"/>
        <v>I257.7</v>
      </c>
      <c r="R122" s="40" t="str">
        <f t="shared" si="10"/>
        <v>D03¶气锤/下料位下料位¶Hammer/Low LevelLow level</v>
      </c>
    </row>
    <row r="123" spans="1:18" ht="14.4">
      <c r="A123" s="116">
        <v>1</v>
      </c>
      <c r="B123" s="117">
        <v>113</v>
      </c>
      <c r="C123" s="118" t="s">
        <v>1503</v>
      </c>
      <c r="D123" s="261" t="s">
        <v>1504</v>
      </c>
      <c r="E123" s="126" t="str">
        <f t="shared" si="11"/>
        <v>D04</v>
      </c>
      <c r="F123" s="117" t="str">
        <f t="shared" si="12"/>
        <v>气锤/下料位</v>
      </c>
      <c r="G123" s="117" t="str">
        <f t="shared" si="13"/>
        <v>下料位</v>
      </c>
      <c r="H123" s="117" t="str">
        <f t="shared" si="14"/>
        <v>Hammer/Low Level</v>
      </c>
      <c r="I123" s="117" t="str">
        <f t="shared" si="21"/>
        <v>Low level</v>
      </c>
      <c r="J123" s="122" t="s">
        <v>1505</v>
      </c>
      <c r="K123" s="117"/>
      <c r="L123" s="132"/>
      <c r="M123" s="115" t="s">
        <v>68</v>
      </c>
      <c r="N123" s="115" t="s">
        <v>69</v>
      </c>
      <c r="O123" s="261" t="str">
        <f t="shared" ref="O123:O154" si="22">D123</f>
        <v>=RI6-DI08</v>
      </c>
      <c r="P123" s="116">
        <f t="shared" ref="P123:P154" si="23">A123</f>
        <v>1</v>
      </c>
      <c r="Q123" s="40" t="str">
        <f t="shared" ref="Q123:Q154" si="24">C123</f>
        <v>I258.0</v>
      </c>
      <c r="R123" s="40" t="str">
        <f t="shared" si="10"/>
        <v>D04¶气锤/下料位下料位¶Hammer/Low LevelLow level</v>
      </c>
    </row>
    <row r="124" spans="1:18" ht="14.4">
      <c r="A124" s="116">
        <v>2</v>
      </c>
      <c r="B124" s="117">
        <v>114</v>
      </c>
      <c r="C124" s="118" t="s">
        <v>1506</v>
      </c>
      <c r="D124" s="261" t="s">
        <v>1504</v>
      </c>
      <c r="E124" s="126" t="str">
        <f t="shared" si="11"/>
        <v>D05</v>
      </c>
      <c r="F124" s="117" t="str">
        <f t="shared" si="12"/>
        <v>气锤/下料位</v>
      </c>
      <c r="G124" s="117" t="str">
        <f t="shared" si="13"/>
        <v>下料位</v>
      </c>
      <c r="H124" s="117" t="str">
        <f t="shared" si="14"/>
        <v>Hammer/Low Level</v>
      </c>
      <c r="I124" s="117" t="str">
        <f t="shared" si="21"/>
        <v>Low level</v>
      </c>
      <c r="J124" s="122" t="s">
        <v>1507</v>
      </c>
      <c r="K124" s="117"/>
      <c r="L124" s="132"/>
      <c r="M124" s="115" t="s">
        <v>68</v>
      </c>
      <c r="N124" s="115" t="s">
        <v>69</v>
      </c>
      <c r="O124" s="261" t="str">
        <f t="shared" si="22"/>
        <v>=RI6-DI08</v>
      </c>
      <c r="P124" s="116">
        <f t="shared" si="23"/>
        <v>2</v>
      </c>
      <c r="Q124" s="40" t="str">
        <f t="shared" si="24"/>
        <v>I258.1</v>
      </c>
      <c r="R124" s="40" t="str">
        <f t="shared" si="10"/>
        <v>D05¶气锤/下料位下料位¶Hammer/Low LevelLow level</v>
      </c>
    </row>
    <row r="125" spans="1:18" ht="14.4">
      <c r="A125" s="116">
        <v>3</v>
      </c>
      <c r="B125" s="117">
        <v>115</v>
      </c>
      <c r="C125" s="118" t="s">
        <v>1508</v>
      </c>
      <c r="D125" s="261" t="s">
        <v>1504</v>
      </c>
      <c r="E125" s="126" t="str">
        <f t="shared" si="11"/>
        <v>D06</v>
      </c>
      <c r="F125" s="117" t="str">
        <f t="shared" si="12"/>
        <v>气锤/下料位</v>
      </c>
      <c r="G125" s="117" t="str">
        <f t="shared" si="13"/>
        <v>下料位</v>
      </c>
      <c r="H125" s="117" t="str">
        <f t="shared" si="14"/>
        <v>Hammer/Low Level</v>
      </c>
      <c r="I125" s="117" t="str">
        <f t="shared" si="21"/>
        <v>Low level</v>
      </c>
      <c r="J125" s="122" t="s">
        <v>1509</v>
      </c>
      <c r="K125" s="117"/>
      <c r="L125" s="132"/>
      <c r="M125" s="115" t="s">
        <v>68</v>
      </c>
      <c r="N125" s="115" t="s">
        <v>69</v>
      </c>
      <c r="O125" s="261" t="str">
        <f t="shared" si="22"/>
        <v>=RI6-DI08</v>
      </c>
      <c r="P125" s="116">
        <f t="shared" si="23"/>
        <v>3</v>
      </c>
      <c r="Q125" s="40" t="str">
        <f t="shared" si="24"/>
        <v>I258.2</v>
      </c>
      <c r="R125" s="40" t="str">
        <f t="shared" si="10"/>
        <v>D06¶气锤/下料位下料位¶Hammer/Low LevelLow level</v>
      </c>
    </row>
    <row r="126" spans="1:18" ht="14.4">
      <c r="A126" s="116">
        <v>4</v>
      </c>
      <c r="B126" s="117">
        <v>116</v>
      </c>
      <c r="C126" s="118" t="s">
        <v>1510</v>
      </c>
      <c r="D126" s="261" t="s">
        <v>1504</v>
      </c>
      <c r="E126" s="126" t="str">
        <f t="shared" si="11"/>
        <v>D07</v>
      </c>
      <c r="F126" s="117" t="str">
        <f t="shared" si="12"/>
        <v>气锤/下料位</v>
      </c>
      <c r="G126" s="117" t="str">
        <f t="shared" si="13"/>
        <v>下料位</v>
      </c>
      <c r="H126" s="117" t="str">
        <f t="shared" si="14"/>
        <v>Hammer/Low Level</v>
      </c>
      <c r="I126" s="117" t="str">
        <f t="shared" si="21"/>
        <v>Low level</v>
      </c>
      <c r="J126" s="122" t="s">
        <v>1511</v>
      </c>
      <c r="K126" s="117"/>
      <c r="L126" s="132"/>
      <c r="M126" s="115" t="s">
        <v>68</v>
      </c>
      <c r="N126" s="115" t="s">
        <v>69</v>
      </c>
      <c r="O126" s="261" t="str">
        <f t="shared" si="22"/>
        <v>=RI6-DI08</v>
      </c>
      <c r="P126" s="116">
        <f t="shared" si="23"/>
        <v>4</v>
      </c>
      <c r="Q126" s="40" t="str">
        <f t="shared" si="24"/>
        <v>I258.3</v>
      </c>
      <c r="R126" s="40" t="str">
        <f t="shared" si="10"/>
        <v>D07¶气锤/下料位下料位¶Hammer/Low LevelLow level</v>
      </c>
    </row>
    <row r="127" spans="1:18" ht="14.4">
      <c r="A127" s="116">
        <v>5</v>
      </c>
      <c r="B127" s="117">
        <v>117</v>
      </c>
      <c r="C127" s="118" t="s">
        <v>1512</v>
      </c>
      <c r="D127" s="261" t="s">
        <v>1504</v>
      </c>
      <c r="E127" s="126" t="str">
        <f t="shared" si="11"/>
        <v>D08</v>
      </c>
      <c r="F127" s="117" t="str">
        <f t="shared" si="12"/>
        <v>气锤/下料位</v>
      </c>
      <c r="G127" s="117" t="str">
        <f t="shared" si="13"/>
        <v>下料位</v>
      </c>
      <c r="H127" s="117" t="str">
        <f t="shared" si="14"/>
        <v>Hammer/Low Level</v>
      </c>
      <c r="I127" s="117" t="str">
        <f t="shared" si="21"/>
        <v>Low level</v>
      </c>
      <c r="J127" s="122" t="s">
        <v>1513</v>
      </c>
      <c r="K127" s="117"/>
      <c r="L127" s="132"/>
      <c r="M127" s="115" t="s">
        <v>68</v>
      </c>
      <c r="N127" s="115" t="s">
        <v>69</v>
      </c>
      <c r="O127" s="261" t="str">
        <f t="shared" si="22"/>
        <v>=RI6-DI08</v>
      </c>
      <c r="P127" s="116">
        <f t="shared" si="23"/>
        <v>5</v>
      </c>
      <c r="Q127" s="40" t="str">
        <f t="shared" si="24"/>
        <v>I258.4</v>
      </c>
      <c r="R127" s="40" t="str">
        <f t="shared" si="10"/>
        <v>D08¶气锤/下料位下料位¶Hammer/Low LevelLow level</v>
      </c>
    </row>
    <row r="128" spans="1:18" ht="14.4">
      <c r="A128" s="116">
        <v>6</v>
      </c>
      <c r="B128" s="117">
        <v>118</v>
      </c>
      <c r="C128" s="118" t="s">
        <v>1514</v>
      </c>
      <c r="D128" s="261" t="s">
        <v>1504</v>
      </c>
      <c r="E128" s="126" t="str">
        <f t="shared" si="11"/>
        <v>D09</v>
      </c>
      <c r="F128" s="117" t="str">
        <f t="shared" si="12"/>
        <v>气锤/下料位</v>
      </c>
      <c r="G128" s="117" t="str">
        <f t="shared" si="13"/>
        <v>下料位</v>
      </c>
      <c r="H128" s="117" t="str">
        <f t="shared" si="14"/>
        <v>Hammer/Low Level</v>
      </c>
      <c r="I128" s="117" t="str">
        <f t="shared" si="21"/>
        <v>Low level</v>
      </c>
      <c r="J128" s="122" t="s">
        <v>1515</v>
      </c>
      <c r="K128" s="117"/>
      <c r="L128" s="132"/>
      <c r="M128" s="115" t="s">
        <v>68</v>
      </c>
      <c r="N128" s="115" t="s">
        <v>69</v>
      </c>
      <c r="O128" s="261" t="str">
        <f t="shared" si="22"/>
        <v>=RI6-DI08</v>
      </c>
      <c r="P128" s="116">
        <f t="shared" si="23"/>
        <v>6</v>
      </c>
      <c r="Q128" s="40" t="str">
        <f t="shared" si="24"/>
        <v>I258.5</v>
      </c>
      <c r="R128" s="40" t="str">
        <f t="shared" si="10"/>
        <v>D09¶气锤/下料位下料位¶Hammer/Low LevelLow level</v>
      </c>
    </row>
    <row r="129" spans="1:22" ht="14.4">
      <c r="A129" s="116">
        <v>7</v>
      </c>
      <c r="B129" s="117">
        <v>119</v>
      </c>
      <c r="C129" s="118" t="s">
        <v>1516</v>
      </c>
      <c r="D129" s="261" t="s">
        <v>1504</v>
      </c>
      <c r="E129" s="126" t="str">
        <f t="shared" si="11"/>
        <v>D10</v>
      </c>
      <c r="F129" s="117" t="str">
        <f t="shared" si="12"/>
        <v>气锤/下料位</v>
      </c>
      <c r="G129" s="117" t="str">
        <f t="shared" si="13"/>
        <v>下料位</v>
      </c>
      <c r="H129" s="117" t="str">
        <f t="shared" si="14"/>
        <v>Hammer/Low Level</v>
      </c>
      <c r="I129" s="117" t="str">
        <f t="shared" si="21"/>
        <v>Low level</v>
      </c>
      <c r="J129" s="122" t="s">
        <v>1517</v>
      </c>
      <c r="K129" s="117"/>
      <c r="L129" s="132"/>
      <c r="M129" s="115" t="s">
        <v>68</v>
      </c>
      <c r="N129" s="115" t="s">
        <v>69</v>
      </c>
      <c r="O129" s="261" t="str">
        <f t="shared" si="22"/>
        <v>=RI6-DI08</v>
      </c>
      <c r="P129" s="116">
        <f t="shared" si="23"/>
        <v>7</v>
      </c>
      <c r="Q129" s="40" t="str">
        <f t="shared" si="24"/>
        <v>I258.6</v>
      </c>
      <c r="R129" s="40" t="str">
        <f t="shared" si="10"/>
        <v>D10¶气锤/下料位下料位¶Hammer/Low LevelLow level</v>
      </c>
    </row>
    <row r="130" spans="1:22" ht="14.4">
      <c r="A130" s="116">
        <v>8</v>
      </c>
      <c r="B130" s="117">
        <v>120</v>
      </c>
      <c r="C130" s="118" t="s">
        <v>1518</v>
      </c>
      <c r="D130" s="261" t="s">
        <v>1504</v>
      </c>
      <c r="E130" s="142" t="str">
        <f t="shared" si="11"/>
        <v>D11</v>
      </c>
      <c r="F130" s="117" t="str">
        <f t="shared" si="12"/>
        <v>气锤/下料位</v>
      </c>
      <c r="G130" s="117" t="str">
        <f t="shared" si="13"/>
        <v>下料位</v>
      </c>
      <c r="H130" s="117" t="str">
        <f t="shared" si="14"/>
        <v>Hammer/Low Level</v>
      </c>
      <c r="I130" s="117" t="str">
        <f t="shared" si="21"/>
        <v>Low level</v>
      </c>
      <c r="J130" s="122" t="s">
        <v>1519</v>
      </c>
      <c r="K130" s="117"/>
      <c r="L130" s="132"/>
      <c r="M130" s="115" t="s">
        <v>68</v>
      </c>
      <c r="N130" s="115" t="s">
        <v>69</v>
      </c>
      <c r="O130" s="261" t="str">
        <f t="shared" si="22"/>
        <v>=RI6-DI08</v>
      </c>
      <c r="P130" s="116">
        <f t="shared" si="23"/>
        <v>8</v>
      </c>
      <c r="Q130" s="40" t="str">
        <f t="shared" si="24"/>
        <v>I258.7</v>
      </c>
      <c r="R130" s="40" t="str">
        <f t="shared" si="10"/>
        <v>D11¶气锤/下料位下料位¶Hammer/Low LevelLow level</v>
      </c>
    </row>
    <row r="131" spans="1:22" ht="14.4">
      <c r="A131" s="116">
        <v>9</v>
      </c>
      <c r="B131" s="117">
        <v>121</v>
      </c>
      <c r="C131" s="118" t="s">
        <v>1520</v>
      </c>
      <c r="D131" s="261" t="s">
        <v>1504</v>
      </c>
      <c r="E131" s="142" t="str">
        <f t="shared" si="11"/>
        <v>D12</v>
      </c>
      <c r="F131" s="117" t="str">
        <f t="shared" si="12"/>
        <v>气锤/下料位</v>
      </c>
      <c r="G131" s="117" t="str">
        <f t="shared" si="13"/>
        <v>下料位</v>
      </c>
      <c r="H131" s="117" t="str">
        <f t="shared" si="14"/>
        <v>Hammer/Low Level</v>
      </c>
      <c r="I131" s="117" t="str">
        <f t="shared" si="21"/>
        <v>Low level</v>
      </c>
      <c r="J131" s="122" t="s">
        <v>1521</v>
      </c>
      <c r="K131" s="117"/>
      <c r="L131" s="132"/>
      <c r="M131" s="115" t="s">
        <v>68</v>
      </c>
      <c r="N131" s="115" t="s">
        <v>69</v>
      </c>
      <c r="O131" s="261" t="str">
        <f t="shared" si="22"/>
        <v>=RI6-DI08</v>
      </c>
      <c r="P131" s="116">
        <f t="shared" si="23"/>
        <v>9</v>
      </c>
      <c r="Q131" s="40" t="str">
        <f t="shared" si="24"/>
        <v>I259.0</v>
      </c>
      <c r="R131" s="40" t="str">
        <f t="shared" si="10"/>
        <v>D12¶气锤/下料位下料位¶Hammer/Low LevelLow level</v>
      </c>
    </row>
    <row r="132" spans="1:22" ht="14.4">
      <c r="A132" s="116">
        <v>10</v>
      </c>
      <c r="B132" s="117">
        <v>122</v>
      </c>
      <c r="C132" s="118" t="s">
        <v>1522</v>
      </c>
      <c r="D132" s="261" t="s">
        <v>1504</v>
      </c>
      <c r="E132" s="142" t="str">
        <f t="shared" si="11"/>
        <v>D13</v>
      </c>
      <c r="F132" s="117" t="str">
        <f t="shared" si="12"/>
        <v>气锤/下料位</v>
      </c>
      <c r="G132" s="117" t="str">
        <f t="shared" si="13"/>
        <v>下料位</v>
      </c>
      <c r="H132" s="117" t="str">
        <f t="shared" si="14"/>
        <v>Hammer/Low Level</v>
      </c>
      <c r="I132" s="117" t="str">
        <f t="shared" si="21"/>
        <v>Low level</v>
      </c>
      <c r="J132" s="122" t="s">
        <v>1523</v>
      </c>
      <c r="K132" s="117"/>
      <c r="L132" s="132"/>
      <c r="M132" s="115" t="s">
        <v>68</v>
      </c>
      <c r="N132" s="115" t="s">
        <v>69</v>
      </c>
      <c r="O132" s="261" t="str">
        <f t="shared" si="22"/>
        <v>=RI6-DI08</v>
      </c>
      <c r="P132" s="116">
        <f t="shared" si="23"/>
        <v>10</v>
      </c>
      <c r="Q132" s="40" t="str">
        <f t="shared" si="24"/>
        <v>I259.1</v>
      </c>
      <c r="R132" s="40" t="str">
        <f t="shared" si="10"/>
        <v>D13¶气锤/下料位下料位¶Hammer/Low LevelLow level</v>
      </c>
    </row>
    <row r="133" spans="1:22" ht="14.4">
      <c r="A133" s="116">
        <v>11</v>
      </c>
      <c r="B133" s="117">
        <v>123</v>
      </c>
      <c r="C133" s="118" t="s">
        <v>1524</v>
      </c>
      <c r="D133" s="261" t="s">
        <v>1504</v>
      </c>
      <c r="E133" s="142" t="str">
        <f t="shared" si="11"/>
        <v>D14</v>
      </c>
      <c r="F133" s="117" t="str">
        <f t="shared" si="12"/>
        <v>气锤/下料位</v>
      </c>
      <c r="G133" s="117" t="str">
        <f t="shared" si="13"/>
        <v>下料位</v>
      </c>
      <c r="H133" s="117" t="str">
        <f t="shared" si="14"/>
        <v>Hammer/Low Level</v>
      </c>
      <c r="I133" s="117" t="str">
        <f t="shared" si="21"/>
        <v>Low level</v>
      </c>
      <c r="J133" s="122" t="s">
        <v>1525</v>
      </c>
      <c r="K133" s="117"/>
      <c r="L133" s="132"/>
      <c r="M133" s="115" t="s">
        <v>68</v>
      </c>
      <c r="N133" s="115" t="s">
        <v>69</v>
      </c>
      <c r="O133" s="261" t="str">
        <f t="shared" si="22"/>
        <v>=RI6-DI08</v>
      </c>
      <c r="P133" s="116">
        <f t="shared" si="23"/>
        <v>11</v>
      </c>
      <c r="Q133" s="40" t="str">
        <f t="shared" si="24"/>
        <v>I259.2</v>
      </c>
      <c r="R133" s="40" t="str">
        <f t="shared" si="10"/>
        <v>D14¶气锤/下料位下料位¶Hammer/Low LevelLow level</v>
      </c>
    </row>
    <row r="134" spans="1:22" ht="14.4">
      <c r="A134" s="116">
        <v>12</v>
      </c>
      <c r="B134" s="117">
        <v>124</v>
      </c>
      <c r="C134" s="118" t="s">
        <v>1526</v>
      </c>
      <c r="D134" s="261" t="s">
        <v>1504</v>
      </c>
      <c r="E134" s="142" t="str">
        <f t="shared" si="11"/>
        <v>D15</v>
      </c>
      <c r="F134" s="117" t="str">
        <f t="shared" si="12"/>
        <v>气锤/下料位</v>
      </c>
      <c r="G134" s="117" t="str">
        <f t="shared" si="13"/>
        <v>下料位</v>
      </c>
      <c r="H134" s="117" t="str">
        <f t="shared" si="14"/>
        <v>Hammer/Low Level</v>
      </c>
      <c r="I134" s="117" t="str">
        <f t="shared" si="21"/>
        <v>Low level</v>
      </c>
      <c r="J134" s="122" t="s">
        <v>1527</v>
      </c>
      <c r="K134" s="117"/>
      <c r="L134" s="132"/>
      <c r="M134" s="115" t="s">
        <v>68</v>
      </c>
      <c r="N134" s="115" t="s">
        <v>69</v>
      </c>
      <c r="O134" s="261" t="str">
        <f t="shared" si="22"/>
        <v>=RI6-DI08</v>
      </c>
      <c r="P134" s="116">
        <f t="shared" si="23"/>
        <v>12</v>
      </c>
      <c r="Q134" s="40" t="str">
        <f t="shared" si="24"/>
        <v>I259.3</v>
      </c>
      <c r="R134" s="40" t="str">
        <f t="shared" si="10"/>
        <v>D15¶气锤/下料位下料位¶Hammer/Low LevelLow level</v>
      </c>
    </row>
    <row r="135" spans="1:22" ht="14.4">
      <c r="A135" s="116">
        <v>13</v>
      </c>
      <c r="B135" s="117">
        <v>125</v>
      </c>
      <c r="C135" s="118" t="s">
        <v>1528</v>
      </c>
      <c r="D135" s="261" t="s">
        <v>1504</v>
      </c>
      <c r="E135" s="142" t="str">
        <f t="shared" si="11"/>
        <v>D16</v>
      </c>
      <c r="F135" s="117" t="str">
        <f t="shared" si="12"/>
        <v>气锤/下料位</v>
      </c>
      <c r="G135" s="117" t="str">
        <f t="shared" si="13"/>
        <v>下料位</v>
      </c>
      <c r="H135" s="117" t="str">
        <f t="shared" si="14"/>
        <v>Hammer/Low Level</v>
      </c>
      <c r="I135" s="117" t="str">
        <f t="shared" si="21"/>
        <v>Low level</v>
      </c>
      <c r="J135" s="122" t="s">
        <v>1529</v>
      </c>
      <c r="K135" s="117"/>
      <c r="L135" s="132"/>
      <c r="M135" s="115" t="s">
        <v>68</v>
      </c>
      <c r="N135" s="115" t="s">
        <v>69</v>
      </c>
      <c r="O135" s="261" t="str">
        <f t="shared" si="22"/>
        <v>=RI6-DI08</v>
      </c>
      <c r="P135" s="116">
        <f t="shared" si="23"/>
        <v>13</v>
      </c>
      <c r="Q135" s="40" t="str">
        <f t="shared" si="24"/>
        <v>I259.4</v>
      </c>
      <c r="R135" s="40" t="str">
        <f t="shared" si="10"/>
        <v>D16¶气锤/下料位下料位¶Hammer/Low LevelLow level</v>
      </c>
    </row>
    <row r="136" spans="1:22" ht="14.4">
      <c r="A136" s="116">
        <v>14</v>
      </c>
      <c r="B136" s="117">
        <v>126</v>
      </c>
      <c r="C136" s="118" t="s">
        <v>1530</v>
      </c>
      <c r="D136" s="261" t="s">
        <v>1504</v>
      </c>
      <c r="E136" s="117" t="str">
        <f t="shared" si="11"/>
        <v>D17</v>
      </c>
      <c r="F136" s="117" t="str">
        <f t="shared" si="12"/>
        <v>气锤/下料位</v>
      </c>
      <c r="G136" s="117" t="str">
        <f t="shared" si="13"/>
        <v>下料位</v>
      </c>
      <c r="H136" s="117" t="str">
        <f t="shared" si="14"/>
        <v>Hammer/Low Level</v>
      </c>
      <c r="I136" s="117" t="str">
        <f t="shared" si="21"/>
        <v>Low level</v>
      </c>
      <c r="J136" s="122" t="s">
        <v>1531</v>
      </c>
      <c r="K136" s="117"/>
      <c r="L136" s="132"/>
      <c r="M136" s="115" t="s">
        <v>68</v>
      </c>
      <c r="N136" s="115" t="s">
        <v>69</v>
      </c>
      <c r="O136" s="261" t="str">
        <f t="shared" si="22"/>
        <v>=RI6-DI08</v>
      </c>
      <c r="P136" s="116">
        <f t="shared" si="23"/>
        <v>14</v>
      </c>
      <c r="Q136" s="40" t="str">
        <f t="shared" si="24"/>
        <v>I259.5</v>
      </c>
      <c r="R136" s="40" t="str">
        <f t="shared" si="10"/>
        <v>D17¶气锤/下料位下料位¶Hammer/Low LevelLow level</v>
      </c>
    </row>
    <row r="137" spans="1:22" ht="14.4">
      <c r="A137" s="116">
        <v>15</v>
      </c>
      <c r="B137" s="117">
        <v>127</v>
      </c>
      <c r="C137" s="118" t="s">
        <v>1532</v>
      </c>
      <c r="D137" s="261" t="s">
        <v>1504</v>
      </c>
      <c r="E137" s="117" t="str">
        <f t="shared" si="11"/>
        <v>D18</v>
      </c>
      <c r="F137" s="117" t="str">
        <f t="shared" si="12"/>
        <v>气锤/下料位</v>
      </c>
      <c r="G137" s="117" t="str">
        <f t="shared" si="13"/>
        <v>下料位</v>
      </c>
      <c r="H137" s="117" t="str">
        <f t="shared" si="14"/>
        <v>Hammer/Low Level</v>
      </c>
      <c r="I137" s="117" t="str">
        <f t="shared" si="21"/>
        <v>Low level</v>
      </c>
      <c r="J137" s="122" t="s">
        <v>1533</v>
      </c>
      <c r="K137" s="117"/>
      <c r="L137" s="132"/>
      <c r="M137" s="115" t="s">
        <v>68</v>
      </c>
      <c r="N137" s="115" t="s">
        <v>69</v>
      </c>
      <c r="O137" s="261" t="str">
        <f t="shared" si="22"/>
        <v>=RI6-DI08</v>
      </c>
      <c r="P137" s="116">
        <f t="shared" si="23"/>
        <v>15</v>
      </c>
      <c r="Q137" s="40" t="str">
        <f t="shared" si="24"/>
        <v>I259.6</v>
      </c>
      <c r="R137" s="40" t="str">
        <f t="shared" si="10"/>
        <v>D18¶气锤/下料位下料位¶Hammer/Low LevelLow level</v>
      </c>
    </row>
    <row r="138" spans="1:22" ht="14.4">
      <c r="A138" s="116">
        <v>16</v>
      </c>
      <c r="B138" s="117">
        <v>128</v>
      </c>
      <c r="C138" s="118" t="s">
        <v>1534</v>
      </c>
      <c r="D138" s="261" t="s">
        <v>1504</v>
      </c>
      <c r="E138" s="117" t="str">
        <f t="shared" si="11"/>
        <v>D19</v>
      </c>
      <c r="F138" s="117" t="str">
        <f t="shared" si="12"/>
        <v>气锤/下料位</v>
      </c>
      <c r="G138" s="117" t="str">
        <f t="shared" si="13"/>
        <v>下料位</v>
      </c>
      <c r="H138" s="117" t="str">
        <f t="shared" si="14"/>
        <v>Hammer/Low Level</v>
      </c>
      <c r="I138" s="117" t="str">
        <f t="shared" si="21"/>
        <v>Low level</v>
      </c>
      <c r="J138" s="122" t="s">
        <v>1535</v>
      </c>
      <c r="K138" s="117"/>
      <c r="L138" s="132"/>
      <c r="M138" s="115" t="s">
        <v>68</v>
      </c>
      <c r="N138" s="115" t="s">
        <v>69</v>
      </c>
      <c r="O138" s="261" t="str">
        <f t="shared" si="22"/>
        <v>=RI6-DI08</v>
      </c>
      <c r="P138" s="116">
        <f t="shared" si="23"/>
        <v>16</v>
      </c>
      <c r="Q138" s="40" t="str">
        <f t="shared" si="24"/>
        <v>I259.7</v>
      </c>
      <c r="R138" s="40" t="str">
        <f t="shared" si="10"/>
        <v>D19¶气锤/下料位下料位¶Hammer/Low LevelLow level</v>
      </c>
    </row>
    <row r="139" spans="1:22" ht="14.4">
      <c r="A139" s="116">
        <v>1</v>
      </c>
      <c r="B139" s="117">
        <v>129</v>
      </c>
      <c r="C139" s="118" t="s">
        <v>1536</v>
      </c>
      <c r="D139" s="261" t="s">
        <v>1537</v>
      </c>
      <c r="E139" s="117" t="str">
        <f t="shared" si="11"/>
        <v>D20</v>
      </c>
      <c r="F139" s="117" t="str">
        <f t="shared" si="12"/>
        <v>气锤/下料位</v>
      </c>
      <c r="G139" s="117" t="str">
        <f t="shared" si="13"/>
        <v>下料位</v>
      </c>
      <c r="H139" s="117" t="str">
        <f t="shared" si="14"/>
        <v>Hammer/Low Level</v>
      </c>
      <c r="I139" s="117" t="str">
        <f t="shared" si="21"/>
        <v>Low level</v>
      </c>
      <c r="J139" s="122" t="s">
        <v>1538</v>
      </c>
      <c r="K139" s="117"/>
      <c r="L139" s="132"/>
      <c r="M139" s="115" t="s">
        <v>68</v>
      </c>
      <c r="N139" s="115" t="s">
        <v>69</v>
      </c>
      <c r="O139" s="261" t="str">
        <f t="shared" si="22"/>
        <v>=RI6-DI09</v>
      </c>
      <c r="P139" s="116">
        <f t="shared" si="23"/>
        <v>1</v>
      </c>
      <c r="Q139" s="40" t="str">
        <f t="shared" si="24"/>
        <v>I260.0</v>
      </c>
      <c r="R139" s="40" t="str">
        <f t="shared" ref="R139:R154" si="25">E139&amp;M139&amp;F139&amp;G139&amp;M139&amp;H139&amp;I139</f>
        <v>D20¶气锤/下料位下料位¶Hammer/Low LevelLow level</v>
      </c>
    </row>
    <row r="140" spans="1:22" ht="14.4">
      <c r="A140" s="116">
        <v>2</v>
      </c>
      <c r="B140" s="117">
        <v>130</v>
      </c>
      <c r="C140" s="118" t="s">
        <v>1539</v>
      </c>
      <c r="D140" s="261" t="s">
        <v>1537</v>
      </c>
      <c r="E140" s="117" t="str">
        <f t="shared" ref="E140:E203" si="26">TRIM(MID(SUBSTITUTE($J140,":",REPT(" ",40)),1,40))</f>
        <v>D21</v>
      </c>
      <c r="F140" s="117" t="str">
        <f t="shared" ref="F140:F203" si="27">TRIM(MID(SUBSTITUTE($J140,":",REPT(" ",40)),40,40))</f>
        <v>气锤/下料位</v>
      </c>
      <c r="G140" s="117" t="str">
        <f t="shared" ref="G140:G203" si="28">TRIM(MID(SUBSTITUTE($J140,":",REPT(" ",40)),80,40))</f>
        <v>下料位</v>
      </c>
      <c r="H140" s="160" t="str">
        <f t="shared" ref="H140:H203" si="29">TRIM(MID(SUBSTITUTE($J140,":",REPT(" ",40)),120,40))</f>
        <v>Hammer/Low Level</v>
      </c>
      <c r="I140" s="117" t="str">
        <f t="shared" si="21"/>
        <v>Low level</v>
      </c>
      <c r="J140" s="122" t="s">
        <v>1540</v>
      </c>
      <c r="K140" s="117"/>
      <c r="L140" s="132"/>
      <c r="M140" s="115" t="s">
        <v>68</v>
      </c>
      <c r="N140" s="115" t="s">
        <v>69</v>
      </c>
      <c r="O140" s="261" t="str">
        <f t="shared" si="22"/>
        <v>=RI6-DI09</v>
      </c>
      <c r="P140" s="116">
        <f t="shared" si="23"/>
        <v>2</v>
      </c>
      <c r="Q140" s="40" t="str">
        <f t="shared" si="24"/>
        <v>I260.1</v>
      </c>
      <c r="R140" s="40" t="str">
        <f t="shared" si="25"/>
        <v>D21¶气锤/下料位下料位¶Hammer/Low LevelLow level</v>
      </c>
    </row>
    <row r="141" spans="1:22" ht="14.4">
      <c r="A141" s="116">
        <v>3</v>
      </c>
      <c r="B141" s="117">
        <v>131</v>
      </c>
      <c r="C141" s="118" t="s">
        <v>1541</v>
      </c>
      <c r="D141" s="261" t="s">
        <v>1537</v>
      </c>
      <c r="E141" s="117" t="str">
        <f t="shared" si="26"/>
        <v>D22</v>
      </c>
      <c r="F141" s="117" t="str">
        <f t="shared" si="27"/>
        <v>气锤/下料位</v>
      </c>
      <c r="G141" s="117" t="str">
        <f t="shared" si="28"/>
        <v>下料位</v>
      </c>
      <c r="H141" s="117" t="str">
        <f t="shared" si="29"/>
        <v>Hammer/Low Level</v>
      </c>
      <c r="I141" s="117" t="str">
        <f t="shared" si="21"/>
        <v>Low level</v>
      </c>
      <c r="J141" s="122" t="s">
        <v>1542</v>
      </c>
      <c r="K141" s="117"/>
      <c r="L141" s="132"/>
      <c r="M141" s="115" t="s">
        <v>68</v>
      </c>
      <c r="N141" s="115" t="s">
        <v>69</v>
      </c>
      <c r="O141" s="261" t="str">
        <f t="shared" si="22"/>
        <v>=RI6-DI09</v>
      </c>
      <c r="P141" s="116">
        <f t="shared" si="23"/>
        <v>3</v>
      </c>
      <c r="Q141" s="40" t="str">
        <f t="shared" si="24"/>
        <v>I260.2</v>
      </c>
      <c r="R141" s="40" t="str">
        <f t="shared" si="25"/>
        <v>D22¶气锤/下料位下料位¶Hammer/Low LevelLow level</v>
      </c>
    </row>
    <row r="142" spans="1:22" ht="14.4">
      <c r="A142" s="116">
        <v>4</v>
      </c>
      <c r="B142" s="117">
        <v>132</v>
      </c>
      <c r="C142" s="118" t="s">
        <v>1543</v>
      </c>
      <c r="D142" s="261" t="s">
        <v>1537</v>
      </c>
      <c r="E142" s="117" t="str">
        <f t="shared" si="26"/>
        <v>D23</v>
      </c>
      <c r="F142" s="117" t="str">
        <f t="shared" si="27"/>
        <v>气锤/下料位</v>
      </c>
      <c r="G142" s="117" t="str">
        <f t="shared" si="28"/>
        <v>下料位</v>
      </c>
      <c r="H142" s="117" t="str">
        <f t="shared" si="29"/>
        <v>Hammer/Low Level</v>
      </c>
      <c r="I142" s="117" t="str">
        <f t="shared" si="21"/>
        <v>Low level</v>
      </c>
      <c r="J142" s="122" t="s">
        <v>1544</v>
      </c>
      <c r="K142" s="117"/>
      <c r="L142" s="132"/>
      <c r="M142" s="115" t="s">
        <v>68</v>
      </c>
      <c r="N142" s="115" t="s">
        <v>69</v>
      </c>
      <c r="O142" s="261" t="str">
        <f t="shared" si="22"/>
        <v>=RI6-DI09</v>
      </c>
      <c r="P142" s="116">
        <f t="shared" si="23"/>
        <v>4</v>
      </c>
      <c r="Q142" s="40" t="str">
        <f t="shared" si="24"/>
        <v>I260.3</v>
      </c>
      <c r="R142" s="40" t="str">
        <f t="shared" si="25"/>
        <v>D23¶气锤/下料位下料位¶Hammer/Low LevelLow level</v>
      </c>
    </row>
    <row r="143" spans="1:22" ht="14.4">
      <c r="A143" s="116">
        <v>5</v>
      </c>
      <c r="B143" s="117">
        <v>133</v>
      </c>
      <c r="C143" s="118" t="s">
        <v>1545</v>
      </c>
      <c r="D143" s="261" t="s">
        <v>1537</v>
      </c>
      <c r="E143" s="117" t="str">
        <f t="shared" si="26"/>
        <v>D24</v>
      </c>
      <c r="F143" s="117" t="str">
        <f t="shared" si="27"/>
        <v>气锤/下料位</v>
      </c>
      <c r="G143" s="117" t="str">
        <f t="shared" si="28"/>
        <v>下料位</v>
      </c>
      <c r="H143" s="117" t="str">
        <f t="shared" si="29"/>
        <v>Hammer/Low Level</v>
      </c>
      <c r="I143" s="117" t="str">
        <f t="shared" si="21"/>
        <v>Low level</v>
      </c>
      <c r="J143" s="122" t="s">
        <v>1546</v>
      </c>
      <c r="K143" s="117"/>
      <c r="L143" s="132"/>
      <c r="M143" s="115" t="s">
        <v>68</v>
      </c>
      <c r="N143" s="115" t="s">
        <v>69</v>
      </c>
      <c r="O143" s="261" t="str">
        <f t="shared" si="22"/>
        <v>=RI6-DI09</v>
      </c>
      <c r="P143" s="116">
        <f t="shared" si="23"/>
        <v>5</v>
      </c>
      <c r="Q143" s="40" t="str">
        <f t="shared" si="24"/>
        <v>I260.4</v>
      </c>
      <c r="R143" s="40" t="str">
        <f t="shared" si="25"/>
        <v>D24¶气锤/下料位下料位¶Hammer/Low LevelLow level</v>
      </c>
    </row>
    <row r="144" spans="1:22" ht="14.4">
      <c r="A144" s="116">
        <v>6</v>
      </c>
      <c r="B144" s="117">
        <v>134</v>
      </c>
      <c r="C144" s="118" t="s">
        <v>1547</v>
      </c>
      <c r="D144" s="261" t="s">
        <v>1537</v>
      </c>
      <c r="E144" s="117" t="str">
        <f t="shared" si="26"/>
        <v>D25</v>
      </c>
      <c r="F144" s="117" t="str">
        <f t="shared" si="27"/>
        <v>备用下料位</v>
      </c>
      <c r="G144" s="117" t="str">
        <f t="shared" si="28"/>
        <v>下料位</v>
      </c>
      <c r="H144" s="117" t="str">
        <f t="shared" si="29"/>
        <v>SPARE</v>
      </c>
      <c r="I144" s="117" t="str">
        <f t="shared" si="21"/>
        <v/>
      </c>
      <c r="J144" s="128" t="s">
        <v>1548</v>
      </c>
      <c r="K144" s="126"/>
      <c r="L144" s="161"/>
      <c r="M144" s="129" t="s">
        <v>68</v>
      </c>
      <c r="N144" s="129" t="s">
        <v>69</v>
      </c>
      <c r="O144" s="262" t="str">
        <f t="shared" si="22"/>
        <v>=RI6-DI09</v>
      </c>
      <c r="P144" s="131">
        <f t="shared" si="23"/>
        <v>6</v>
      </c>
      <c r="Q144" s="100" t="str">
        <f t="shared" si="24"/>
        <v>I260.5</v>
      </c>
      <c r="R144" s="100" t="str">
        <f t="shared" si="25"/>
        <v>D25¶备用下料位下料位¶SPARE</v>
      </c>
      <c r="S144" s="134"/>
      <c r="T144" s="134"/>
      <c r="U144" s="134"/>
      <c r="V144" s="162" t="s">
        <v>1549</v>
      </c>
    </row>
    <row r="145" spans="1:18" ht="14.4">
      <c r="A145" s="116">
        <v>7</v>
      </c>
      <c r="B145" s="117">
        <v>135</v>
      </c>
      <c r="C145" s="118" t="s">
        <v>1550</v>
      </c>
      <c r="D145" s="261" t="s">
        <v>1537</v>
      </c>
      <c r="E145" s="117" t="str">
        <f t="shared" si="26"/>
        <v>VP01</v>
      </c>
      <c r="F145" s="117" t="str">
        <f t="shared" si="27"/>
        <v>气锤/下料位</v>
      </c>
      <c r="G145" s="117" t="str">
        <f t="shared" si="28"/>
        <v>下料位</v>
      </c>
      <c r="H145" s="117" t="str">
        <f t="shared" si="29"/>
        <v>Hammer/Low Level</v>
      </c>
      <c r="I145" s="117" t="str">
        <f t="shared" si="21"/>
        <v>Low level</v>
      </c>
      <c r="J145" s="122" t="s">
        <v>1551</v>
      </c>
      <c r="K145" s="117"/>
      <c r="L145" s="132"/>
      <c r="M145" s="115" t="s">
        <v>68</v>
      </c>
      <c r="N145" s="115" t="s">
        <v>69</v>
      </c>
      <c r="O145" s="261" t="str">
        <f t="shared" si="22"/>
        <v>=RI6-DI09</v>
      </c>
      <c r="P145" s="116">
        <f t="shared" si="23"/>
        <v>7</v>
      </c>
      <c r="Q145" s="40" t="str">
        <f t="shared" si="24"/>
        <v>I260.6</v>
      </c>
      <c r="R145" s="40" t="str">
        <f t="shared" si="25"/>
        <v>VP01¶气锤/下料位下料位¶Hammer/Low LevelLow level</v>
      </c>
    </row>
    <row r="146" spans="1:18" ht="14.4">
      <c r="A146" s="116">
        <v>8</v>
      </c>
      <c r="B146" s="117">
        <v>136</v>
      </c>
      <c r="C146" s="118" t="s">
        <v>1552</v>
      </c>
      <c r="D146" s="261" t="s">
        <v>1537</v>
      </c>
      <c r="E146" s="117" t="str">
        <f t="shared" si="26"/>
        <v>VP02</v>
      </c>
      <c r="F146" s="117" t="str">
        <f t="shared" si="27"/>
        <v>气锤/下料位</v>
      </c>
      <c r="G146" s="117" t="str">
        <f t="shared" si="28"/>
        <v>下料位</v>
      </c>
      <c r="H146" s="117" t="str">
        <f t="shared" si="29"/>
        <v>Hammer/Low Level</v>
      </c>
      <c r="I146" s="117" t="str">
        <f t="shared" si="21"/>
        <v>Low level</v>
      </c>
      <c r="J146" s="122" t="s">
        <v>1553</v>
      </c>
      <c r="K146" s="117"/>
      <c r="L146" s="132"/>
      <c r="M146" s="115" t="s">
        <v>68</v>
      </c>
      <c r="N146" s="115" t="s">
        <v>69</v>
      </c>
      <c r="O146" s="261" t="str">
        <f t="shared" si="22"/>
        <v>=RI6-DI09</v>
      </c>
      <c r="P146" s="116">
        <f t="shared" si="23"/>
        <v>8</v>
      </c>
      <c r="Q146" s="40" t="str">
        <f t="shared" si="24"/>
        <v>I260.7</v>
      </c>
      <c r="R146" s="40" t="str">
        <f t="shared" si="25"/>
        <v>VP02¶气锤/下料位下料位¶Hammer/Low LevelLow level</v>
      </c>
    </row>
    <row r="147" spans="1:18" ht="14.4">
      <c r="A147" s="116">
        <v>9</v>
      </c>
      <c r="B147" s="117">
        <v>137</v>
      </c>
      <c r="C147" s="118" t="s">
        <v>1554</v>
      </c>
      <c r="D147" s="261" t="s">
        <v>1537</v>
      </c>
      <c r="E147" s="117" t="str">
        <f t="shared" si="26"/>
        <v>VP03</v>
      </c>
      <c r="F147" s="117" t="str">
        <f t="shared" si="27"/>
        <v>气锤/下料位</v>
      </c>
      <c r="G147" s="117" t="str">
        <f t="shared" si="28"/>
        <v>下料位</v>
      </c>
      <c r="H147" s="117" t="str">
        <f t="shared" si="29"/>
        <v>Hammer/Low Level</v>
      </c>
      <c r="I147" s="117" t="str">
        <f t="shared" si="21"/>
        <v>Low level</v>
      </c>
      <c r="J147" s="122" t="s">
        <v>1555</v>
      </c>
      <c r="K147" s="117"/>
      <c r="L147" s="132"/>
      <c r="M147" s="115" t="s">
        <v>68</v>
      </c>
      <c r="N147" s="115" t="s">
        <v>69</v>
      </c>
      <c r="O147" s="261" t="str">
        <f t="shared" si="22"/>
        <v>=RI6-DI09</v>
      </c>
      <c r="P147" s="116">
        <f t="shared" si="23"/>
        <v>9</v>
      </c>
      <c r="Q147" s="40" t="str">
        <f t="shared" si="24"/>
        <v>I261.0</v>
      </c>
      <c r="R147" s="40" t="str">
        <f t="shared" si="25"/>
        <v>VP03¶气锤/下料位下料位¶Hammer/Low LevelLow level</v>
      </c>
    </row>
    <row r="148" spans="1:18" ht="14.4">
      <c r="A148" s="116">
        <v>10</v>
      </c>
      <c r="B148" s="117">
        <v>138</v>
      </c>
      <c r="C148" s="118" t="s">
        <v>1556</v>
      </c>
      <c r="D148" s="261" t="s">
        <v>1537</v>
      </c>
      <c r="E148" s="117" t="str">
        <f t="shared" si="26"/>
        <v>VP04</v>
      </c>
      <c r="F148" s="117" t="str">
        <f t="shared" si="27"/>
        <v>气锤/下料位</v>
      </c>
      <c r="G148" s="117" t="str">
        <f t="shared" si="28"/>
        <v>下料位</v>
      </c>
      <c r="H148" s="117" t="str">
        <f t="shared" si="29"/>
        <v>Hammer/Low Level</v>
      </c>
      <c r="I148" s="117" t="str">
        <f t="shared" si="21"/>
        <v>Low level</v>
      </c>
      <c r="J148" s="122" t="s">
        <v>1557</v>
      </c>
      <c r="K148" s="117"/>
      <c r="L148" s="132"/>
      <c r="M148" s="115" t="s">
        <v>68</v>
      </c>
      <c r="N148" s="115" t="s">
        <v>69</v>
      </c>
      <c r="O148" s="261" t="str">
        <f t="shared" si="22"/>
        <v>=RI6-DI09</v>
      </c>
      <c r="P148" s="116">
        <f t="shared" si="23"/>
        <v>10</v>
      </c>
      <c r="Q148" s="40" t="str">
        <f t="shared" si="24"/>
        <v>I261.1</v>
      </c>
      <c r="R148" s="40" t="str">
        <f t="shared" si="25"/>
        <v>VP04¶气锤/下料位下料位¶Hammer/Low LevelLow level</v>
      </c>
    </row>
    <row r="149" spans="1:18" ht="14.4">
      <c r="A149" s="116">
        <v>11</v>
      </c>
      <c r="B149" s="117">
        <v>139</v>
      </c>
      <c r="C149" s="118" t="s">
        <v>1558</v>
      </c>
      <c r="D149" s="261" t="s">
        <v>1537</v>
      </c>
      <c r="E149" s="117" t="str">
        <f t="shared" si="26"/>
        <v>VH01</v>
      </c>
      <c r="F149" s="117" t="str">
        <f t="shared" si="27"/>
        <v>气锤/下料位</v>
      </c>
      <c r="G149" s="117" t="str">
        <f t="shared" si="28"/>
        <v>下料位</v>
      </c>
      <c r="H149" s="117" t="str">
        <f t="shared" si="29"/>
        <v>Hammer/Low Level</v>
      </c>
      <c r="I149" s="117" t="str">
        <f t="shared" si="21"/>
        <v>Low level</v>
      </c>
      <c r="J149" s="122" t="s">
        <v>1559</v>
      </c>
      <c r="K149" s="117"/>
      <c r="L149" s="132"/>
      <c r="M149" s="115" t="s">
        <v>68</v>
      </c>
      <c r="N149" s="115" t="s">
        <v>69</v>
      </c>
      <c r="O149" s="261" t="str">
        <f t="shared" si="22"/>
        <v>=RI6-DI09</v>
      </c>
      <c r="P149" s="116">
        <f t="shared" si="23"/>
        <v>11</v>
      </c>
      <c r="Q149" s="40" t="str">
        <f t="shared" si="24"/>
        <v>I261.2</v>
      </c>
      <c r="R149" s="40" t="str">
        <f t="shared" si="25"/>
        <v>VH01¶气锤/下料位下料位¶Hammer/Low LevelLow level</v>
      </c>
    </row>
    <row r="150" spans="1:18" ht="14.4">
      <c r="A150" s="116">
        <v>12</v>
      </c>
      <c r="B150" s="117">
        <v>140</v>
      </c>
      <c r="C150" s="118" t="s">
        <v>1560</v>
      </c>
      <c r="D150" s="261" t="s">
        <v>1537</v>
      </c>
      <c r="E150" s="117" t="str">
        <f t="shared" si="26"/>
        <v>VH02</v>
      </c>
      <c r="F150" s="117" t="str">
        <f t="shared" si="27"/>
        <v>气锤/下料位</v>
      </c>
      <c r="G150" s="117" t="str">
        <f t="shared" si="28"/>
        <v>下料位</v>
      </c>
      <c r="H150" s="117" t="str">
        <f t="shared" si="29"/>
        <v>Hammer/Low Level</v>
      </c>
      <c r="I150" s="117" t="str">
        <f t="shared" si="21"/>
        <v>Low level</v>
      </c>
      <c r="J150" s="122" t="s">
        <v>1561</v>
      </c>
      <c r="K150" s="117"/>
      <c r="L150" s="132"/>
      <c r="M150" s="115" t="s">
        <v>68</v>
      </c>
      <c r="N150" s="115" t="s">
        <v>69</v>
      </c>
      <c r="O150" s="261" t="str">
        <f t="shared" si="22"/>
        <v>=RI6-DI09</v>
      </c>
      <c r="P150" s="116">
        <f t="shared" si="23"/>
        <v>12</v>
      </c>
      <c r="Q150" s="40" t="str">
        <f t="shared" si="24"/>
        <v>I261.3</v>
      </c>
      <c r="R150" s="40" t="str">
        <f t="shared" si="25"/>
        <v>VH02¶气锤/下料位下料位¶Hammer/Low LevelLow level</v>
      </c>
    </row>
    <row r="151" spans="1:18" ht="14.4">
      <c r="A151" s="116">
        <v>13</v>
      </c>
      <c r="B151" s="117">
        <v>141</v>
      </c>
      <c r="C151" s="118" t="s">
        <v>1562</v>
      </c>
      <c r="D151" s="261" t="s">
        <v>1537</v>
      </c>
      <c r="E151" s="117" t="str">
        <f t="shared" si="26"/>
        <v>VH03</v>
      </c>
      <c r="F151" s="117" t="str">
        <f t="shared" si="27"/>
        <v>气锤/下料位</v>
      </c>
      <c r="G151" s="117" t="str">
        <f t="shared" si="28"/>
        <v>下料位</v>
      </c>
      <c r="H151" s="117" t="str">
        <f t="shared" si="29"/>
        <v>Hammer/Low Level</v>
      </c>
      <c r="I151" s="117" t="str">
        <f t="shared" si="21"/>
        <v>Low level</v>
      </c>
      <c r="J151" s="122" t="s">
        <v>1563</v>
      </c>
      <c r="K151" s="117"/>
      <c r="L151" s="132"/>
      <c r="M151" s="115" t="s">
        <v>68</v>
      </c>
      <c r="N151" s="115" t="s">
        <v>69</v>
      </c>
      <c r="O151" s="261" t="str">
        <f t="shared" si="22"/>
        <v>=RI6-DI09</v>
      </c>
      <c r="P151" s="116">
        <f t="shared" si="23"/>
        <v>13</v>
      </c>
      <c r="Q151" s="40" t="str">
        <f t="shared" si="24"/>
        <v>I261.4</v>
      </c>
      <c r="R151" s="40" t="str">
        <f t="shared" si="25"/>
        <v>VH03¶气锤/下料位下料位¶Hammer/Low LevelLow level</v>
      </c>
    </row>
    <row r="152" spans="1:18" ht="14.4">
      <c r="A152" s="116">
        <v>14</v>
      </c>
      <c r="B152" s="117">
        <v>142</v>
      </c>
      <c r="C152" s="118" t="s">
        <v>1564</v>
      </c>
      <c r="D152" s="261" t="s">
        <v>1537</v>
      </c>
      <c r="E152" s="117" t="str">
        <f t="shared" si="26"/>
        <v>VH04</v>
      </c>
      <c r="F152" s="117" t="str">
        <f t="shared" si="27"/>
        <v>气锤/下料位</v>
      </c>
      <c r="G152" s="117" t="str">
        <f t="shared" si="28"/>
        <v>下料位</v>
      </c>
      <c r="H152" s="117" t="str">
        <f t="shared" si="29"/>
        <v>Hammer/Low Level</v>
      </c>
      <c r="I152" s="117" t="str">
        <f t="shared" si="21"/>
        <v>Low level</v>
      </c>
      <c r="J152" s="122" t="s">
        <v>1565</v>
      </c>
      <c r="K152" s="117"/>
      <c r="L152" s="132"/>
      <c r="M152" s="115" t="s">
        <v>68</v>
      </c>
      <c r="N152" s="115" t="s">
        <v>69</v>
      </c>
      <c r="O152" s="261" t="str">
        <f t="shared" si="22"/>
        <v>=RI6-DI09</v>
      </c>
      <c r="P152" s="116">
        <f t="shared" si="23"/>
        <v>14</v>
      </c>
      <c r="Q152" s="40" t="str">
        <f t="shared" si="24"/>
        <v>I261.5</v>
      </c>
      <c r="R152" s="40" t="str">
        <f t="shared" si="25"/>
        <v>VH04¶气锤/下料位下料位¶Hammer/Low LevelLow level</v>
      </c>
    </row>
    <row r="153" spans="1:18" ht="14.4">
      <c r="A153" s="116">
        <v>15</v>
      </c>
      <c r="B153" s="117">
        <v>143</v>
      </c>
      <c r="C153" s="118" t="s">
        <v>1566</v>
      </c>
      <c r="D153" s="261" t="s">
        <v>1537</v>
      </c>
      <c r="E153" s="117" t="str">
        <f t="shared" si="26"/>
        <v>M0104</v>
      </c>
      <c r="F153" s="117" t="str">
        <f t="shared" si="27"/>
        <v>气锤/下料位</v>
      </c>
      <c r="G153" s="117" t="str">
        <f t="shared" si="28"/>
        <v>下料位</v>
      </c>
      <c r="H153" s="117" t="str">
        <f t="shared" si="29"/>
        <v>Hammer/Low Level</v>
      </c>
      <c r="I153" s="117" t="str">
        <f t="shared" si="21"/>
        <v>Low level</v>
      </c>
      <c r="J153" s="122" t="s">
        <v>1567</v>
      </c>
      <c r="K153" s="117"/>
      <c r="L153" s="132"/>
      <c r="M153" s="115" t="s">
        <v>68</v>
      </c>
      <c r="N153" s="115" t="s">
        <v>69</v>
      </c>
      <c r="O153" s="261" t="str">
        <f t="shared" si="22"/>
        <v>=RI6-DI09</v>
      </c>
      <c r="P153" s="116">
        <f t="shared" si="23"/>
        <v>15</v>
      </c>
      <c r="Q153" s="40" t="str">
        <f t="shared" si="24"/>
        <v>I261.6</v>
      </c>
      <c r="R153" s="40" t="str">
        <f t="shared" si="25"/>
        <v>M0104¶气锤/下料位下料位¶Hammer/Low LevelLow level</v>
      </c>
    </row>
    <row r="154" spans="1:18" ht="14.4">
      <c r="A154" s="116">
        <v>16</v>
      </c>
      <c r="B154" s="117">
        <v>144</v>
      </c>
      <c r="C154" s="118" t="s">
        <v>1568</v>
      </c>
      <c r="D154" s="261" t="s">
        <v>1537</v>
      </c>
      <c r="E154" s="117" t="str">
        <f t="shared" si="26"/>
        <v>2M0104</v>
      </c>
      <c r="F154" s="117" t="str">
        <f t="shared" si="27"/>
        <v>气锤/下料位</v>
      </c>
      <c r="G154" s="117" t="str">
        <f t="shared" si="28"/>
        <v>下料位</v>
      </c>
      <c r="H154" s="117" t="str">
        <f t="shared" si="29"/>
        <v>Hammer/Low Level</v>
      </c>
      <c r="I154" s="117" t="str">
        <f t="shared" si="21"/>
        <v>Low leve</v>
      </c>
      <c r="J154" s="122" t="s">
        <v>1569</v>
      </c>
      <c r="K154" s="117"/>
      <c r="L154" s="132"/>
      <c r="M154" s="115" t="s">
        <v>68</v>
      </c>
      <c r="N154" s="115" t="s">
        <v>69</v>
      </c>
      <c r="O154" s="261" t="str">
        <f t="shared" si="22"/>
        <v>=RI6-DI09</v>
      </c>
      <c r="P154" s="116">
        <f t="shared" si="23"/>
        <v>16</v>
      </c>
      <c r="Q154" s="40" t="str">
        <f t="shared" si="24"/>
        <v>I261.7</v>
      </c>
      <c r="R154" s="40" t="str">
        <f t="shared" si="25"/>
        <v>2M0104¶气锤/下料位下料位¶Hammer/Low LevelLow leve</v>
      </c>
    </row>
    <row r="155" spans="1:18" ht="14.4">
      <c r="A155" s="116">
        <v>1</v>
      </c>
      <c r="B155" s="117">
        <v>145</v>
      </c>
      <c r="C155" s="118" t="s">
        <v>1570</v>
      </c>
      <c r="D155" s="261" t="s">
        <v>1571</v>
      </c>
      <c r="E155" s="117" t="str">
        <f t="shared" si="26"/>
        <v>2M0116</v>
      </c>
      <c r="F155" s="117" t="str">
        <f t="shared" si="27"/>
        <v>气锤/下料位</v>
      </c>
      <c r="G155" s="117" t="str">
        <f t="shared" si="28"/>
        <v>下料位</v>
      </c>
      <c r="H155" s="117" t="str">
        <f t="shared" si="29"/>
        <v>Hammer/Low Level</v>
      </c>
      <c r="I155" s="117" t="str">
        <f t="shared" si="21"/>
        <v>Low leve</v>
      </c>
      <c r="J155" s="122" t="s">
        <v>1572</v>
      </c>
      <c r="K155" s="117"/>
      <c r="L155" s="132"/>
      <c r="M155" s="115" t="s">
        <v>68</v>
      </c>
      <c r="N155" s="115" t="s">
        <v>69</v>
      </c>
      <c r="O155" s="261" t="str">
        <f t="shared" ref="O155:O202" si="30">D155</f>
        <v>=RI6-DI10</v>
      </c>
      <c r="P155" s="116">
        <f t="shared" ref="P155:P202" si="31">A155</f>
        <v>1</v>
      </c>
      <c r="Q155" s="40" t="str">
        <f t="shared" ref="Q155:Q202" si="32">C155</f>
        <v>I262.0</v>
      </c>
      <c r="R155" s="40" t="str">
        <f t="shared" ref="R155:R202" si="33">E155&amp;M155&amp;F155&amp;G155&amp;M155&amp;H155&amp;I155</f>
        <v>2M0116¶气锤/下料位下料位¶Hammer/Low LevelLow leve</v>
      </c>
    </row>
    <row r="156" spans="1:18" ht="14.4">
      <c r="A156" s="116">
        <v>2</v>
      </c>
      <c r="B156" s="117">
        <v>146</v>
      </c>
      <c r="C156" s="118" t="s">
        <v>1573</v>
      </c>
      <c r="D156" s="261" t="s">
        <v>1571</v>
      </c>
      <c r="E156" s="117" t="str">
        <f t="shared" si="26"/>
        <v>HL0103</v>
      </c>
      <c r="F156" s="117" t="str">
        <f t="shared" si="27"/>
        <v>气锤/下料位</v>
      </c>
      <c r="G156" s="117" t="str">
        <f t="shared" si="28"/>
        <v>下料位</v>
      </c>
      <c r="H156" s="117" t="str">
        <f t="shared" si="29"/>
        <v>Hammer/Low Level</v>
      </c>
      <c r="I156" s="117" t="str">
        <f t="shared" si="21"/>
        <v>Low leve</v>
      </c>
      <c r="J156" s="122" t="s">
        <v>1574</v>
      </c>
      <c r="K156" s="117"/>
      <c r="L156" s="132"/>
      <c r="M156" s="115" t="s">
        <v>68</v>
      </c>
      <c r="N156" s="115" t="s">
        <v>69</v>
      </c>
      <c r="O156" s="261" t="str">
        <f t="shared" si="30"/>
        <v>=RI6-DI10</v>
      </c>
      <c r="P156" s="116">
        <f t="shared" si="31"/>
        <v>2</v>
      </c>
      <c r="Q156" s="40" t="str">
        <f t="shared" si="32"/>
        <v>I262.1</v>
      </c>
      <c r="R156" s="40" t="str">
        <f t="shared" si="33"/>
        <v>HL0103¶气锤/下料位下料位¶Hammer/Low LevelLow leve</v>
      </c>
    </row>
    <row r="157" spans="1:18" ht="14.4">
      <c r="A157" s="116">
        <v>3</v>
      </c>
      <c r="B157" s="117">
        <v>147</v>
      </c>
      <c r="C157" s="118" t="s">
        <v>1575</v>
      </c>
      <c r="D157" s="261" t="s">
        <v>1571</v>
      </c>
      <c r="E157" s="117" t="str">
        <f t="shared" si="26"/>
        <v>HL0120</v>
      </c>
      <c r="F157" s="117" t="str">
        <f t="shared" si="27"/>
        <v>气锤/下料位</v>
      </c>
      <c r="G157" s="117" t="str">
        <f t="shared" si="28"/>
        <v>下料位</v>
      </c>
      <c r="H157" s="117" t="str">
        <f t="shared" si="29"/>
        <v>Hammer/Low Level</v>
      </c>
      <c r="I157" s="117" t="str">
        <f t="shared" si="21"/>
        <v>Low leve</v>
      </c>
      <c r="J157" s="122" t="s">
        <v>1576</v>
      </c>
      <c r="K157" s="117"/>
      <c r="L157" s="132"/>
      <c r="M157" s="115" t="s">
        <v>68</v>
      </c>
      <c r="N157" s="115" t="s">
        <v>69</v>
      </c>
      <c r="O157" s="261" t="str">
        <f t="shared" si="30"/>
        <v>=RI6-DI10</v>
      </c>
      <c r="P157" s="116">
        <f t="shared" si="31"/>
        <v>3</v>
      </c>
      <c r="Q157" s="40" t="str">
        <f t="shared" si="32"/>
        <v>I262.2</v>
      </c>
      <c r="R157" s="40" t="str">
        <f t="shared" si="33"/>
        <v>HL0120¶气锤/下料位下料位¶Hammer/Low LevelLow leve</v>
      </c>
    </row>
    <row r="158" spans="1:18" ht="14.4">
      <c r="A158" s="116">
        <v>4</v>
      </c>
      <c r="B158" s="117">
        <v>148</v>
      </c>
      <c r="C158" s="118" t="s">
        <v>1577</v>
      </c>
      <c r="D158" s="261" t="s">
        <v>1571</v>
      </c>
      <c r="E158" s="117" t="str">
        <f t="shared" si="26"/>
        <v>G01</v>
      </c>
      <c r="F158" s="117" t="str">
        <f t="shared" si="27"/>
        <v>下料位</v>
      </c>
      <c r="G158" s="117" t="str">
        <f t="shared" si="28"/>
        <v>下料位</v>
      </c>
      <c r="H158" s="117" t="str">
        <f t="shared" si="29"/>
        <v>Low Level</v>
      </c>
      <c r="I158" s="117" t="str">
        <f t="shared" si="21"/>
        <v>Low Level</v>
      </c>
      <c r="J158" s="122" t="s">
        <v>1578</v>
      </c>
      <c r="K158" s="117"/>
      <c r="L158" s="132"/>
      <c r="M158" s="115" t="s">
        <v>68</v>
      </c>
      <c r="N158" s="115" t="s">
        <v>69</v>
      </c>
      <c r="O158" s="261" t="str">
        <f t="shared" si="30"/>
        <v>=RI6-DI10</v>
      </c>
      <c r="P158" s="116">
        <f t="shared" si="31"/>
        <v>4</v>
      </c>
      <c r="Q158" s="40" t="str">
        <f t="shared" si="32"/>
        <v>I262.3</v>
      </c>
      <c r="R158" s="40" t="str">
        <f t="shared" si="33"/>
        <v>G01¶下料位下料位¶Low LevelLow Level</v>
      </c>
    </row>
    <row r="159" spans="1:18" ht="14.4">
      <c r="A159" s="116">
        <v>5</v>
      </c>
      <c r="B159" s="117">
        <v>149</v>
      </c>
      <c r="C159" s="118" t="s">
        <v>1579</v>
      </c>
      <c r="D159" s="261" t="s">
        <v>1571</v>
      </c>
      <c r="E159" s="117" t="str">
        <f t="shared" si="26"/>
        <v>G02</v>
      </c>
      <c r="F159" s="117" t="str">
        <f t="shared" si="27"/>
        <v>下料位</v>
      </c>
      <c r="G159" s="117" t="str">
        <f t="shared" si="28"/>
        <v>下料位</v>
      </c>
      <c r="H159" s="117" t="str">
        <f t="shared" si="29"/>
        <v>Low Level</v>
      </c>
      <c r="I159" s="117" t="str">
        <f t="shared" si="21"/>
        <v>Low Level</v>
      </c>
      <c r="J159" s="122" t="s">
        <v>1580</v>
      </c>
      <c r="K159" s="117"/>
      <c r="L159" s="132"/>
      <c r="M159" s="115" t="s">
        <v>68</v>
      </c>
      <c r="N159" s="115" t="s">
        <v>69</v>
      </c>
      <c r="O159" s="261" t="str">
        <f t="shared" si="30"/>
        <v>=RI6-DI10</v>
      </c>
      <c r="P159" s="116">
        <f t="shared" si="31"/>
        <v>5</v>
      </c>
      <c r="Q159" s="40" t="str">
        <f t="shared" si="32"/>
        <v>I262.4</v>
      </c>
      <c r="R159" s="40" t="str">
        <f t="shared" si="33"/>
        <v>G02¶下料位下料位¶Low LevelLow Level</v>
      </c>
    </row>
    <row r="160" spans="1:18" ht="14.4">
      <c r="A160" s="116">
        <v>6</v>
      </c>
      <c r="B160" s="117">
        <v>150</v>
      </c>
      <c r="C160" s="118" t="s">
        <v>1581</v>
      </c>
      <c r="D160" s="261" t="s">
        <v>1571</v>
      </c>
      <c r="E160" s="117" t="str">
        <f t="shared" si="26"/>
        <v>G03</v>
      </c>
      <c r="F160" s="117" t="str">
        <f t="shared" si="27"/>
        <v>下料位</v>
      </c>
      <c r="G160" s="117" t="str">
        <f t="shared" si="28"/>
        <v>下料位</v>
      </c>
      <c r="H160" s="117" t="str">
        <f t="shared" si="29"/>
        <v>Low Level</v>
      </c>
      <c r="I160" s="117" t="str">
        <f t="shared" si="21"/>
        <v>Low Level</v>
      </c>
      <c r="J160" s="122" t="s">
        <v>1582</v>
      </c>
      <c r="K160" s="117"/>
      <c r="L160" s="132"/>
      <c r="M160" s="115" t="s">
        <v>68</v>
      </c>
      <c r="N160" s="115" t="s">
        <v>69</v>
      </c>
      <c r="O160" s="261" t="str">
        <f t="shared" si="30"/>
        <v>=RI6-DI10</v>
      </c>
      <c r="P160" s="116">
        <f t="shared" si="31"/>
        <v>6</v>
      </c>
      <c r="Q160" s="40" t="str">
        <f t="shared" si="32"/>
        <v>I262.5</v>
      </c>
      <c r="R160" s="40" t="str">
        <f t="shared" si="33"/>
        <v>G03¶下料位下料位¶Low LevelLow Level</v>
      </c>
    </row>
    <row r="161" spans="1:18" ht="14.4">
      <c r="A161" s="116">
        <v>7</v>
      </c>
      <c r="B161" s="117">
        <v>151</v>
      </c>
      <c r="C161" s="118" t="s">
        <v>1583</v>
      </c>
      <c r="D161" s="261" t="s">
        <v>1571</v>
      </c>
      <c r="E161" s="117" t="str">
        <f t="shared" si="26"/>
        <v>G04</v>
      </c>
      <c r="F161" s="117" t="str">
        <f t="shared" si="27"/>
        <v>下料位</v>
      </c>
      <c r="G161" s="117" t="str">
        <f t="shared" si="28"/>
        <v>下料位</v>
      </c>
      <c r="H161" s="117" t="str">
        <f t="shared" si="29"/>
        <v>Low Level</v>
      </c>
      <c r="I161" s="117" t="str">
        <f t="shared" si="21"/>
        <v>Low Level</v>
      </c>
      <c r="J161" s="122" t="s">
        <v>1584</v>
      </c>
      <c r="K161" s="117"/>
      <c r="L161" s="132"/>
      <c r="M161" s="115" t="s">
        <v>68</v>
      </c>
      <c r="N161" s="115" t="s">
        <v>69</v>
      </c>
      <c r="O161" s="261" t="str">
        <f t="shared" si="30"/>
        <v>=RI6-DI10</v>
      </c>
      <c r="P161" s="116">
        <f t="shared" si="31"/>
        <v>7</v>
      </c>
      <c r="Q161" s="40" t="str">
        <f t="shared" si="32"/>
        <v>I262.6</v>
      </c>
      <c r="R161" s="40" t="str">
        <f t="shared" si="33"/>
        <v>G04¶下料位下料位¶Low LevelLow Level</v>
      </c>
    </row>
    <row r="162" spans="1:18" ht="14.4">
      <c r="A162" s="116">
        <v>8</v>
      </c>
      <c r="B162" s="117">
        <v>152</v>
      </c>
      <c r="C162" s="118" t="s">
        <v>1585</v>
      </c>
      <c r="D162" s="261" t="s">
        <v>1571</v>
      </c>
      <c r="E162" s="117" t="str">
        <f t="shared" si="26"/>
        <v>G05</v>
      </c>
      <c r="F162" s="117" t="str">
        <f t="shared" si="27"/>
        <v>下料位</v>
      </c>
      <c r="G162" s="117" t="str">
        <f t="shared" si="28"/>
        <v>下料位</v>
      </c>
      <c r="H162" s="117" t="str">
        <f t="shared" si="29"/>
        <v>Low Level</v>
      </c>
      <c r="I162" s="117" t="str">
        <f t="shared" si="21"/>
        <v>Low Level</v>
      </c>
      <c r="J162" s="122" t="s">
        <v>1586</v>
      </c>
      <c r="K162" s="117"/>
      <c r="L162" s="132"/>
      <c r="M162" s="115" t="s">
        <v>68</v>
      </c>
      <c r="N162" s="115" t="s">
        <v>69</v>
      </c>
      <c r="O162" s="261" t="str">
        <f t="shared" si="30"/>
        <v>=RI6-DI10</v>
      </c>
      <c r="P162" s="116">
        <f t="shared" si="31"/>
        <v>8</v>
      </c>
      <c r="Q162" s="40" t="str">
        <f t="shared" si="32"/>
        <v>I262.7</v>
      </c>
      <c r="R162" s="40" t="str">
        <f t="shared" si="33"/>
        <v>G05¶下料位下料位¶Low LevelLow Level</v>
      </c>
    </row>
    <row r="163" spans="1:18" ht="14.4">
      <c r="A163" s="116">
        <v>9</v>
      </c>
      <c r="B163" s="117">
        <v>153</v>
      </c>
      <c r="C163" s="118" t="s">
        <v>1587</v>
      </c>
      <c r="D163" s="261" t="s">
        <v>1571</v>
      </c>
      <c r="E163" s="117" t="str">
        <f t="shared" si="26"/>
        <v>G06</v>
      </c>
      <c r="F163" s="117" t="str">
        <f t="shared" si="27"/>
        <v>下料位</v>
      </c>
      <c r="G163" s="117" t="str">
        <f t="shared" si="28"/>
        <v>下料位</v>
      </c>
      <c r="H163" s="117" t="str">
        <f t="shared" si="29"/>
        <v>Low Level</v>
      </c>
      <c r="I163" s="117" t="str">
        <f t="shared" si="21"/>
        <v>Low Level</v>
      </c>
      <c r="J163" s="122" t="s">
        <v>1588</v>
      </c>
      <c r="K163" s="117"/>
      <c r="L163" s="132"/>
      <c r="M163" s="115" t="s">
        <v>68</v>
      </c>
      <c r="N163" s="115" t="s">
        <v>69</v>
      </c>
      <c r="O163" s="261" t="str">
        <f t="shared" si="30"/>
        <v>=RI6-DI10</v>
      </c>
      <c r="P163" s="116">
        <f t="shared" si="31"/>
        <v>9</v>
      </c>
      <c r="Q163" s="40" t="str">
        <f t="shared" si="32"/>
        <v>I263.0</v>
      </c>
      <c r="R163" s="40" t="str">
        <f t="shared" si="33"/>
        <v>G06¶下料位下料位¶Low LevelLow Level</v>
      </c>
    </row>
    <row r="164" spans="1:18" ht="14.4">
      <c r="A164" s="116">
        <v>10</v>
      </c>
      <c r="B164" s="117">
        <v>154</v>
      </c>
      <c r="C164" s="118" t="s">
        <v>1589</v>
      </c>
      <c r="D164" s="261" t="s">
        <v>1571</v>
      </c>
      <c r="E164" s="117" t="str">
        <f t="shared" si="26"/>
        <v>G07</v>
      </c>
      <c r="F164" s="117" t="str">
        <f t="shared" si="27"/>
        <v>下料位</v>
      </c>
      <c r="G164" s="117" t="str">
        <f t="shared" si="28"/>
        <v>下料位</v>
      </c>
      <c r="H164" s="117" t="str">
        <f t="shared" si="29"/>
        <v>Low Level</v>
      </c>
      <c r="I164" s="117" t="str">
        <f t="shared" si="21"/>
        <v>Low Level</v>
      </c>
      <c r="J164" s="122" t="s">
        <v>1590</v>
      </c>
      <c r="K164" s="117"/>
      <c r="L164" s="132"/>
      <c r="M164" s="115" t="s">
        <v>68</v>
      </c>
      <c r="N164" s="115" t="s">
        <v>69</v>
      </c>
      <c r="O164" s="261" t="str">
        <f t="shared" si="30"/>
        <v>=RI6-DI10</v>
      </c>
      <c r="P164" s="116">
        <f t="shared" si="31"/>
        <v>10</v>
      </c>
      <c r="Q164" s="40" t="str">
        <f t="shared" si="32"/>
        <v>I263.1</v>
      </c>
      <c r="R164" s="40" t="str">
        <f t="shared" si="33"/>
        <v>G07¶下料位下料位¶Low LevelLow Level</v>
      </c>
    </row>
    <row r="165" spans="1:18" ht="14.4">
      <c r="A165" s="116">
        <v>11</v>
      </c>
      <c r="B165" s="117">
        <v>155</v>
      </c>
      <c r="C165" s="118" t="s">
        <v>1591</v>
      </c>
      <c r="D165" s="261" t="s">
        <v>1571</v>
      </c>
      <c r="E165" s="117" t="str">
        <f t="shared" si="26"/>
        <v>G08</v>
      </c>
      <c r="F165" s="117" t="str">
        <f t="shared" si="27"/>
        <v>下料位</v>
      </c>
      <c r="G165" s="117" t="str">
        <f t="shared" si="28"/>
        <v>下料位</v>
      </c>
      <c r="H165" s="117" t="str">
        <f t="shared" si="29"/>
        <v>Low Level</v>
      </c>
      <c r="I165" s="117" t="str">
        <f t="shared" si="21"/>
        <v>Low Level</v>
      </c>
      <c r="J165" s="122" t="s">
        <v>1592</v>
      </c>
      <c r="K165" s="117"/>
      <c r="L165" s="132"/>
      <c r="M165" s="115" t="s">
        <v>68</v>
      </c>
      <c r="N165" s="115" t="s">
        <v>69</v>
      </c>
      <c r="O165" s="261" t="str">
        <f t="shared" si="30"/>
        <v>=RI6-DI10</v>
      </c>
      <c r="P165" s="116">
        <f t="shared" si="31"/>
        <v>11</v>
      </c>
      <c r="Q165" s="40" t="str">
        <f t="shared" si="32"/>
        <v>I263.2</v>
      </c>
      <c r="R165" s="40" t="str">
        <f t="shared" si="33"/>
        <v>G08¶下料位下料位¶Low LevelLow Level</v>
      </c>
    </row>
    <row r="166" spans="1:18" ht="14.4">
      <c r="A166" s="116">
        <v>12</v>
      </c>
      <c r="B166" s="117">
        <v>156</v>
      </c>
      <c r="C166" s="118" t="s">
        <v>1593</v>
      </c>
      <c r="D166" s="261" t="s">
        <v>1571</v>
      </c>
      <c r="E166" s="117" t="str">
        <f t="shared" si="26"/>
        <v>F0101</v>
      </c>
      <c r="F166" s="117" t="str">
        <f t="shared" si="27"/>
        <v>下料位</v>
      </c>
      <c r="G166" s="117" t="str">
        <f t="shared" si="28"/>
        <v>下料位</v>
      </c>
      <c r="H166" s="117" t="str">
        <f t="shared" si="29"/>
        <v>Low Level</v>
      </c>
      <c r="I166" s="117" t="str">
        <f t="shared" si="21"/>
        <v>Low Level</v>
      </c>
      <c r="J166" s="122" t="s">
        <v>1594</v>
      </c>
      <c r="K166" s="117"/>
      <c r="L166" s="132"/>
      <c r="M166" s="115" t="s">
        <v>68</v>
      </c>
      <c r="N166" s="115" t="s">
        <v>69</v>
      </c>
      <c r="O166" s="261" t="str">
        <f t="shared" si="30"/>
        <v>=RI6-DI10</v>
      </c>
      <c r="P166" s="116">
        <f t="shared" si="31"/>
        <v>12</v>
      </c>
      <c r="Q166" s="40" t="str">
        <f t="shared" si="32"/>
        <v>I263.3</v>
      </c>
      <c r="R166" s="40" t="str">
        <f t="shared" si="33"/>
        <v>F0101¶下料位下料位¶Low LevelLow Level</v>
      </c>
    </row>
    <row r="167" spans="1:18" ht="14.4">
      <c r="A167" s="116">
        <v>13</v>
      </c>
      <c r="B167" s="117">
        <v>157</v>
      </c>
      <c r="C167" s="118" t="s">
        <v>1595</v>
      </c>
      <c r="D167" s="261" t="s">
        <v>1571</v>
      </c>
      <c r="E167" s="117" t="str">
        <f t="shared" si="26"/>
        <v>F0102</v>
      </c>
      <c r="F167" s="117" t="str">
        <f t="shared" si="27"/>
        <v>下料位</v>
      </c>
      <c r="G167" s="117" t="str">
        <f t="shared" si="28"/>
        <v>下料位</v>
      </c>
      <c r="H167" s="117" t="str">
        <f t="shared" si="29"/>
        <v>Low Level</v>
      </c>
      <c r="I167" s="117" t="str">
        <f t="shared" si="21"/>
        <v>Low Level</v>
      </c>
      <c r="J167" s="122" t="s">
        <v>1596</v>
      </c>
      <c r="K167" s="117"/>
      <c r="L167" s="132"/>
      <c r="M167" s="115" t="s">
        <v>68</v>
      </c>
      <c r="N167" s="115" t="s">
        <v>69</v>
      </c>
      <c r="O167" s="261" t="str">
        <f t="shared" si="30"/>
        <v>=RI6-DI10</v>
      </c>
      <c r="P167" s="116">
        <f t="shared" si="31"/>
        <v>13</v>
      </c>
      <c r="Q167" s="40" t="str">
        <f t="shared" si="32"/>
        <v>I263.4</v>
      </c>
      <c r="R167" s="40" t="str">
        <f t="shared" si="33"/>
        <v>F0102¶下料位下料位¶Low LevelLow Level</v>
      </c>
    </row>
    <row r="168" spans="1:18" ht="14.4">
      <c r="A168" s="116">
        <v>14</v>
      </c>
      <c r="B168" s="117">
        <v>158</v>
      </c>
      <c r="C168" s="118" t="s">
        <v>1597</v>
      </c>
      <c r="D168" s="261" t="s">
        <v>1571</v>
      </c>
      <c r="E168" s="117" t="str">
        <f t="shared" si="26"/>
        <v>F0103</v>
      </c>
      <c r="F168" s="117" t="str">
        <f t="shared" si="27"/>
        <v>下料位</v>
      </c>
      <c r="G168" s="117" t="str">
        <f t="shared" si="28"/>
        <v>下料位</v>
      </c>
      <c r="H168" s="117" t="str">
        <f t="shared" si="29"/>
        <v>Low Level</v>
      </c>
      <c r="I168" s="117" t="str">
        <f t="shared" si="21"/>
        <v>Low Level</v>
      </c>
      <c r="J168" s="122" t="s">
        <v>1598</v>
      </c>
      <c r="K168" s="117"/>
      <c r="L168" s="132"/>
      <c r="M168" s="115" t="s">
        <v>68</v>
      </c>
      <c r="N168" s="115" t="s">
        <v>69</v>
      </c>
      <c r="O168" s="261" t="str">
        <f t="shared" si="30"/>
        <v>=RI6-DI10</v>
      </c>
      <c r="P168" s="116">
        <f t="shared" si="31"/>
        <v>14</v>
      </c>
      <c r="Q168" s="40" t="str">
        <f t="shared" si="32"/>
        <v>I263.5</v>
      </c>
      <c r="R168" s="40" t="str">
        <f t="shared" si="33"/>
        <v>F0103¶下料位下料位¶Low LevelLow Level</v>
      </c>
    </row>
    <row r="169" spans="1:18" ht="14.4">
      <c r="A169" s="116">
        <v>15</v>
      </c>
      <c r="B169" s="117">
        <v>159</v>
      </c>
      <c r="C169" s="118" t="s">
        <v>1599</v>
      </c>
      <c r="D169" s="261" t="s">
        <v>1571</v>
      </c>
      <c r="E169" s="117" t="str">
        <f t="shared" si="26"/>
        <v>F0104</v>
      </c>
      <c r="F169" s="117" t="str">
        <f t="shared" si="27"/>
        <v>下料位</v>
      </c>
      <c r="G169" s="117" t="str">
        <f t="shared" si="28"/>
        <v>下料位</v>
      </c>
      <c r="H169" s="117" t="str">
        <f t="shared" si="29"/>
        <v>Low Level</v>
      </c>
      <c r="I169" s="117" t="str">
        <f t="shared" si="21"/>
        <v>Low Level</v>
      </c>
      <c r="J169" s="122" t="s">
        <v>1600</v>
      </c>
      <c r="K169" s="117"/>
      <c r="L169" s="132"/>
      <c r="M169" s="115" t="s">
        <v>68</v>
      </c>
      <c r="N169" s="115" t="s">
        <v>69</v>
      </c>
      <c r="O169" s="261" t="str">
        <f t="shared" si="30"/>
        <v>=RI6-DI10</v>
      </c>
      <c r="P169" s="116">
        <f t="shared" si="31"/>
        <v>15</v>
      </c>
      <c r="Q169" s="40" t="str">
        <f t="shared" si="32"/>
        <v>I263.6</v>
      </c>
      <c r="R169" s="40" t="str">
        <f t="shared" si="33"/>
        <v>F0104¶下料位下料位¶Low LevelLow Level</v>
      </c>
    </row>
    <row r="170" spans="1:18" ht="14.4">
      <c r="A170" s="116">
        <v>16</v>
      </c>
      <c r="B170" s="117">
        <v>160</v>
      </c>
      <c r="C170" s="118" t="s">
        <v>1601</v>
      </c>
      <c r="D170" s="261" t="s">
        <v>1571</v>
      </c>
      <c r="E170" s="117" t="str">
        <f t="shared" si="26"/>
        <v>F0105</v>
      </c>
      <c r="F170" s="117" t="str">
        <f t="shared" si="27"/>
        <v>下料位</v>
      </c>
      <c r="G170" s="117" t="str">
        <f t="shared" si="28"/>
        <v>下料位</v>
      </c>
      <c r="H170" s="117" t="str">
        <f t="shared" si="29"/>
        <v>Low Level</v>
      </c>
      <c r="I170" s="117" t="str">
        <f t="shared" si="21"/>
        <v>Low Level</v>
      </c>
      <c r="J170" s="122" t="s">
        <v>1602</v>
      </c>
      <c r="K170" s="117"/>
      <c r="L170" s="132"/>
      <c r="M170" s="115" t="s">
        <v>68</v>
      </c>
      <c r="N170" s="115" t="s">
        <v>69</v>
      </c>
      <c r="O170" s="261" t="str">
        <f t="shared" si="30"/>
        <v>=RI6-DI10</v>
      </c>
      <c r="P170" s="116">
        <f t="shared" si="31"/>
        <v>16</v>
      </c>
      <c r="Q170" s="40" t="str">
        <f t="shared" si="32"/>
        <v>I263.7</v>
      </c>
      <c r="R170" s="40" t="str">
        <f t="shared" si="33"/>
        <v>F0105¶下料位下料位¶Low LevelLow Level</v>
      </c>
    </row>
    <row r="171" spans="1:18" ht="14.4">
      <c r="A171" s="116">
        <v>1</v>
      </c>
      <c r="B171" s="117">
        <v>161</v>
      </c>
      <c r="C171" s="119" t="s">
        <v>1603</v>
      </c>
      <c r="D171" s="261" t="s">
        <v>1604</v>
      </c>
      <c r="E171" s="117" t="str">
        <f t="shared" si="26"/>
        <v>F0106</v>
      </c>
      <c r="F171" s="117" t="str">
        <f t="shared" si="27"/>
        <v>下料位</v>
      </c>
      <c r="G171" s="117" t="str">
        <f t="shared" si="28"/>
        <v>下料位</v>
      </c>
      <c r="H171" s="117" t="str">
        <f t="shared" si="29"/>
        <v>Low Level</v>
      </c>
      <c r="I171" s="117" t="str">
        <f t="shared" si="21"/>
        <v>Low Level</v>
      </c>
      <c r="J171" s="122" t="s">
        <v>1605</v>
      </c>
      <c r="K171" s="117"/>
      <c r="L171" s="132"/>
      <c r="M171" s="115" t="s">
        <v>68</v>
      </c>
      <c r="N171" s="115" t="s">
        <v>69</v>
      </c>
      <c r="O171" s="261" t="str">
        <f t="shared" si="30"/>
        <v>=RI6-DI11</v>
      </c>
      <c r="P171" s="116">
        <f t="shared" si="31"/>
        <v>1</v>
      </c>
      <c r="Q171" s="40" t="str">
        <f t="shared" si="32"/>
        <v>I264.0</v>
      </c>
      <c r="R171" s="40" t="str">
        <f t="shared" si="33"/>
        <v>F0106¶下料位下料位¶Low LevelLow Level</v>
      </c>
    </row>
    <row r="172" spans="1:18" ht="14.4">
      <c r="A172" s="116">
        <v>2</v>
      </c>
      <c r="B172" s="117">
        <v>162</v>
      </c>
      <c r="C172" s="119" t="s">
        <v>1606</v>
      </c>
      <c r="D172" s="261" t="s">
        <v>1604</v>
      </c>
      <c r="E172" s="117" t="str">
        <f t="shared" si="26"/>
        <v>F0112</v>
      </c>
      <c r="F172" s="117" t="str">
        <f t="shared" si="27"/>
        <v>下料位</v>
      </c>
      <c r="G172" s="117" t="str">
        <f t="shared" si="28"/>
        <v>下料位</v>
      </c>
      <c r="H172" s="117" t="str">
        <f t="shared" si="29"/>
        <v>Low Level</v>
      </c>
      <c r="I172" s="117" t="str">
        <f t="shared" si="21"/>
        <v>Low Level</v>
      </c>
      <c r="J172" s="122" t="s">
        <v>1607</v>
      </c>
      <c r="K172" s="117"/>
      <c r="L172" s="132"/>
      <c r="M172" s="115" t="s">
        <v>68</v>
      </c>
      <c r="N172" s="115" t="s">
        <v>69</v>
      </c>
      <c r="O172" s="261" t="str">
        <f t="shared" si="30"/>
        <v>=RI6-DI11</v>
      </c>
      <c r="P172" s="116">
        <f t="shared" si="31"/>
        <v>2</v>
      </c>
      <c r="Q172" s="40" t="str">
        <f t="shared" si="32"/>
        <v>I264.1</v>
      </c>
      <c r="R172" s="40" t="str">
        <f t="shared" si="33"/>
        <v>F0112¶下料位下料位¶Low LevelLow Level</v>
      </c>
    </row>
    <row r="173" spans="1:18" ht="14.4">
      <c r="A173" s="116">
        <v>3</v>
      </c>
      <c r="B173" s="117">
        <v>163</v>
      </c>
      <c r="C173" s="119" t="s">
        <v>1608</v>
      </c>
      <c r="D173" s="261" t="s">
        <v>1604</v>
      </c>
      <c r="E173" s="117" t="str">
        <f t="shared" si="26"/>
        <v>F0206</v>
      </c>
      <c r="F173" s="117" t="str">
        <f t="shared" si="27"/>
        <v>下料位</v>
      </c>
      <c r="G173" s="117" t="str">
        <f t="shared" si="28"/>
        <v>下料位</v>
      </c>
      <c r="H173" s="117" t="str">
        <f t="shared" si="29"/>
        <v>Low Level</v>
      </c>
      <c r="I173" s="117" t="str">
        <f t="shared" si="21"/>
        <v>Low Level</v>
      </c>
      <c r="J173" s="122" t="s">
        <v>1609</v>
      </c>
      <c r="K173" s="117"/>
      <c r="L173" s="132"/>
      <c r="M173" s="115" t="s">
        <v>68</v>
      </c>
      <c r="N173" s="115" t="s">
        <v>69</v>
      </c>
      <c r="O173" s="261" t="str">
        <f t="shared" si="30"/>
        <v>=RI6-DI11</v>
      </c>
      <c r="P173" s="116">
        <f t="shared" si="31"/>
        <v>3</v>
      </c>
      <c r="Q173" s="40" t="str">
        <f t="shared" si="32"/>
        <v>I264.2</v>
      </c>
      <c r="R173" s="40" t="str">
        <f t="shared" si="33"/>
        <v>F0206¶下料位下料位¶Low LevelLow Level</v>
      </c>
    </row>
    <row r="174" spans="1:18" ht="14.4">
      <c r="A174" s="116">
        <v>4</v>
      </c>
      <c r="B174" s="117">
        <v>164</v>
      </c>
      <c r="C174" s="119" t="s">
        <v>1610</v>
      </c>
      <c r="D174" s="261" t="s">
        <v>1604</v>
      </c>
      <c r="E174" s="117" t="str">
        <f t="shared" si="26"/>
        <v>2M0103</v>
      </c>
      <c r="F174" s="117" t="str">
        <f t="shared" si="27"/>
        <v>上料位</v>
      </c>
      <c r="G174" s="117" t="str">
        <f t="shared" si="28"/>
        <v>上料位</v>
      </c>
      <c r="H174" s="117" t="str">
        <f t="shared" si="29"/>
        <v>High Level</v>
      </c>
      <c r="I174" s="117" t="str">
        <f t="shared" si="21"/>
        <v>High Level</v>
      </c>
      <c r="J174" s="122" t="s">
        <v>1611</v>
      </c>
      <c r="K174" s="117"/>
      <c r="L174" s="132"/>
      <c r="M174" s="115" t="s">
        <v>68</v>
      </c>
      <c r="N174" s="115" t="s">
        <v>69</v>
      </c>
      <c r="O174" s="261" t="str">
        <f t="shared" si="30"/>
        <v>=RI6-DI11</v>
      </c>
      <c r="P174" s="116">
        <f t="shared" si="31"/>
        <v>4</v>
      </c>
      <c r="Q174" s="40" t="str">
        <f t="shared" si="32"/>
        <v>I264.3</v>
      </c>
      <c r="R174" s="40" t="str">
        <f t="shared" si="33"/>
        <v>2M0103¶上料位上料位¶High LevelHigh Level</v>
      </c>
    </row>
    <row r="175" spans="1:18" ht="14.4">
      <c r="A175" s="116">
        <v>5</v>
      </c>
      <c r="B175" s="117">
        <v>165</v>
      </c>
      <c r="C175" s="119" t="s">
        <v>1612</v>
      </c>
      <c r="D175" s="261" t="s">
        <v>1604</v>
      </c>
      <c r="E175" s="117" t="str">
        <f t="shared" si="26"/>
        <v>F0111</v>
      </c>
      <c r="F175" s="117" t="str">
        <f t="shared" si="27"/>
        <v>上料位</v>
      </c>
      <c r="G175" s="117" t="str">
        <f t="shared" si="28"/>
        <v>上料位</v>
      </c>
      <c r="H175" s="117" t="str">
        <f t="shared" si="29"/>
        <v>High Level</v>
      </c>
      <c r="I175" s="117" t="str">
        <f t="shared" ref="I175:I234" si="34">TRIM(MID(SUBSTITUTE($J175,":",REPT(" ",40)),160,40))</f>
        <v>High Level</v>
      </c>
      <c r="J175" s="122" t="s">
        <v>1613</v>
      </c>
      <c r="K175" s="117"/>
      <c r="L175" s="132"/>
      <c r="M175" s="115" t="s">
        <v>68</v>
      </c>
      <c r="N175" s="115" t="s">
        <v>69</v>
      </c>
      <c r="O175" s="261" t="str">
        <f t="shared" si="30"/>
        <v>=RI6-DI11</v>
      </c>
      <c r="P175" s="116">
        <f t="shared" si="31"/>
        <v>5</v>
      </c>
      <c r="Q175" s="40" t="str">
        <f t="shared" si="32"/>
        <v>I264.4</v>
      </c>
      <c r="R175" s="40" t="str">
        <f t="shared" si="33"/>
        <v>F0111¶上料位上料位¶High LevelHigh Level</v>
      </c>
    </row>
    <row r="176" spans="1:18" ht="14.4">
      <c r="A176" s="116">
        <v>6</v>
      </c>
      <c r="B176" s="117">
        <v>166</v>
      </c>
      <c r="C176" s="119" t="s">
        <v>1614</v>
      </c>
      <c r="D176" s="261" t="s">
        <v>1604</v>
      </c>
      <c r="E176" s="117" t="str">
        <f t="shared" si="26"/>
        <v>F0205</v>
      </c>
      <c r="F176" s="117" t="str">
        <f t="shared" si="27"/>
        <v>上料位</v>
      </c>
      <c r="G176" s="117" t="str">
        <f t="shared" si="28"/>
        <v>上料位</v>
      </c>
      <c r="H176" s="117" t="str">
        <f t="shared" si="29"/>
        <v>High Level</v>
      </c>
      <c r="I176" s="117" t="str">
        <f t="shared" si="34"/>
        <v>High Level</v>
      </c>
      <c r="J176" s="122" t="s">
        <v>1615</v>
      </c>
      <c r="K176" s="117"/>
      <c r="L176" s="132"/>
      <c r="M176" s="115" t="s">
        <v>68</v>
      </c>
      <c r="N176" s="115" t="s">
        <v>69</v>
      </c>
      <c r="O176" s="261" t="str">
        <f t="shared" si="30"/>
        <v>=RI6-DI11</v>
      </c>
      <c r="P176" s="116">
        <f t="shared" si="31"/>
        <v>6</v>
      </c>
      <c r="Q176" s="40" t="str">
        <f t="shared" si="32"/>
        <v>I264.5</v>
      </c>
      <c r="R176" s="40" t="str">
        <f t="shared" si="33"/>
        <v>F0205¶上料位上料位¶High LevelHigh Level</v>
      </c>
    </row>
    <row r="177" spans="1:21" ht="14.4">
      <c r="A177" s="116">
        <v>7</v>
      </c>
      <c r="B177" s="117">
        <v>167</v>
      </c>
      <c r="C177" s="119" t="s">
        <v>1616</v>
      </c>
      <c r="D177" s="261" t="s">
        <v>1604</v>
      </c>
      <c r="E177" s="117" t="str">
        <f t="shared" si="26"/>
        <v>HL0102</v>
      </c>
      <c r="F177" s="117" t="str">
        <f t="shared" si="27"/>
        <v>上料位</v>
      </c>
      <c r="G177" s="117" t="str">
        <f t="shared" si="28"/>
        <v>上料位</v>
      </c>
      <c r="H177" s="117" t="str">
        <f t="shared" si="29"/>
        <v>High Level</v>
      </c>
      <c r="I177" s="117" t="str">
        <f t="shared" si="34"/>
        <v>High Level</v>
      </c>
      <c r="J177" s="122" t="s">
        <v>1617</v>
      </c>
      <c r="K177" s="117"/>
      <c r="L177" s="132"/>
      <c r="M177" s="115" t="s">
        <v>68</v>
      </c>
      <c r="N177" s="115" t="s">
        <v>69</v>
      </c>
      <c r="O177" s="261" t="str">
        <f t="shared" si="30"/>
        <v>=RI6-DI11</v>
      </c>
      <c r="P177" s="116">
        <f t="shared" si="31"/>
        <v>7</v>
      </c>
      <c r="Q177" s="40" t="str">
        <f t="shared" si="32"/>
        <v>I264.6</v>
      </c>
      <c r="R177" s="40" t="str">
        <f t="shared" si="33"/>
        <v>HL0102¶上料位上料位¶High LevelHigh Level</v>
      </c>
    </row>
    <row r="178" spans="1:21" ht="14.4">
      <c r="A178" s="116">
        <v>8</v>
      </c>
      <c r="B178" s="117">
        <v>168</v>
      </c>
      <c r="C178" s="119" t="s">
        <v>1618</v>
      </c>
      <c r="D178" s="261" t="s">
        <v>1604</v>
      </c>
      <c r="E178" s="117" t="str">
        <f t="shared" si="26"/>
        <v>VP01</v>
      </c>
      <c r="F178" s="117" t="str">
        <f t="shared" si="27"/>
        <v>上料位</v>
      </c>
      <c r="G178" s="117" t="str">
        <f t="shared" si="28"/>
        <v>上料位</v>
      </c>
      <c r="H178" s="117" t="str">
        <f t="shared" si="29"/>
        <v>High Level</v>
      </c>
      <c r="I178" s="117" t="str">
        <f t="shared" si="34"/>
        <v>High Level</v>
      </c>
      <c r="J178" s="122" t="s">
        <v>1619</v>
      </c>
      <c r="K178" s="117"/>
      <c r="L178" s="132"/>
      <c r="M178" s="115" t="s">
        <v>68</v>
      </c>
      <c r="N178" s="115" t="s">
        <v>69</v>
      </c>
      <c r="O178" s="261" t="str">
        <f t="shared" si="30"/>
        <v>=RI6-DI11</v>
      </c>
      <c r="P178" s="116">
        <f t="shared" si="31"/>
        <v>8</v>
      </c>
      <c r="Q178" s="40" t="str">
        <f t="shared" si="32"/>
        <v>I264.7</v>
      </c>
      <c r="R178" s="40" t="str">
        <f t="shared" si="33"/>
        <v>VP01¶上料位上料位¶High LevelHigh Level</v>
      </c>
    </row>
    <row r="179" spans="1:21" ht="14.4">
      <c r="A179" s="116">
        <v>9</v>
      </c>
      <c r="B179" s="117">
        <v>169</v>
      </c>
      <c r="C179" s="119" t="s">
        <v>1620</v>
      </c>
      <c r="D179" s="261" t="s">
        <v>1604</v>
      </c>
      <c r="E179" s="117" t="str">
        <f t="shared" si="26"/>
        <v>VP02</v>
      </c>
      <c r="F179" s="117" t="str">
        <f t="shared" si="27"/>
        <v>上料位</v>
      </c>
      <c r="G179" s="117" t="str">
        <f t="shared" si="28"/>
        <v>上料位</v>
      </c>
      <c r="H179" s="117" t="str">
        <f t="shared" si="29"/>
        <v>High Level</v>
      </c>
      <c r="I179" s="117" t="str">
        <f t="shared" si="34"/>
        <v>High Level</v>
      </c>
      <c r="J179" s="122" t="s">
        <v>1621</v>
      </c>
      <c r="K179" s="117"/>
      <c r="L179" s="132"/>
      <c r="M179" s="115" t="s">
        <v>68</v>
      </c>
      <c r="N179" s="115" t="s">
        <v>69</v>
      </c>
      <c r="O179" s="261" t="str">
        <f t="shared" si="30"/>
        <v>=RI6-DI11</v>
      </c>
      <c r="P179" s="116">
        <f t="shared" si="31"/>
        <v>9</v>
      </c>
      <c r="Q179" s="40" t="str">
        <f t="shared" si="32"/>
        <v>I265.0</v>
      </c>
      <c r="R179" s="40" t="str">
        <f t="shared" si="33"/>
        <v>VP02¶上料位上料位¶High LevelHigh Level</v>
      </c>
    </row>
    <row r="180" spans="1:21" ht="14.4">
      <c r="A180" s="116">
        <v>10</v>
      </c>
      <c r="B180" s="117">
        <v>170</v>
      </c>
      <c r="C180" s="119" t="s">
        <v>1622</v>
      </c>
      <c r="D180" s="261" t="s">
        <v>1604</v>
      </c>
      <c r="E180" s="117" t="str">
        <f t="shared" si="26"/>
        <v>VP03</v>
      </c>
      <c r="F180" s="117" t="str">
        <f t="shared" si="27"/>
        <v>上料位</v>
      </c>
      <c r="G180" s="117" t="str">
        <f t="shared" si="28"/>
        <v>上料位</v>
      </c>
      <c r="H180" s="117" t="str">
        <f t="shared" si="29"/>
        <v>High Level</v>
      </c>
      <c r="I180" s="117" t="str">
        <f t="shared" si="34"/>
        <v>High Level</v>
      </c>
      <c r="J180" s="122" t="s">
        <v>1623</v>
      </c>
      <c r="K180" s="117"/>
      <c r="L180" s="132"/>
      <c r="M180" s="115" t="s">
        <v>68</v>
      </c>
      <c r="N180" s="115" t="s">
        <v>69</v>
      </c>
      <c r="O180" s="261" t="str">
        <f t="shared" si="30"/>
        <v>=RI6-DI11</v>
      </c>
      <c r="P180" s="116">
        <f t="shared" si="31"/>
        <v>10</v>
      </c>
      <c r="Q180" s="40" t="str">
        <f t="shared" si="32"/>
        <v>I265.1</v>
      </c>
      <c r="R180" s="40" t="str">
        <f t="shared" si="33"/>
        <v>VP03¶上料位上料位¶High LevelHigh Level</v>
      </c>
    </row>
    <row r="181" spans="1:21" ht="14.4">
      <c r="A181" s="116">
        <v>11</v>
      </c>
      <c r="B181" s="117">
        <v>171</v>
      </c>
      <c r="C181" s="119" t="s">
        <v>1624</v>
      </c>
      <c r="D181" s="261" t="s">
        <v>1604</v>
      </c>
      <c r="E181" s="117" t="str">
        <f t="shared" si="26"/>
        <v>VP04</v>
      </c>
      <c r="F181" s="117" t="str">
        <f t="shared" si="27"/>
        <v>上料位</v>
      </c>
      <c r="G181" s="117" t="str">
        <f t="shared" si="28"/>
        <v>上料位</v>
      </c>
      <c r="H181" s="117" t="str">
        <f t="shared" si="29"/>
        <v>High Level</v>
      </c>
      <c r="I181" s="117" t="str">
        <f t="shared" si="34"/>
        <v>High Level</v>
      </c>
      <c r="J181" s="122" t="s">
        <v>1625</v>
      </c>
      <c r="K181" s="117"/>
      <c r="L181" s="132"/>
      <c r="M181" s="115" t="s">
        <v>68</v>
      </c>
      <c r="N181" s="115" t="s">
        <v>69</v>
      </c>
      <c r="O181" s="261" t="str">
        <f t="shared" si="30"/>
        <v>=RI6-DI11</v>
      </c>
      <c r="P181" s="116">
        <f t="shared" si="31"/>
        <v>11</v>
      </c>
      <c r="Q181" s="40" t="str">
        <f t="shared" si="32"/>
        <v>I265.2</v>
      </c>
      <c r="R181" s="40" t="str">
        <f t="shared" si="33"/>
        <v>VP04¶上料位上料位¶High LevelHigh Level</v>
      </c>
    </row>
    <row r="182" spans="1:21" ht="14.4">
      <c r="A182" s="116">
        <v>12</v>
      </c>
      <c r="B182" s="117">
        <v>172</v>
      </c>
      <c r="C182" s="119" t="s">
        <v>1626</v>
      </c>
      <c r="D182" s="261" t="s">
        <v>1604</v>
      </c>
      <c r="E182" s="117" t="str">
        <f t="shared" si="26"/>
        <v>R0205</v>
      </c>
      <c r="F182" s="117" t="str">
        <f t="shared" si="27"/>
        <v>刮板机</v>
      </c>
      <c r="G182" s="117" t="str">
        <f t="shared" si="28"/>
        <v>测速</v>
      </c>
      <c r="H182" s="117" t="str">
        <f t="shared" si="29"/>
        <v>Conveyor</v>
      </c>
      <c r="I182" s="117" t="str">
        <f t="shared" si="34"/>
        <v>Speed</v>
      </c>
      <c r="J182" s="122" t="s">
        <v>1627</v>
      </c>
      <c r="K182" s="117"/>
      <c r="L182" s="132"/>
      <c r="M182" s="115" t="s">
        <v>68</v>
      </c>
      <c r="N182" s="115" t="s">
        <v>69</v>
      </c>
      <c r="O182" s="261" t="str">
        <f t="shared" si="30"/>
        <v>=RI6-DI11</v>
      </c>
      <c r="P182" s="116">
        <f t="shared" si="31"/>
        <v>12</v>
      </c>
      <c r="Q182" s="40" t="str">
        <f t="shared" si="32"/>
        <v>I265.3</v>
      </c>
      <c r="R182" s="40" t="str">
        <f t="shared" si="33"/>
        <v>R0205¶刮板机测速¶ConveyorSpeed</v>
      </c>
    </row>
    <row r="183" spans="1:21" ht="14.4">
      <c r="A183" s="116">
        <v>13</v>
      </c>
      <c r="B183" s="117">
        <v>173</v>
      </c>
      <c r="C183" s="119" t="s">
        <v>1628</v>
      </c>
      <c r="D183" s="261" t="s">
        <v>1604</v>
      </c>
      <c r="E183" s="117" t="str">
        <f t="shared" si="26"/>
        <v>R0205</v>
      </c>
      <c r="F183" s="117" t="str">
        <f t="shared" si="27"/>
        <v>刮板机</v>
      </c>
      <c r="G183" s="117" t="str">
        <f t="shared" si="28"/>
        <v>防堵</v>
      </c>
      <c r="H183" s="117" t="str">
        <f t="shared" si="29"/>
        <v>Conveyor</v>
      </c>
      <c r="I183" s="117" t="str">
        <f t="shared" si="34"/>
        <v>Anti Block</v>
      </c>
      <c r="J183" s="122" t="s">
        <v>1629</v>
      </c>
      <c r="K183" s="117"/>
      <c r="L183" s="132"/>
      <c r="M183" s="115" t="s">
        <v>68</v>
      </c>
      <c r="N183" s="115" t="s">
        <v>69</v>
      </c>
      <c r="O183" s="261" t="str">
        <f t="shared" si="30"/>
        <v>=RI6-DI11</v>
      </c>
      <c r="P183" s="116">
        <f t="shared" si="31"/>
        <v>13</v>
      </c>
      <c r="Q183" s="40" t="str">
        <f t="shared" si="32"/>
        <v>I265.4</v>
      </c>
      <c r="R183" s="40" t="str">
        <f t="shared" si="33"/>
        <v>R0205¶刮板机防堵¶ConveyorAnti Block</v>
      </c>
    </row>
    <row r="184" spans="1:21" ht="14.4">
      <c r="A184" s="116">
        <v>14</v>
      </c>
      <c r="B184" s="117">
        <v>174</v>
      </c>
      <c r="C184" s="119" t="s">
        <v>1630</v>
      </c>
      <c r="D184" s="261" t="s">
        <v>1604</v>
      </c>
      <c r="E184" s="117" t="str">
        <f t="shared" si="26"/>
        <v>2M0101</v>
      </c>
      <c r="F184" s="117" t="str">
        <f t="shared" si="27"/>
        <v>刮板机</v>
      </c>
      <c r="G184" s="117" t="str">
        <f t="shared" si="28"/>
        <v>测速</v>
      </c>
      <c r="H184" s="117" t="str">
        <f t="shared" si="29"/>
        <v>Conveyor</v>
      </c>
      <c r="I184" s="117" t="str">
        <f t="shared" si="34"/>
        <v>Speed</v>
      </c>
      <c r="J184" s="122" t="s">
        <v>1631</v>
      </c>
      <c r="K184" s="117"/>
      <c r="L184" s="132"/>
      <c r="M184" s="115" t="s">
        <v>68</v>
      </c>
      <c r="N184" s="115" t="s">
        <v>69</v>
      </c>
      <c r="O184" s="261" t="str">
        <f t="shared" si="30"/>
        <v>=RI6-DI11</v>
      </c>
      <c r="P184" s="116">
        <f t="shared" si="31"/>
        <v>14</v>
      </c>
      <c r="Q184" s="40" t="str">
        <f t="shared" si="32"/>
        <v>I265.5</v>
      </c>
      <c r="R184" s="40" t="str">
        <f t="shared" si="33"/>
        <v>2M0101¶刮板机测速¶ConveyorSpeed</v>
      </c>
    </row>
    <row r="185" spans="1:21" ht="14.4">
      <c r="A185" s="116">
        <v>15</v>
      </c>
      <c r="B185" s="117">
        <v>175</v>
      </c>
      <c r="C185" s="119" t="s">
        <v>1632</v>
      </c>
      <c r="D185" s="261" t="s">
        <v>1604</v>
      </c>
      <c r="E185" s="117" t="str">
        <f t="shared" si="26"/>
        <v>2M0101</v>
      </c>
      <c r="F185" s="117" t="str">
        <f t="shared" si="27"/>
        <v>刮板机</v>
      </c>
      <c r="G185" s="117" t="str">
        <f t="shared" si="28"/>
        <v>防堵</v>
      </c>
      <c r="H185" s="117" t="str">
        <f t="shared" si="29"/>
        <v>Conveyor</v>
      </c>
      <c r="I185" s="117" t="str">
        <f t="shared" si="34"/>
        <v>Anti Block</v>
      </c>
      <c r="J185" s="122" t="s">
        <v>1633</v>
      </c>
      <c r="K185" s="117"/>
      <c r="L185" s="132"/>
      <c r="M185" s="115" t="s">
        <v>68</v>
      </c>
      <c r="N185" s="115" t="s">
        <v>69</v>
      </c>
      <c r="O185" s="261" t="str">
        <f t="shared" si="30"/>
        <v>=RI6-DI11</v>
      </c>
      <c r="P185" s="116">
        <f t="shared" si="31"/>
        <v>15</v>
      </c>
      <c r="Q185" s="40" t="str">
        <f t="shared" si="32"/>
        <v>I265.6</v>
      </c>
      <c r="R185" s="40" t="str">
        <f t="shared" si="33"/>
        <v>2M0101¶刮板机防堵¶ConveyorAnti Block</v>
      </c>
    </row>
    <row r="186" spans="1:21" ht="14.4">
      <c r="A186" s="116">
        <v>16</v>
      </c>
      <c r="B186" s="117">
        <v>176</v>
      </c>
      <c r="C186" s="119" t="s">
        <v>1634</v>
      </c>
      <c r="D186" s="261" t="s">
        <v>1604</v>
      </c>
      <c r="E186" s="117" t="str">
        <f t="shared" si="26"/>
        <v>2M0119</v>
      </c>
      <c r="F186" s="117" t="str">
        <f t="shared" si="27"/>
        <v>刮板机</v>
      </c>
      <c r="G186" s="117" t="str">
        <f t="shared" si="28"/>
        <v>测速</v>
      </c>
      <c r="H186" s="117" t="str">
        <f t="shared" si="29"/>
        <v>Conveyor</v>
      </c>
      <c r="I186" s="117" t="str">
        <f t="shared" si="34"/>
        <v>Speed</v>
      </c>
      <c r="J186" s="122" t="s">
        <v>1635</v>
      </c>
      <c r="K186" s="117"/>
      <c r="L186" s="132"/>
      <c r="M186" s="115" t="s">
        <v>68</v>
      </c>
      <c r="N186" s="115" t="s">
        <v>69</v>
      </c>
      <c r="O186" s="261" t="str">
        <f t="shared" si="30"/>
        <v>=RI6-DI11</v>
      </c>
      <c r="P186" s="156">
        <f t="shared" si="31"/>
        <v>16</v>
      </c>
      <c r="Q186" s="40" t="str">
        <f t="shared" si="32"/>
        <v>I265.7</v>
      </c>
      <c r="R186" s="40" t="str">
        <f t="shared" si="33"/>
        <v>2M0119¶刮板机测速¶ConveyorSpeed</v>
      </c>
    </row>
    <row r="187" spans="1:21" ht="14.4">
      <c r="A187" s="116">
        <v>1</v>
      </c>
      <c r="B187" s="117">
        <v>177</v>
      </c>
      <c r="C187" s="118" t="s">
        <v>1636</v>
      </c>
      <c r="D187" s="261" t="s">
        <v>1637</v>
      </c>
      <c r="E187" s="117" t="str">
        <f t="shared" si="26"/>
        <v>2M0119</v>
      </c>
      <c r="F187" s="117" t="str">
        <f t="shared" si="27"/>
        <v>刮板机</v>
      </c>
      <c r="G187" s="117" t="str">
        <f t="shared" si="28"/>
        <v>防堵</v>
      </c>
      <c r="H187" s="117" t="str">
        <f t="shared" si="29"/>
        <v>Conveyor</v>
      </c>
      <c r="I187" s="117" t="str">
        <f t="shared" si="34"/>
        <v>Anti Block</v>
      </c>
      <c r="J187" s="122" t="s">
        <v>1638</v>
      </c>
      <c r="K187" s="117"/>
      <c r="L187" s="132"/>
      <c r="M187" s="115" t="s">
        <v>68</v>
      </c>
      <c r="N187" s="115" t="s">
        <v>69</v>
      </c>
      <c r="O187" s="261" t="str">
        <f t="shared" si="30"/>
        <v>=RI6-DI12</v>
      </c>
      <c r="P187" s="156">
        <f t="shared" si="31"/>
        <v>1</v>
      </c>
      <c r="Q187" s="40" t="str">
        <f t="shared" si="32"/>
        <v>I266.0</v>
      </c>
      <c r="R187" s="40" t="str">
        <f t="shared" si="33"/>
        <v>2M0119¶刮板机防堵¶ConveyorAnti Block</v>
      </c>
    </row>
    <row r="188" spans="1:21" ht="14.4">
      <c r="A188" s="116">
        <v>2</v>
      </c>
      <c r="B188" s="117">
        <v>178</v>
      </c>
      <c r="C188" s="118" t="s">
        <v>1639</v>
      </c>
      <c r="D188" s="261" t="s">
        <v>1637</v>
      </c>
      <c r="E188" s="117" t="str">
        <f t="shared" si="26"/>
        <v>M0105</v>
      </c>
      <c r="F188" s="117" t="str">
        <f t="shared" si="27"/>
        <v>刮板机</v>
      </c>
      <c r="G188" s="117" t="str">
        <f t="shared" si="28"/>
        <v>测速</v>
      </c>
      <c r="H188" s="117" t="str">
        <f t="shared" si="29"/>
        <v>Conveyor</v>
      </c>
      <c r="I188" s="117" t="str">
        <f t="shared" si="34"/>
        <v>Speed</v>
      </c>
      <c r="J188" s="122" t="s">
        <v>1640</v>
      </c>
      <c r="K188" s="117"/>
      <c r="L188" s="132"/>
      <c r="M188" s="115" t="s">
        <v>68</v>
      </c>
      <c r="N188" s="115" t="s">
        <v>69</v>
      </c>
      <c r="O188" s="261" t="str">
        <f t="shared" si="30"/>
        <v>=RI6-DI12</v>
      </c>
      <c r="P188" s="156">
        <f t="shared" si="31"/>
        <v>2</v>
      </c>
      <c r="Q188" s="40" t="str">
        <f t="shared" si="32"/>
        <v>I266.1</v>
      </c>
      <c r="R188" s="40" t="str">
        <f t="shared" si="33"/>
        <v>M0105¶刮板机测速¶ConveyorSpeed</v>
      </c>
      <c r="U188" s="182"/>
    </row>
    <row r="189" spans="1:21" ht="14.4">
      <c r="A189" s="116">
        <v>3</v>
      </c>
      <c r="B189" s="117">
        <v>179</v>
      </c>
      <c r="C189" s="118" t="s">
        <v>1641</v>
      </c>
      <c r="D189" s="261" t="s">
        <v>1637</v>
      </c>
      <c r="E189" s="117" t="str">
        <f t="shared" si="26"/>
        <v>2M0117</v>
      </c>
      <c r="F189" s="117" t="str">
        <f t="shared" si="27"/>
        <v>刮板机</v>
      </c>
      <c r="G189" s="117" t="str">
        <f t="shared" si="28"/>
        <v>测速</v>
      </c>
      <c r="H189" s="117" t="str">
        <f t="shared" si="29"/>
        <v>Conveyor</v>
      </c>
      <c r="I189" s="117" t="str">
        <f t="shared" si="34"/>
        <v>Speed</v>
      </c>
      <c r="J189" s="122" t="s">
        <v>1642</v>
      </c>
      <c r="K189" s="117"/>
      <c r="L189" s="132"/>
      <c r="M189" s="115" t="s">
        <v>68</v>
      </c>
      <c r="N189" s="115" t="s">
        <v>69</v>
      </c>
      <c r="O189" s="261" t="str">
        <f t="shared" si="30"/>
        <v>=RI6-DI12</v>
      </c>
      <c r="P189" s="116">
        <f t="shared" si="31"/>
        <v>3</v>
      </c>
      <c r="Q189" s="40" t="str">
        <f t="shared" si="32"/>
        <v>I266.2</v>
      </c>
      <c r="R189" s="40" t="str">
        <f t="shared" si="33"/>
        <v>2M0117¶刮板机测速¶ConveyorSpeed</v>
      </c>
    </row>
    <row r="190" spans="1:21" ht="14.4">
      <c r="A190" s="116">
        <v>4</v>
      </c>
      <c r="B190" s="117">
        <v>180</v>
      </c>
      <c r="C190" s="118" t="s">
        <v>1643</v>
      </c>
      <c r="D190" s="261" t="s">
        <v>1637</v>
      </c>
      <c r="E190" s="117" t="str">
        <f t="shared" si="26"/>
        <v>HL0121</v>
      </c>
      <c r="F190" s="117" t="str">
        <f t="shared" si="27"/>
        <v>绞龙</v>
      </c>
      <c r="G190" s="117" t="str">
        <f t="shared" si="28"/>
        <v>测速</v>
      </c>
      <c r="H190" s="117" t="str">
        <f t="shared" si="29"/>
        <v>Conveyor</v>
      </c>
      <c r="I190" s="117" t="str">
        <f t="shared" si="34"/>
        <v>Speed</v>
      </c>
      <c r="J190" s="122" t="s">
        <v>1644</v>
      </c>
      <c r="K190" s="117"/>
      <c r="L190" s="132"/>
      <c r="M190" s="115" t="s">
        <v>68</v>
      </c>
      <c r="N190" s="115" t="s">
        <v>69</v>
      </c>
      <c r="O190" s="261" t="str">
        <f t="shared" si="30"/>
        <v>=RI6-DI12</v>
      </c>
      <c r="P190" s="156">
        <f t="shared" si="31"/>
        <v>4</v>
      </c>
      <c r="Q190" s="40" t="str">
        <f t="shared" si="32"/>
        <v>I266.3</v>
      </c>
      <c r="R190" s="40" t="str">
        <f t="shared" si="33"/>
        <v>HL0121¶绞龙测速¶ConveyorSpeed</v>
      </c>
      <c r="U190" s="182"/>
    </row>
    <row r="191" spans="1:21" ht="14.4">
      <c r="A191" s="116">
        <v>5</v>
      </c>
      <c r="B191" s="117">
        <v>181</v>
      </c>
      <c r="C191" s="118" t="s">
        <v>1645</v>
      </c>
      <c r="D191" s="261" t="s">
        <v>1637</v>
      </c>
      <c r="E191" s="117" t="str">
        <f t="shared" si="26"/>
        <v>E0132</v>
      </c>
      <c r="F191" s="117" t="str">
        <f t="shared" si="27"/>
        <v>绞龙</v>
      </c>
      <c r="G191" s="117" t="str">
        <f t="shared" si="28"/>
        <v>防堵</v>
      </c>
      <c r="H191" s="117" t="str">
        <f t="shared" si="29"/>
        <v>Conveyor</v>
      </c>
      <c r="I191" s="117" t="str">
        <f t="shared" si="34"/>
        <v>Anti Block</v>
      </c>
      <c r="J191" s="122" t="s">
        <v>1646</v>
      </c>
      <c r="K191" s="117"/>
      <c r="L191" s="132"/>
      <c r="M191" s="115" t="s">
        <v>68</v>
      </c>
      <c r="N191" s="115" t="s">
        <v>69</v>
      </c>
      <c r="O191" s="261" t="str">
        <f t="shared" si="30"/>
        <v>=RI6-DI12</v>
      </c>
      <c r="P191" s="156">
        <f t="shared" si="31"/>
        <v>5</v>
      </c>
      <c r="Q191" s="40" t="str">
        <f t="shared" si="32"/>
        <v>I266.4</v>
      </c>
      <c r="R191" s="40" t="str">
        <f t="shared" si="33"/>
        <v>E0132¶绞龙防堵¶ConveyorAnti Block</v>
      </c>
    </row>
    <row r="192" spans="1:21" ht="14.4">
      <c r="A192" s="116">
        <v>6</v>
      </c>
      <c r="B192" s="117">
        <v>182</v>
      </c>
      <c r="C192" s="118" t="s">
        <v>1647</v>
      </c>
      <c r="D192" s="261" t="s">
        <v>1637</v>
      </c>
      <c r="E192" s="117" t="str">
        <f t="shared" si="26"/>
        <v>E0133</v>
      </c>
      <c r="F192" s="117" t="str">
        <f t="shared" si="27"/>
        <v>绞龙</v>
      </c>
      <c r="G192" s="117" t="str">
        <f t="shared" si="28"/>
        <v>防堵</v>
      </c>
      <c r="H192" s="117" t="str">
        <f t="shared" si="29"/>
        <v>Conveyor</v>
      </c>
      <c r="I192" s="117" t="str">
        <f t="shared" si="34"/>
        <v>Anti Block</v>
      </c>
      <c r="J192" s="122" t="s">
        <v>1648</v>
      </c>
      <c r="K192" s="117"/>
      <c r="L192" s="132"/>
      <c r="M192" s="115" t="s">
        <v>68</v>
      </c>
      <c r="N192" s="115" t="s">
        <v>69</v>
      </c>
      <c r="O192" s="261" t="str">
        <f t="shared" si="30"/>
        <v>=RI6-DI12</v>
      </c>
      <c r="P192" s="156">
        <f t="shared" si="31"/>
        <v>6</v>
      </c>
      <c r="Q192" s="40" t="str">
        <f t="shared" si="32"/>
        <v>I266.5</v>
      </c>
      <c r="R192" s="40" t="str">
        <f t="shared" si="33"/>
        <v>E0133¶绞龙防堵¶ConveyorAnti Block</v>
      </c>
      <c r="U192" s="182"/>
    </row>
    <row r="193" spans="1:21" ht="14.4">
      <c r="A193" s="116">
        <v>7</v>
      </c>
      <c r="B193" s="117">
        <v>183</v>
      </c>
      <c r="C193" s="118" t="s">
        <v>1649</v>
      </c>
      <c r="D193" s="261" t="s">
        <v>1637</v>
      </c>
      <c r="E193" s="117" t="str">
        <f t="shared" si="26"/>
        <v>E0169</v>
      </c>
      <c r="F193" s="117" t="str">
        <f t="shared" si="27"/>
        <v>绞龙</v>
      </c>
      <c r="G193" s="117" t="str">
        <f t="shared" si="28"/>
        <v>防堵</v>
      </c>
      <c r="H193" s="117" t="str">
        <f t="shared" si="29"/>
        <v>Conveyor</v>
      </c>
      <c r="I193" s="117" t="str">
        <f t="shared" si="34"/>
        <v>Anti Block</v>
      </c>
      <c r="J193" s="122" t="s">
        <v>1650</v>
      </c>
      <c r="K193" s="117"/>
      <c r="L193" s="132"/>
      <c r="M193" s="115" t="s">
        <v>68</v>
      </c>
      <c r="N193" s="115" t="s">
        <v>69</v>
      </c>
      <c r="O193" s="261" t="str">
        <f t="shared" si="30"/>
        <v>=RI6-DI12</v>
      </c>
      <c r="P193" s="116">
        <f t="shared" si="31"/>
        <v>7</v>
      </c>
      <c r="Q193" s="40" t="str">
        <f t="shared" si="32"/>
        <v>I266.6</v>
      </c>
      <c r="R193" s="40" t="str">
        <f t="shared" si="33"/>
        <v>E0169¶绞龙防堵¶ConveyorAnti Block</v>
      </c>
    </row>
    <row r="194" spans="1:21" ht="14.4">
      <c r="A194" s="116">
        <v>8</v>
      </c>
      <c r="B194" s="117">
        <v>184</v>
      </c>
      <c r="C194" s="118" t="s">
        <v>1651</v>
      </c>
      <c r="D194" s="261" t="s">
        <v>1637</v>
      </c>
      <c r="E194" s="117" t="str">
        <f t="shared" si="26"/>
        <v>E0170</v>
      </c>
      <c r="F194" s="117" t="str">
        <f t="shared" si="27"/>
        <v>取消</v>
      </c>
      <c r="G194" s="117" t="str">
        <f t="shared" si="28"/>
        <v>改备用</v>
      </c>
      <c r="H194" s="117" t="str">
        <f t="shared" si="29"/>
        <v>SPARE</v>
      </c>
      <c r="I194" s="117" t="str">
        <f t="shared" si="34"/>
        <v/>
      </c>
      <c r="J194" s="159" t="s">
        <v>1652</v>
      </c>
      <c r="K194" s="126"/>
      <c r="L194" s="161"/>
      <c r="M194" s="129" t="s">
        <v>68</v>
      </c>
      <c r="N194" s="129" t="s">
        <v>69</v>
      </c>
      <c r="O194" s="262" t="str">
        <f t="shared" si="30"/>
        <v>=RI6-DI12</v>
      </c>
      <c r="P194" s="131">
        <f t="shared" si="31"/>
        <v>8</v>
      </c>
      <c r="Q194" s="100" t="str">
        <f t="shared" si="32"/>
        <v>I266.7</v>
      </c>
      <c r="R194" s="100" t="str">
        <f t="shared" si="33"/>
        <v>E0170¶取消改备用¶SPARE</v>
      </c>
      <c r="S194" s="134"/>
      <c r="T194" s="134"/>
      <c r="U194" s="162" t="s">
        <v>1653</v>
      </c>
    </row>
    <row r="195" spans="1:21" ht="14.4">
      <c r="A195" s="116">
        <v>9</v>
      </c>
      <c r="B195" s="117">
        <v>185</v>
      </c>
      <c r="C195" s="118" t="s">
        <v>1654</v>
      </c>
      <c r="D195" s="261" t="s">
        <v>1637</v>
      </c>
      <c r="E195" s="117" t="str">
        <f t="shared" si="26"/>
        <v>F0118</v>
      </c>
      <c r="F195" s="117" t="str">
        <f t="shared" si="27"/>
        <v>绞龙</v>
      </c>
      <c r="G195" s="117" t="str">
        <f t="shared" si="28"/>
        <v>防堵</v>
      </c>
      <c r="H195" s="117" t="str">
        <f t="shared" si="29"/>
        <v>Conveyor</v>
      </c>
      <c r="I195" s="117" t="str">
        <f t="shared" si="34"/>
        <v>Anti Block</v>
      </c>
      <c r="J195" s="122" t="s">
        <v>1655</v>
      </c>
      <c r="K195" s="117"/>
      <c r="L195" s="132"/>
      <c r="M195" s="115" t="s">
        <v>68</v>
      </c>
      <c r="N195" s="115" t="s">
        <v>69</v>
      </c>
      <c r="O195" s="261" t="str">
        <f t="shared" si="30"/>
        <v>=RI6-DI12</v>
      </c>
      <c r="P195" s="116">
        <f t="shared" si="31"/>
        <v>9</v>
      </c>
      <c r="Q195" s="40" t="str">
        <f t="shared" si="32"/>
        <v>I267.0</v>
      </c>
      <c r="R195" s="40" t="str">
        <f t="shared" si="33"/>
        <v>F0118¶绞龙防堵¶ConveyorAnti Block</v>
      </c>
    </row>
    <row r="196" spans="1:21" ht="14.4">
      <c r="A196" s="116">
        <v>10</v>
      </c>
      <c r="B196" s="117">
        <v>186</v>
      </c>
      <c r="C196" s="118" t="s">
        <v>1656</v>
      </c>
      <c r="D196" s="261" t="s">
        <v>1637</v>
      </c>
      <c r="E196" s="117" t="str">
        <f t="shared" si="26"/>
        <v>F0119</v>
      </c>
      <c r="F196" s="117" t="str">
        <f t="shared" si="27"/>
        <v>备用</v>
      </c>
      <c r="G196" s="117" t="str">
        <f t="shared" si="28"/>
        <v>防堵</v>
      </c>
      <c r="H196" s="117" t="str">
        <f t="shared" si="29"/>
        <v>SPARE</v>
      </c>
      <c r="I196" s="117" t="str">
        <f t="shared" si="34"/>
        <v/>
      </c>
      <c r="J196" s="159" t="s">
        <v>1657</v>
      </c>
      <c r="K196" s="126"/>
      <c r="L196" s="161"/>
      <c r="M196" s="129" t="s">
        <v>68</v>
      </c>
      <c r="N196" s="129" t="s">
        <v>69</v>
      </c>
      <c r="O196" s="262" t="str">
        <f t="shared" si="30"/>
        <v>=RI6-DI12</v>
      </c>
      <c r="P196" s="131">
        <f t="shared" si="31"/>
        <v>10</v>
      </c>
      <c r="Q196" s="100" t="str">
        <f t="shared" si="32"/>
        <v>I267.1</v>
      </c>
      <c r="R196" s="100" t="str">
        <f t="shared" si="33"/>
        <v>F0119¶备用防堵¶SPARE</v>
      </c>
      <c r="S196" s="134"/>
      <c r="T196" s="134"/>
      <c r="U196" s="162" t="s">
        <v>1658</v>
      </c>
    </row>
    <row r="197" spans="1:21" ht="14.4">
      <c r="A197" s="116">
        <v>11</v>
      </c>
      <c r="B197" s="117">
        <v>187</v>
      </c>
      <c r="C197" s="118" t="s">
        <v>1659</v>
      </c>
      <c r="D197" s="261" t="s">
        <v>1637</v>
      </c>
      <c r="E197" s="117" t="str">
        <f t="shared" si="26"/>
        <v>HL0105</v>
      </c>
      <c r="F197" s="117" t="str">
        <f t="shared" si="27"/>
        <v>绞龙</v>
      </c>
      <c r="G197" s="117" t="str">
        <f t="shared" si="28"/>
        <v>防堵</v>
      </c>
      <c r="H197" s="117" t="str">
        <f t="shared" si="29"/>
        <v>Conveyor</v>
      </c>
      <c r="I197" s="117" t="str">
        <f t="shared" si="34"/>
        <v>Anti Block</v>
      </c>
      <c r="J197" s="123" t="s">
        <v>1660</v>
      </c>
      <c r="K197" s="117"/>
      <c r="L197" s="132"/>
      <c r="M197" s="115" t="s">
        <v>68</v>
      </c>
      <c r="N197" s="115" t="s">
        <v>69</v>
      </c>
      <c r="O197" s="261" t="str">
        <f t="shared" si="30"/>
        <v>=RI6-DI12</v>
      </c>
      <c r="P197" s="116">
        <f t="shared" si="31"/>
        <v>11</v>
      </c>
      <c r="Q197" s="40" t="str">
        <f t="shared" si="32"/>
        <v>I267.2</v>
      </c>
      <c r="R197" s="40" t="str">
        <f t="shared" si="33"/>
        <v>HL0105¶绞龙防堵¶ConveyorAnti Block</v>
      </c>
    </row>
    <row r="198" spans="1:21" ht="14.4">
      <c r="A198" s="116">
        <v>12</v>
      </c>
      <c r="B198" s="117">
        <v>188</v>
      </c>
      <c r="C198" s="118" t="s">
        <v>1661</v>
      </c>
      <c r="D198" s="261" t="s">
        <v>1637</v>
      </c>
      <c r="E198" s="117" t="str">
        <f t="shared" si="26"/>
        <v>R0206</v>
      </c>
      <c r="F198" s="117" t="str">
        <f t="shared" si="27"/>
        <v>提升机</v>
      </c>
      <c r="G198" s="117" t="str">
        <f t="shared" si="28"/>
        <v>下跑偏</v>
      </c>
      <c r="H198" s="117" t="str">
        <f t="shared" si="29"/>
        <v>Elevator</v>
      </c>
      <c r="I198" s="117" t="str">
        <f t="shared" si="34"/>
        <v>Lower Deviation</v>
      </c>
      <c r="J198" s="122" t="s">
        <v>1662</v>
      </c>
      <c r="K198" s="117"/>
      <c r="L198" s="132"/>
      <c r="M198" s="115" t="s">
        <v>68</v>
      </c>
      <c r="N198" s="115" t="s">
        <v>69</v>
      </c>
      <c r="O198" s="261" t="str">
        <f t="shared" si="30"/>
        <v>=RI6-DI12</v>
      </c>
      <c r="P198" s="116">
        <f t="shared" si="31"/>
        <v>12</v>
      </c>
      <c r="Q198" s="40" t="str">
        <f t="shared" si="32"/>
        <v>I267.3</v>
      </c>
      <c r="R198" s="40" t="str">
        <f t="shared" si="33"/>
        <v>R0206¶提升机下跑偏¶ElevatorLower Deviation</v>
      </c>
    </row>
    <row r="199" spans="1:21" ht="14.4">
      <c r="A199" s="116">
        <v>13</v>
      </c>
      <c r="B199" s="117">
        <v>189</v>
      </c>
      <c r="C199" s="118" t="s">
        <v>1663</v>
      </c>
      <c r="D199" s="261" t="s">
        <v>1637</v>
      </c>
      <c r="E199" s="117" t="str">
        <f t="shared" si="26"/>
        <v>R0206</v>
      </c>
      <c r="F199" s="117" t="str">
        <f t="shared" si="27"/>
        <v>提升机</v>
      </c>
      <c r="G199" s="117" t="str">
        <f t="shared" si="28"/>
        <v>测速</v>
      </c>
      <c r="H199" s="117" t="str">
        <f t="shared" si="29"/>
        <v>Elevator</v>
      </c>
      <c r="I199" s="117" t="str">
        <f t="shared" si="34"/>
        <v>Speed</v>
      </c>
      <c r="J199" s="122" t="s">
        <v>1664</v>
      </c>
      <c r="K199" s="117"/>
      <c r="L199" s="132"/>
      <c r="M199" s="115" t="s">
        <v>68</v>
      </c>
      <c r="N199" s="115" t="s">
        <v>69</v>
      </c>
      <c r="O199" s="261" t="str">
        <f t="shared" si="30"/>
        <v>=RI6-DI12</v>
      </c>
      <c r="P199" s="116">
        <f t="shared" si="31"/>
        <v>13</v>
      </c>
      <c r="Q199" s="40" t="str">
        <f t="shared" si="32"/>
        <v>I267.4</v>
      </c>
      <c r="R199" s="40" t="str">
        <f t="shared" si="33"/>
        <v>R0206¶提升机测速¶ElevatorSpeed</v>
      </c>
    </row>
    <row r="200" spans="1:21" ht="14.4">
      <c r="A200" s="116">
        <v>14</v>
      </c>
      <c r="B200" s="117">
        <v>190</v>
      </c>
      <c r="C200" s="118" t="s">
        <v>1665</v>
      </c>
      <c r="D200" s="261" t="s">
        <v>1637</v>
      </c>
      <c r="E200" s="117" t="str">
        <f t="shared" si="26"/>
        <v>R0101</v>
      </c>
      <c r="F200" s="117" t="str">
        <f t="shared" si="27"/>
        <v>提升机</v>
      </c>
      <c r="G200" s="117" t="str">
        <f t="shared" si="28"/>
        <v>下跑偏</v>
      </c>
      <c r="H200" s="117" t="str">
        <f t="shared" si="29"/>
        <v>Elevator</v>
      </c>
      <c r="I200" s="117" t="str">
        <f t="shared" si="34"/>
        <v>Lower Deviation</v>
      </c>
      <c r="J200" s="122" t="s">
        <v>1666</v>
      </c>
      <c r="K200" s="117"/>
      <c r="L200" s="132"/>
      <c r="M200" s="115" t="s">
        <v>68</v>
      </c>
      <c r="N200" s="115" t="s">
        <v>69</v>
      </c>
      <c r="O200" s="261" t="str">
        <f t="shared" si="30"/>
        <v>=RI6-DI12</v>
      </c>
      <c r="P200" s="116">
        <f t="shared" si="31"/>
        <v>14</v>
      </c>
      <c r="Q200" s="40" t="str">
        <f t="shared" si="32"/>
        <v>I267.5</v>
      </c>
      <c r="R200" s="40" t="str">
        <f t="shared" si="33"/>
        <v>R0101¶提升机下跑偏¶ElevatorLower Deviation</v>
      </c>
    </row>
    <row r="201" spans="1:21" ht="14.4">
      <c r="A201" s="116">
        <v>15</v>
      </c>
      <c r="B201" s="117">
        <v>191</v>
      </c>
      <c r="C201" s="118" t="s">
        <v>1667</v>
      </c>
      <c r="D201" s="261" t="s">
        <v>1637</v>
      </c>
      <c r="E201" s="117" t="str">
        <f t="shared" si="26"/>
        <v>R0101</v>
      </c>
      <c r="F201" s="117" t="str">
        <f t="shared" si="27"/>
        <v>提升机</v>
      </c>
      <c r="G201" s="117" t="str">
        <f t="shared" si="28"/>
        <v>测速</v>
      </c>
      <c r="H201" s="117" t="str">
        <f t="shared" si="29"/>
        <v>Elevator</v>
      </c>
      <c r="I201" s="117" t="str">
        <f t="shared" si="34"/>
        <v>Speed</v>
      </c>
      <c r="J201" s="122" t="s">
        <v>1668</v>
      </c>
      <c r="K201" s="117"/>
      <c r="L201" s="132"/>
      <c r="M201" s="115" t="s">
        <v>68</v>
      </c>
      <c r="N201" s="115" t="s">
        <v>69</v>
      </c>
      <c r="O201" s="261" t="str">
        <f t="shared" si="30"/>
        <v>=RI6-DI12</v>
      </c>
      <c r="P201" s="116">
        <f t="shared" si="31"/>
        <v>15</v>
      </c>
      <c r="Q201" s="40" t="str">
        <f t="shared" si="32"/>
        <v>I267.6</v>
      </c>
      <c r="R201" s="40" t="str">
        <f t="shared" si="33"/>
        <v>R0101¶提升机测速¶ElevatorSpeed</v>
      </c>
    </row>
    <row r="202" spans="1:21" ht="14.4">
      <c r="A202" s="116">
        <v>16</v>
      </c>
      <c r="B202" s="117">
        <v>192</v>
      </c>
      <c r="C202" s="118" t="s">
        <v>1669</v>
      </c>
      <c r="D202" s="261" t="s">
        <v>1637</v>
      </c>
      <c r="E202" s="117" t="str">
        <f t="shared" si="26"/>
        <v>M0108</v>
      </c>
      <c r="F202" s="117" t="str">
        <f t="shared" si="27"/>
        <v>提升机</v>
      </c>
      <c r="G202" s="117" t="str">
        <f t="shared" si="28"/>
        <v>下跑偏</v>
      </c>
      <c r="H202" s="117" t="str">
        <f t="shared" si="29"/>
        <v>Elevator</v>
      </c>
      <c r="I202" s="117" t="str">
        <f t="shared" si="34"/>
        <v>Lower Deviation</v>
      </c>
      <c r="J202" s="122" t="s">
        <v>1670</v>
      </c>
      <c r="K202" s="117"/>
      <c r="L202" s="132"/>
      <c r="M202" s="115" t="s">
        <v>68</v>
      </c>
      <c r="N202" s="115" t="s">
        <v>69</v>
      </c>
      <c r="O202" s="261" t="str">
        <f t="shared" si="30"/>
        <v>=RI6-DI12</v>
      </c>
      <c r="P202" s="116">
        <f t="shared" si="31"/>
        <v>16</v>
      </c>
      <c r="Q202" s="40" t="str">
        <f t="shared" si="32"/>
        <v>I267.7</v>
      </c>
      <c r="R202" s="40" t="str">
        <f t="shared" si="33"/>
        <v>M0108¶提升机下跑偏¶ElevatorLower Deviation</v>
      </c>
    </row>
    <row r="203" spans="1:21" ht="14.4">
      <c r="A203" s="116">
        <v>1</v>
      </c>
      <c r="B203" s="117">
        <v>193</v>
      </c>
      <c r="C203" s="118" t="s">
        <v>1671</v>
      </c>
      <c r="D203" s="261" t="s">
        <v>1672</v>
      </c>
      <c r="E203" s="117" t="str">
        <f t="shared" si="26"/>
        <v>M0108</v>
      </c>
      <c r="F203" s="117" t="str">
        <f t="shared" si="27"/>
        <v>提升机</v>
      </c>
      <c r="G203" s="117" t="str">
        <f t="shared" si="28"/>
        <v>测速</v>
      </c>
      <c r="H203" s="117" t="str">
        <f t="shared" si="29"/>
        <v>Elevator</v>
      </c>
      <c r="I203" s="117" t="str">
        <f t="shared" si="34"/>
        <v>Speed</v>
      </c>
      <c r="J203" s="122" t="s">
        <v>1673</v>
      </c>
      <c r="K203" s="117"/>
      <c r="L203" s="132"/>
      <c r="M203" s="115" t="s">
        <v>68</v>
      </c>
      <c r="N203" s="115" t="s">
        <v>69</v>
      </c>
      <c r="O203" s="261" t="str">
        <f t="shared" ref="O203:O234" si="35">D203</f>
        <v>=RI6-DI13</v>
      </c>
      <c r="P203" s="116">
        <f t="shared" ref="P203:P234" si="36">A203</f>
        <v>1</v>
      </c>
      <c r="Q203" s="40" t="str">
        <f t="shared" ref="Q203:Q234" si="37">C203</f>
        <v>I268.0</v>
      </c>
      <c r="R203" s="40" t="str">
        <f t="shared" ref="R203:R234" si="38">E203&amp;M203&amp;F203&amp;G203&amp;M203&amp;H203&amp;I203</f>
        <v>M0108¶提升机测速¶ElevatorSpeed</v>
      </c>
    </row>
    <row r="204" spans="1:21" ht="14.4">
      <c r="A204" s="116">
        <v>2</v>
      </c>
      <c r="B204" s="117">
        <v>194</v>
      </c>
      <c r="C204" s="118" t="s">
        <v>1674</v>
      </c>
      <c r="D204" s="261" t="s">
        <v>1672</v>
      </c>
      <c r="E204" s="117" t="str">
        <f t="shared" ref="E204:E214" si="39">TRIM(MID(SUBSTITUTE($J204,":",REPT(" ",40)),1,40))</f>
        <v>2M0121</v>
      </c>
      <c r="F204" s="117" t="str">
        <f t="shared" ref="F204:F234" si="40">TRIM(MID(SUBSTITUTE($J204,":",REPT(" ",40)),40,40))</f>
        <v>提升机</v>
      </c>
      <c r="G204" s="117" t="str">
        <f t="shared" ref="G204:G234" si="41">TRIM(MID(SUBSTITUTE($J204,":",REPT(" ",40)),80,40))</f>
        <v>下跑偏</v>
      </c>
      <c r="H204" s="117" t="str">
        <f t="shared" ref="H204:H234" si="42">TRIM(MID(SUBSTITUTE($J204,":",REPT(" ",40)),120,40))</f>
        <v>Elevator</v>
      </c>
      <c r="I204" s="117" t="str">
        <f t="shared" si="34"/>
        <v>Lower Deviation</v>
      </c>
      <c r="J204" s="122" t="s">
        <v>1675</v>
      </c>
      <c r="K204" s="117"/>
      <c r="L204" s="132"/>
      <c r="M204" s="115" t="s">
        <v>68</v>
      </c>
      <c r="N204" s="115" t="s">
        <v>69</v>
      </c>
      <c r="O204" s="261" t="str">
        <f t="shared" si="35"/>
        <v>=RI6-DI13</v>
      </c>
      <c r="P204" s="116">
        <f t="shared" si="36"/>
        <v>2</v>
      </c>
      <c r="Q204" s="40" t="str">
        <f t="shared" si="37"/>
        <v>I268.1</v>
      </c>
      <c r="R204" s="40" t="str">
        <f t="shared" si="38"/>
        <v>2M0121¶提升机下跑偏¶ElevatorLower Deviation</v>
      </c>
    </row>
    <row r="205" spans="1:21" ht="14.4">
      <c r="A205" s="116">
        <v>3</v>
      </c>
      <c r="B205" s="117">
        <v>195</v>
      </c>
      <c r="C205" s="118" t="s">
        <v>1676</v>
      </c>
      <c r="D205" s="261" t="s">
        <v>1672</v>
      </c>
      <c r="E205" s="117" t="str">
        <f t="shared" si="39"/>
        <v>2M0121</v>
      </c>
      <c r="F205" s="117" t="str">
        <f t="shared" si="40"/>
        <v>提升机</v>
      </c>
      <c r="G205" s="117" t="str">
        <f t="shared" si="41"/>
        <v>测速</v>
      </c>
      <c r="H205" s="117" t="str">
        <f t="shared" si="42"/>
        <v>Elevator</v>
      </c>
      <c r="I205" s="117" t="str">
        <f t="shared" si="34"/>
        <v>Speed</v>
      </c>
      <c r="J205" s="122" t="s">
        <v>1677</v>
      </c>
      <c r="K205" s="117"/>
      <c r="L205" s="132"/>
      <c r="M205" s="115" t="s">
        <v>68</v>
      </c>
      <c r="N205" s="115" t="s">
        <v>69</v>
      </c>
      <c r="O205" s="261" t="str">
        <f t="shared" si="35"/>
        <v>=RI6-DI13</v>
      </c>
      <c r="P205" s="116">
        <f t="shared" si="36"/>
        <v>3</v>
      </c>
      <c r="Q205" s="40" t="str">
        <f t="shared" si="37"/>
        <v>I268.2</v>
      </c>
      <c r="R205" s="40" t="str">
        <f t="shared" si="38"/>
        <v>2M0121¶提升机测速¶ElevatorSpeed</v>
      </c>
    </row>
    <row r="206" spans="1:21" ht="14.4">
      <c r="A206" s="116">
        <v>4</v>
      </c>
      <c r="B206" s="117">
        <v>196</v>
      </c>
      <c r="C206" s="118" t="s">
        <v>1678</v>
      </c>
      <c r="D206" s="261" t="s">
        <v>1672</v>
      </c>
      <c r="E206" s="117" t="str">
        <f t="shared" si="39"/>
        <v>HL0106</v>
      </c>
      <c r="F206" s="117" t="str">
        <f t="shared" si="40"/>
        <v>提升机</v>
      </c>
      <c r="G206" s="117" t="str">
        <f t="shared" si="41"/>
        <v>下跑偏</v>
      </c>
      <c r="H206" s="117" t="str">
        <f t="shared" si="42"/>
        <v>Elevator</v>
      </c>
      <c r="I206" s="117" t="str">
        <f t="shared" si="34"/>
        <v>Lower Deviation</v>
      </c>
      <c r="J206" s="122" t="s">
        <v>1679</v>
      </c>
      <c r="K206" s="117"/>
      <c r="L206" s="132"/>
      <c r="M206" s="115" t="s">
        <v>68</v>
      </c>
      <c r="N206" s="115" t="s">
        <v>69</v>
      </c>
      <c r="O206" s="261" t="str">
        <f t="shared" si="35"/>
        <v>=RI6-DI13</v>
      </c>
      <c r="P206" s="116">
        <f t="shared" si="36"/>
        <v>4</v>
      </c>
      <c r="Q206" s="40" t="str">
        <f t="shared" si="37"/>
        <v>I268.3</v>
      </c>
      <c r="R206" s="40" t="str">
        <f t="shared" si="38"/>
        <v>HL0106¶提升机下跑偏¶ElevatorLower Deviation</v>
      </c>
    </row>
    <row r="207" spans="1:21" ht="14.4">
      <c r="A207" s="116">
        <v>5</v>
      </c>
      <c r="B207" s="117">
        <v>197</v>
      </c>
      <c r="C207" s="118" t="s">
        <v>1680</v>
      </c>
      <c r="D207" s="261" t="s">
        <v>1672</v>
      </c>
      <c r="E207" s="117" t="str">
        <f t="shared" si="39"/>
        <v>HL0106</v>
      </c>
      <c r="F207" s="117" t="str">
        <f t="shared" si="40"/>
        <v>提升机</v>
      </c>
      <c r="G207" s="117" t="str">
        <f t="shared" si="41"/>
        <v>测速</v>
      </c>
      <c r="H207" s="117" t="str">
        <f t="shared" si="42"/>
        <v>Elevator</v>
      </c>
      <c r="I207" s="117" t="str">
        <f t="shared" si="34"/>
        <v>Speed</v>
      </c>
      <c r="J207" s="122" t="s">
        <v>1681</v>
      </c>
      <c r="K207" s="117"/>
      <c r="L207" s="132"/>
      <c r="M207" s="115" t="s">
        <v>68</v>
      </c>
      <c r="N207" s="115" t="s">
        <v>69</v>
      </c>
      <c r="O207" s="261" t="str">
        <f t="shared" si="35"/>
        <v>=RI6-DI13</v>
      </c>
      <c r="P207" s="116">
        <f t="shared" si="36"/>
        <v>5</v>
      </c>
      <c r="Q207" s="40" t="str">
        <f t="shared" si="37"/>
        <v>I268.4</v>
      </c>
      <c r="R207" s="40" t="str">
        <f t="shared" si="38"/>
        <v>HL0106¶提升机测速¶ElevatorSpeed</v>
      </c>
    </row>
    <row r="208" spans="1:21" ht="14.4">
      <c r="A208" s="116">
        <v>6</v>
      </c>
      <c r="B208" s="117">
        <v>198</v>
      </c>
      <c r="C208" s="118" t="s">
        <v>1682</v>
      </c>
      <c r="D208" s="261" t="s">
        <v>1672</v>
      </c>
      <c r="E208" s="117" t="str">
        <f t="shared" si="39"/>
        <v>E0165</v>
      </c>
      <c r="F208" s="117" t="str">
        <f t="shared" si="40"/>
        <v>压差</v>
      </c>
      <c r="G208" s="117" t="str">
        <f t="shared" si="41"/>
        <v>压差检测</v>
      </c>
      <c r="H208" s="117" t="str">
        <f t="shared" si="42"/>
        <v>Differential pressure</v>
      </c>
      <c r="I208" s="117" t="str">
        <f t="shared" si="34"/>
        <v>Differe</v>
      </c>
      <c r="J208" s="122" t="s">
        <v>1683</v>
      </c>
      <c r="K208" s="117"/>
      <c r="L208" s="132"/>
      <c r="M208" s="115" t="s">
        <v>68</v>
      </c>
      <c r="N208" s="115" t="s">
        <v>69</v>
      </c>
      <c r="O208" s="261" t="str">
        <f t="shared" si="35"/>
        <v>=RI6-DI13</v>
      </c>
      <c r="P208" s="116">
        <f t="shared" si="36"/>
        <v>6</v>
      </c>
      <c r="Q208" s="40" t="str">
        <f t="shared" si="37"/>
        <v>I268.5</v>
      </c>
      <c r="R208" s="40" t="str">
        <f t="shared" si="38"/>
        <v>E0165¶压差压差检测¶Differential pressureDiffere</v>
      </c>
    </row>
    <row r="209" spans="1:18" ht="14.4">
      <c r="A209" s="116">
        <v>7</v>
      </c>
      <c r="B209" s="117">
        <v>199</v>
      </c>
      <c r="C209" s="118" t="s">
        <v>1684</v>
      </c>
      <c r="D209" s="261" t="s">
        <v>1672</v>
      </c>
      <c r="E209" s="117" t="str">
        <f t="shared" si="39"/>
        <v>R0201-</v>
      </c>
      <c r="F209" s="117" t="str">
        <f t="shared" si="40"/>
        <v>投料口控制箱</v>
      </c>
      <c r="G209" s="117" t="str">
        <f t="shared" si="41"/>
        <v>添加开始</v>
      </c>
      <c r="H209" s="117" t="str">
        <f t="shared" si="42"/>
        <v>LED</v>
      </c>
      <c r="I209" s="117" t="str">
        <f t="shared" si="34"/>
        <v>Add Start</v>
      </c>
      <c r="J209" s="122" t="s">
        <v>1685</v>
      </c>
      <c r="K209" s="117"/>
      <c r="L209" s="132"/>
      <c r="M209" s="115" t="s">
        <v>68</v>
      </c>
      <c r="N209" s="115" t="s">
        <v>69</v>
      </c>
      <c r="O209" s="261" t="str">
        <f t="shared" si="35"/>
        <v>=RI6-DI13</v>
      </c>
      <c r="P209" s="116">
        <f t="shared" si="36"/>
        <v>7</v>
      </c>
      <c r="Q209" s="40" t="str">
        <f t="shared" si="37"/>
        <v>I268.6</v>
      </c>
      <c r="R209" s="40" t="str">
        <f t="shared" si="38"/>
        <v>R0201-¶投料口控制箱添加开始¶LEDAdd Start</v>
      </c>
    </row>
    <row r="210" spans="1:18" ht="14.4">
      <c r="A210" s="116">
        <v>8</v>
      </c>
      <c r="B210" s="117">
        <v>200</v>
      </c>
      <c r="C210" s="118" t="s">
        <v>1686</v>
      </c>
      <c r="D210" s="261" t="s">
        <v>1672</v>
      </c>
      <c r="E210" s="117" t="str">
        <f t="shared" si="39"/>
        <v>R0201-</v>
      </c>
      <c r="F210" s="117" t="str">
        <f t="shared" si="40"/>
        <v>投料口控制箱</v>
      </c>
      <c r="G210" s="117" t="str">
        <f t="shared" si="41"/>
        <v>完成应答</v>
      </c>
      <c r="H210" s="117" t="str">
        <f t="shared" si="42"/>
        <v>LED</v>
      </c>
      <c r="I210" s="117" t="str">
        <f t="shared" si="34"/>
        <v>Add OK</v>
      </c>
      <c r="J210" s="122" t="s">
        <v>1687</v>
      </c>
      <c r="K210" s="117"/>
      <c r="L210" s="132"/>
      <c r="M210" s="115" t="s">
        <v>68</v>
      </c>
      <c r="N210" s="115" t="s">
        <v>69</v>
      </c>
      <c r="O210" s="261" t="str">
        <f t="shared" si="35"/>
        <v>=RI6-DI13</v>
      </c>
      <c r="P210" s="116">
        <f t="shared" si="36"/>
        <v>8</v>
      </c>
      <c r="Q210" s="40" t="str">
        <f t="shared" si="37"/>
        <v>I268.7</v>
      </c>
      <c r="R210" s="40" t="str">
        <f t="shared" si="38"/>
        <v>R0201-¶投料口控制箱完成应答¶LEDAdd OK</v>
      </c>
    </row>
    <row r="211" spans="1:18" ht="14.4">
      <c r="A211" s="116">
        <v>9</v>
      </c>
      <c r="B211" s="117">
        <v>201</v>
      </c>
      <c r="C211" s="118" t="s">
        <v>1688</v>
      </c>
      <c r="D211" s="261" t="s">
        <v>1672</v>
      </c>
      <c r="E211" s="117" t="str">
        <f t="shared" si="39"/>
        <v>B0114-</v>
      </c>
      <c r="F211" s="117" t="str">
        <f t="shared" si="40"/>
        <v>小料口控制箱</v>
      </c>
      <c r="G211" s="117" t="str">
        <f t="shared" si="41"/>
        <v>添加开始</v>
      </c>
      <c r="H211" s="117" t="str">
        <f t="shared" si="42"/>
        <v>LED</v>
      </c>
      <c r="I211" s="117" t="str">
        <f t="shared" si="34"/>
        <v>Add Start</v>
      </c>
      <c r="J211" s="122" t="s">
        <v>1689</v>
      </c>
      <c r="K211" s="117"/>
      <c r="L211" s="132"/>
      <c r="M211" s="115" t="s">
        <v>68</v>
      </c>
      <c r="N211" s="115" t="s">
        <v>69</v>
      </c>
      <c r="O211" s="261" t="str">
        <f t="shared" si="35"/>
        <v>=RI6-DI13</v>
      </c>
      <c r="P211" s="116">
        <f t="shared" si="36"/>
        <v>9</v>
      </c>
      <c r="Q211" s="40" t="str">
        <f t="shared" si="37"/>
        <v>I269.0</v>
      </c>
      <c r="R211" s="40" t="str">
        <f t="shared" si="38"/>
        <v>B0114-¶小料口控制箱添加开始¶LEDAdd Start</v>
      </c>
    </row>
    <row r="212" spans="1:18" ht="14.4">
      <c r="A212" s="116">
        <v>10</v>
      </c>
      <c r="B212" s="117">
        <v>202</v>
      </c>
      <c r="C212" s="118" t="s">
        <v>1690</v>
      </c>
      <c r="D212" s="261" t="s">
        <v>1672</v>
      </c>
      <c r="E212" s="117" t="str">
        <f t="shared" si="39"/>
        <v>B0114-</v>
      </c>
      <c r="F212" s="117" t="str">
        <f t="shared" si="40"/>
        <v>小料口控制箱</v>
      </c>
      <c r="G212" s="117" t="str">
        <f t="shared" si="41"/>
        <v>完成应答</v>
      </c>
      <c r="H212" s="117" t="str">
        <f t="shared" si="42"/>
        <v>LED</v>
      </c>
      <c r="I212" s="117" t="str">
        <f t="shared" si="34"/>
        <v>Add OK</v>
      </c>
      <c r="J212" s="122" t="s">
        <v>1691</v>
      </c>
      <c r="K212" s="117"/>
      <c r="L212" s="132"/>
      <c r="M212" s="115" t="s">
        <v>68</v>
      </c>
      <c r="N212" s="115" t="s">
        <v>69</v>
      </c>
      <c r="O212" s="261" t="str">
        <f t="shared" si="35"/>
        <v>=RI6-DI13</v>
      </c>
      <c r="P212" s="116">
        <f t="shared" si="36"/>
        <v>10</v>
      </c>
      <c r="Q212" s="40" t="str">
        <f t="shared" si="37"/>
        <v>I269.1</v>
      </c>
      <c r="R212" s="40" t="str">
        <f t="shared" si="38"/>
        <v>B0114-¶小料口控制箱完成应答¶LEDAdd OK</v>
      </c>
    </row>
    <row r="213" spans="1:18" ht="14.4">
      <c r="A213" s="116">
        <v>11</v>
      </c>
      <c r="B213" s="117">
        <v>203</v>
      </c>
      <c r="C213" s="118" t="s">
        <v>1692</v>
      </c>
      <c r="D213" s="261" t="s">
        <v>1672</v>
      </c>
      <c r="E213" s="117" t="str">
        <f t="shared" si="39"/>
        <v>2M0111-</v>
      </c>
      <c r="F213" s="117" t="str">
        <f t="shared" si="40"/>
        <v>小料口控制箱</v>
      </c>
      <c r="G213" s="117" t="str">
        <f t="shared" si="41"/>
        <v>添加开始</v>
      </c>
      <c r="H213" s="117" t="str">
        <f t="shared" si="42"/>
        <v>LED</v>
      </c>
      <c r="I213" s="117" t="str">
        <f t="shared" si="34"/>
        <v>Add Start</v>
      </c>
      <c r="J213" s="122" t="s">
        <v>1693</v>
      </c>
      <c r="K213" s="117"/>
      <c r="L213" s="132"/>
      <c r="M213" s="115" t="s">
        <v>68</v>
      </c>
      <c r="N213" s="115" t="s">
        <v>69</v>
      </c>
      <c r="O213" s="261" t="str">
        <f t="shared" si="35"/>
        <v>=RI6-DI13</v>
      </c>
      <c r="P213" s="116">
        <f t="shared" si="36"/>
        <v>11</v>
      </c>
      <c r="Q213" s="40" t="str">
        <f t="shared" si="37"/>
        <v>I269.2</v>
      </c>
      <c r="R213" s="40" t="str">
        <f t="shared" si="38"/>
        <v>2M0111-¶小料口控制箱添加开始¶LEDAdd Start</v>
      </c>
    </row>
    <row r="214" spans="1:18" ht="14.4">
      <c r="A214" s="116">
        <v>12</v>
      </c>
      <c r="B214" s="117">
        <v>204</v>
      </c>
      <c r="C214" s="118" t="s">
        <v>1694</v>
      </c>
      <c r="D214" s="261" t="s">
        <v>1672</v>
      </c>
      <c r="E214" s="117" t="str">
        <f t="shared" si="39"/>
        <v>2M0111-</v>
      </c>
      <c r="F214" s="117" t="str">
        <f t="shared" si="40"/>
        <v>小料口控制箱</v>
      </c>
      <c r="G214" s="117" t="str">
        <f t="shared" si="41"/>
        <v>完成应答</v>
      </c>
      <c r="H214" s="117" t="str">
        <f t="shared" si="42"/>
        <v>LED</v>
      </c>
      <c r="I214" s="117" t="str">
        <f t="shared" si="34"/>
        <v>Add OK</v>
      </c>
      <c r="J214" s="122" t="s">
        <v>1695</v>
      </c>
      <c r="K214" s="117"/>
      <c r="L214" s="132"/>
      <c r="M214" s="115" t="s">
        <v>68</v>
      </c>
      <c r="N214" s="115" t="s">
        <v>69</v>
      </c>
      <c r="O214" s="261" t="str">
        <f t="shared" si="35"/>
        <v>=RI6-DI13</v>
      </c>
      <c r="P214" s="116">
        <f t="shared" si="36"/>
        <v>12</v>
      </c>
      <c r="Q214" s="40" t="str">
        <f t="shared" si="37"/>
        <v>I269.3</v>
      </c>
      <c r="R214" s="40" t="str">
        <f t="shared" si="38"/>
        <v>2M0111-¶小料口控制箱完成应答¶LEDAdd OK</v>
      </c>
    </row>
    <row r="215" spans="1:18" ht="14.4">
      <c r="A215" s="116">
        <v>13</v>
      </c>
      <c r="B215" s="117">
        <v>205</v>
      </c>
      <c r="C215" s="127" t="s">
        <v>1696</v>
      </c>
      <c r="D215" s="262" t="s">
        <v>1697</v>
      </c>
      <c r="E215" s="126" t="s">
        <v>1698</v>
      </c>
      <c r="F215" s="126" t="s">
        <v>1699</v>
      </c>
      <c r="G215" s="126" t="s">
        <v>1699</v>
      </c>
      <c r="H215" s="126" t="str">
        <f t="shared" si="42"/>
        <v/>
      </c>
      <c r="I215" s="117" t="str">
        <f t="shared" si="34"/>
        <v/>
      </c>
      <c r="J215" s="122"/>
      <c r="K215" s="117"/>
      <c r="L215" s="132"/>
      <c r="M215" s="115" t="s">
        <v>68</v>
      </c>
      <c r="N215" s="115" t="s">
        <v>69</v>
      </c>
      <c r="O215" s="261" t="str">
        <f t="shared" si="35"/>
        <v>=RI9-DI08</v>
      </c>
      <c r="P215" s="116">
        <f t="shared" si="36"/>
        <v>13</v>
      </c>
      <c r="Q215" s="40" t="str">
        <f t="shared" si="37"/>
        <v>I269.4</v>
      </c>
      <c r="R215" s="40" t="str">
        <f t="shared" si="38"/>
        <v>H01¶上料位上料位¶</v>
      </c>
    </row>
    <row r="216" spans="1:18" ht="14.4">
      <c r="A216" s="116">
        <v>14</v>
      </c>
      <c r="B216" s="117">
        <v>206</v>
      </c>
      <c r="C216" s="127" t="s">
        <v>1700</v>
      </c>
      <c r="D216" s="262" t="s">
        <v>1697</v>
      </c>
      <c r="E216" s="126" t="s">
        <v>1701</v>
      </c>
      <c r="F216" s="126" t="s">
        <v>1699</v>
      </c>
      <c r="G216" s="126" t="s">
        <v>1699</v>
      </c>
      <c r="H216" s="126" t="str">
        <f t="shared" si="42"/>
        <v/>
      </c>
      <c r="I216" s="117" t="str">
        <f t="shared" si="34"/>
        <v/>
      </c>
      <c r="J216" s="122"/>
      <c r="K216" s="117"/>
      <c r="L216" s="132"/>
      <c r="M216" s="115" t="s">
        <v>68</v>
      </c>
      <c r="N216" s="115" t="s">
        <v>69</v>
      </c>
      <c r="O216" s="261" t="str">
        <f t="shared" si="35"/>
        <v>=RI9-DI08</v>
      </c>
      <c r="P216" s="116">
        <f t="shared" si="36"/>
        <v>14</v>
      </c>
      <c r="Q216" s="40" t="str">
        <f t="shared" si="37"/>
        <v>I269.5</v>
      </c>
      <c r="R216" s="40" t="str">
        <f t="shared" si="38"/>
        <v>H02¶上料位上料位¶</v>
      </c>
    </row>
    <row r="217" spans="1:18" ht="14.4">
      <c r="A217" s="116">
        <v>15</v>
      </c>
      <c r="B217" s="117">
        <v>207</v>
      </c>
      <c r="C217" s="127" t="s">
        <v>1702</v>
      </c>
      <c r="D217" s="262" t="s">
        <v>1697</v>
      </c>
      <c r="E217" s="126" t="s">
        <v>1703</v>
      </c>
      <c r="F217" s="126" t="s">
        <v>1699</v>
      </c>
      <c r="G217" s="126" t="s">
        <v>1699</v>
      </c>
      <c r="H217" s="126" t="str">
        <f t="shared" si="42"/>
        <v/>
      </c>
      <c r="I217" s="117" t="str">
        <f t="shared" si="34"/>
        <v/>
      </c>
      <c r="J217" s="122"/>
      <c r="K217" s="117"/>
      <c r="L217" s="132"/>
      <c r="M217" s="115" t="s">
        <v>68</v>
      </c>
      <c r="N217" s="115" t="s">
        <v>69</v>
      </c>
      <c r="O217" s="261" t="str">
        <f t="shared" si="35"/>
        <v>=RI9-DI08</v>
      </c>
      <c r="P217" s="116">
        <f t="shared" si="36"/>
        <v>15</v>
      </c>
      <c r="Q217" s="40" t="str">
        <f t="shared" si="37"/>
        <v>I269.6</v>
      </c>
      <c r="R217" s="40" t="str">
        <f t="shared" si="38"/>
        <v>H03¶上料位上料位¶</v>
      </c>
    </row>
    <row r="218" spans="1:18" ht="14.4">
      <c r="A218" s="116">
        <v>16</v>
      </c>
      <c r="B218" s="117">
        <v>208</v>
      </c>
      <c r="C218" s="127" t="s">
        <v>1704</v>
      </c>
      <c r="D218" s="262" t="s">
        <v>1705</v>
      </c>
      <c r="E218" s="126" t="s">
        <v>1706</v>
      </c>
      <c r="F218" s="126" t="s">
        <v>1699</v>
      </c>
      <c r="G218" s="126" t="s">
        <v>1699</v>
      </c>
      <c r="H218" s="126" t="str">
        <f t="shared" si="42"/>
        <v/>
      </c>
      <c r="I218" s="117" t="str">
        <f t="shared" si="34"/>
        <v/>
      </c>
      <c r="J218" s="122"/>
      <c r="K218" s="117"/>
      <c r="L218" s="132"/>
      <c r="M218" s="115" t="s">
        <v>68</v>
      </c>
      <c r="N218" s="115" t="s">
        <v>69</v>
      </c>
      <c r="O218" s="261" t="str">
        <f t="shared" si="35"/>
        <v>=RI9-DI09</v>
      </c>
      <c r="P218" s="116">
        <f t="shared" si="36"/>
        <v>16</v>
      </c>
      <c r="Q218" s="40" t="str">
        <f t="shared" si="37"/>
        <v>I269.7</v>
      </c>
      <c r="R218" s="40" t="str">
        <f t="shared" si="38"/>
        <v>H04¶上料位上料位¶</v>
      </c>
    </row>
    <row r="219" spans="1:18" ht="14.4">
      <c r="A219" s="116">
        <v>1</v>
      </c>
      <c r="B219" s="165" t="s">
        <v>1707</v>
      </c>
      <c r="C219" s="197" t="s">
        <v>1708</v>
      </c>
      <c r="D219" s="267" t="s">
        <v>1709</v>
      </c>
      <c r="E219" s="139"/>
      <c r="F219" s="139"/>
      <c r="G219" s="117" t="str">
        <f t="shared" si="41"/>
        <v/>
      </c>
      <c r="H219" s="117" t="str">
        <f t="shared" si="42"/>
        <v/>
      </c>
      <c r="I219" s="117" t="str">
        <f t="shared" si="34"/>
        <v/>
      </c>
      <c r="J219" s="122"/>
      <c r="K219" s="117"/>
      <c r="L219" s="132"/>
      <c r="M219" s="115" t="s">
        <v>68</v>
      </c>
      <c r="N219" s="115" t="s">
        <v>69</v>
      </c>
      <c r="O219" s="261" t="str">
        <f t="shared" si="35"/>
        <v>=CPU-DI01</v>
      </c>
      <c r="P219" s="116">
        <f t="shared" si="36"/>
        <v>1</v>
      </c>
      <c r="Q219" s="40" t="str">
        <f t="shared" si="37"/>
        <v>I270.0</v>
      </c>
      <c r="R219" s="40" t="str">
        <f t="shared" si="38"/>
        <v>¶¶</v>
      </c>
    </row>
    <row r="220" spans="1:18" ht="14.4">
      <c r="A220" s="116">
        <v>2</v>
      </c>
      <c r="B220" s="165" t="s">
        <v>1707</v>
      </c>
      <c r="C220" s="197" t="s">
        <v>1710</v>
      </c>
      <c r="D220" s="267" t="s">
        <v>1709</v>
      </c>
      <c r="E220" s="139"/>
      <c r="F220" s="139"/>
      <c r="G220" s="117" t="str">
        <f t="shared" si="41"/>
        <v/>
      </c>
      <c r="H220" s="117" t="str">
        <f t="shared" si="42"/>
        <v/>
      </c>
      <c r="I220" s="117" t="str">
        <f t="shared" si="34"/>
        <v/>
      </c>
      <c r="J220" s="122"/>
      <c r="K220" s="117"/>
      <c r="L220" s="132"/>
      <c r="M220" s="115" t="s">
        <v>68</v>
      </c>
      <c r="N220" s="115" t="s">
        <v>69</v>
      </c>
      <c r="O220" s="261" t="str">
        <f t="shared" si="35"/>
        <v>=CPU-DI01</v>
      </c>
      <c r="P220" s="116">
        <f t="shared" si="36"/>
        <v>2</v>
      </c>
      <c r="Q220" s="40" t="str">
        <f t="shared" si="37"/>
        <v>I270.1</v>
      </c>
      <c r="R220" s="40" t="str">
        <f t="shared" si="38"/>
        <v>¶¶</v>
      </c>
    </row>
    <row r="221" spans="1:18" ht="14.4">
      <c r="A221" s="116">
        <v>3</v>
      </c>
      <c r="B221" s="165" t="s">
        <v>1707</v>
      </c>
      <c r="C221" s="197" t="s">
        <v>1711</v>
      </c>
      <c r="D221" s="267" t="s">
        <v>1712</v>
      </c>
      <c r="E221" s="139"/>
      <c r="F221" s="139"/>
      <c r="G221" s="117" t="str">
        <f t="shared" si="41"/>
        <v/>
      </c>
      <c r="H221" s="117" t="str">
        <f t="shared" si="42"/>
        <v/>
      </c>
      <c r="I221" s="117" t="str">
        <f t="shared" si="34"/>
        <v/>
      </c>
      <c r="J221" s="122"/>
      <c r="K221" s="117"/>
      <c r="L221" s="132"/>
      <c r="M221" s="115" t="s">
        <v>68</v>
      </c>
      <c r="N221" s="115" t="s">
        <v>69</v>
      </c>
      <c r="O221" s="261" t="str">
        <f t="shared" si="35"/>
        <v>=CPU-DI01</v>
      </c>
      <c r="P221" s="116">
        <f t="shared" si="36"/>
        <v>3</v>
      </c>
      <c r="Q221" s="40" t="str">
        <f t="shared" si="37"/>
        <v>I270.2</v>
      </c>
      <c r="R221" s="40" t="str">
        <f t="shared" si="38"/>
        <v>¶¶</v>
      </c>
    </row>
    <row r="222" spans="1:18" ht="14.4">
      <c r="A222" s="116">
        <v>4</v>
      </c>
      <c r="B222" s="165" t="s">
        <v>1707</v>
      </c>
      <c r="C222" s="197" t="s">
        <v>1713</v>
      </c>
      <c r="D222" s="267" t="s">
        <v>1712</v>
      </c>
      <c r="E222" s="139"/>
      <c r="F222" s="139"/>
      <c r="G222" s="117" t="str">
        <f t="shared" si="41"/>
        <v/>
      </c>
      <c r="H222" s="117" t="str">
        <f t="shared" si="42"/>
        <v/>
      </c>
      <c r="I222" s="117" t="str">
        <f t="shared" si="34"/>
        <v/>
      </c>
      <c r="J222" s="122"/>
      <c r="K222" s="117"/>
      <c r="L222" s="132"/>
      <c r="M222" s="115" t="s">
        <v>68</v>
      </c>
      <c r="N222" s="115" t="s">
        <v>69</v>
      </c>
      <c r="O222" s="261" t="str">
        <f t="shared" si="35"/>
        <v>=CPU-DI01</v>
      </c>
      <c r="P222" s="116">
        <f t="shared" si="36"/>
        <v>4</v>
      </c>
      <c r="Q222" s="40" t="str">
        <f t="shared" si="37"/>
        <v>I270.3</v>
      </c>
      <c r="R222" s="40" t="str">
        <f t="shared" si="38"/>
        <v>¶¶</v>
      </c>
    </row>
    <row r="223" spans="1:18" ht="14.4">
      <c r="A223" s="116">
        <v>5</v>
      </c>
      <c r="B223" s="165" t="s">
        <v>1707</v>
      </c>
      <c r="C223" s="118" t="s">
        <v>1714</v>
      </c>
      <c r="D223" s="261" t="s">
        <v>1712</v>
      </c>
      <c r="E223" s="117"/>
      <c r="F223" s="117"/>
      <c r="G223" s="117" t="str">
        <f t="shared" si="41"/>
        <v/>
      </c>
      <c r="H223" s="117" t="str">
        <f t="shared" si="42"/>
        <v/>
      </c>
      <c r="I223" s="117" t="str">
        <f t="shared" si="34"/>
        <v/>
      </c>
      <c r="J223" s="122"/>
      <c r="K223" s="117"/>
      <c r="L223" s="132"/>
      <c r="M223" s="115" t="s">
        <v>68</v>
      </c>
      <c r="N223" s="115" t="s">
        <v>69</v>
      </c>
      <c r="O223" s="261" t="str">
        <f t="shared" si="35"/>
        <v>=CPU-DI01</v>
      </c>
      <c r="P223" s="116">
        <f t="shared" si="36"/>
        <v>5</v>
      </c>
      <c r="Q223" s="40" t="str">
        <f t="shared" si="37"/>
        <v>I270.4</v>
      </c>
      <c r="R223" s="40" t="str">
        <f t="shared" si="38"/>
        <v>¶¶</v>
      </c>
    </row>
    <row r="224" spans="1:18" ht="14.4">
      <c r="A224" s="116">
        <v>6</v>
      </c>
      <c r="B224" s="165" t="s">
        <v>1707</v>
      </c>
      <c r="C224" s="118" t="s">
        <v>1715</v>
      </c>
      <c r="D224" s="261" t="s">
        <v>1712</v>
      </c>
      <c r="E224" s="117"/>
      <c r="F224" s="117" t="str">
        <f t="shared" si="40"/>
        <v/>
      </c>
      <c r="G224" s="117" t="str">
        <f t="shared" si="41"/>
        <v/>
      </c>
      <c r="H224" s="117" t="str">
        <f t="shared" si="42"/>
        <v/>
      </c>
      <c r="I224" s="117" t="str">
        <f t="shared" si="34"/>
        <v/>
      </c>
      <c r="J224" s="122"/>
      <c r="K224" s="117"/>
      <c r="L224" s="132"/>
      <c r="M224" s="115" t="s">
        <v>68</v>
      </c>
      <c r="N224" s="115" t="s">
        <v>69</v>
      </c>
      <c r="O224" s="261" t="str">
        <f t="shared" si="35"/>
        <v>=CPU-DI01</v>
      </c>
      <c r="P224" s="116">
        <f t="shared" si="36"/>
        <v>6</v>
      </c>
      <c r="Q224" s="40" t="str">
        <f t="shared" si="37"/>
        <v>I270.5</v>
      </c>
      <c r="R224" s="40" t="str">
        <f t="shared" si="38"/>
        <v>¶¶</v>
      </c>
    </row>
    <row r="225" spans="1:18" ht="14.4">
      <c r="A225" s="116">
        <v>7</v>
      </c>
      <c r="B225" s="165" t="s">
        <v>1707</v>
      </c>
      <c r="C225" s="118" t="s">
        <v>1716</v>
      </c>
      <c r="D225" s="261" t="s">
        <v>1712</v>
      </c>
      <c r="E225" s="117"/>
      <c r="F225" s="117" t="str">
        <f t="shared" si="40"/>
        <v/>
      </c>
      <c r="G225" s="117" t="str">
        <f t="shared" si="41"/>
        <v/>
      </c>
      <c r="H225" s="117" t="str">
        <f t="shared" si="42"/>
        <v/>
      </c>
      <c r="I225" s="117" t="str">
        <f t="shared" si="34"/>
        <v/>
      </c>
      <c r="J225" s="122"/>
      <c r="K225" s="117"/>
      <c r="L225" s="132"/>
      <c r="M225" s="115" t="s">
        <v>68</v>
      </c>
      <c r="N225" s="115" t="s">
        <v>69</v>
      </c>
      <c r="O225" s="261" t="str">
        <f t="shared" si="35"/>
        <v>=CPU-DI01</v>
      </c>
      <c r="P225" s="116">
        <f t="shared" si="36"/>
        <v>7</v>
      </c>
      <c r="Q225" s="40" t="str">
        <f t="shared" si="37"/>
        <v>I270.6</v>
      </c>
      <c r="R225" s="40" t="str">
        <f t="shared" si="38"/>
        <v>¶¶</v>
      </c>
    </row>
    <row r="226" spans="1:18" ht="14.4">
      <c r="A226" s="116">
        <v>8</v>
      </c>
      <c r="B226" s="165" t="s">
        <v>1707</v>
      </c>
      <c r="C226" s="118" t="s">
        <v>1717</v>
      </c>
      <c r="D226" s="261" t="s">
        <v>1712</v>
      </c>
      <c r="E226" s="117"/>
      <c r="F226" s="117" t="str">
        <f t="shared" si="40"/>
        <v/>
      </c>
      <c r="G226" s="117" t="str">
        <f t="shared" si="41"/>
        <v/>
      </c>
      <c r="H226" s="117" t="str">
        <f t="shared" si="42"/>
        <v/>
      </c>
      <c r="I226" s="117" t="str">
        <f t="shared" si="34"/>
        <v/>
      </c>
      <c r="J226" s="122"/>
      <c r="K226" s="117"/>
      <c r="L226" s="132"/>
      <c r="M226" s="115" t="s">
        <v>68</v>
      </c>
      <c r="N226" s="115" t="s">
        <v>69</v>
      </c>
      <c r="O226" s="261" t="str">
        <f t="shared" si="35"/>
        <v>=CPU-DI01</v>
      </c>
      <c r="P226" s="116">
        <f t="shared" si="36"/>
        <v>8</v>
      </c>
      <c r="Q226" s="40" t="str">
        <f t="shared" si="37"/>
        <v>I270.7</v>
      </c>
      <c r="R226" s="40" t="str">
        <f t="shared" si="38"/>
        <v>¶¶</v>
      </c>
    </row>
    <row r="227" spans="1:18" ht="14.4">
      <c r="A227" s="116">
        <v>9</v>
      </c>
      <c r="B227" s="165" t="s">
        <v>1707</v>
      </c>
      <c r="C227" s="118" t="s">
        <v>1718</v>
      </c>
      <c r="D227" s="261" t="s">
        <v>1712</v>
      </c>
      <c r="E227" s="117"/>
      <c r="F227" s="117" t="str">
        <f t="shared" si="40"/>
        <v/>
      </c>
      <c r="G227" s="117" t="str">
        <f t="shared" si="41"/>
        <v/>
      </c>
      <c r="H227" s="117" t="str">
        <f t="shared" si="42"/>
        <v/>
      </c>
      <c r="I227" s="117" t="str">
        <f t="shared" si="34"/>
        <v/>
      </c>
      <c r="J227" s="122"/>
      <c r="K227" s="117"/>
      <c r="L227" s="132"/>
      <c r="M227" s="115" t="s">
        <v>68</v>
      </c>
      <c r="N227" s="115" t="s">
        <v>69</v>
      </c>
      <c r="O227" s="261" t="str">
        <f t="shared" si="35"/>
        <v>=CPU-DI01</v>
      </c>
      <c r="P227" s="116">
        <f t="shared" si="36"/>
        <v>9</v>
      </c>
      <c r="Q227" s="40" t="str">
        <f t="shared" si="37"/>
        <v>I271.0</v>
      </c>
      <c r="R227" s="40" t="str">
        <f t="shared" si="38"/>
        <v>¶¶</v>
      </c>
    </row>
    <row r="228" spans="1:18" ht="14.4">
      <c r="A228" s="116">
        <v>10</v>
      </c>
      <c r="B228" s="165" t="s">
        <v>1707</v>
      </c>
      <c r="C228" s="118" t="s">
        <v>1719</v>
      </c>
      <c r="D228" s="261" t="s">
        <v>1712</v>
      </c>
      <c r="E228" s="117"/>
      <c r="F228" s="117" t="str">
        <f t="shared" si="40"/>
        <v/>
      </c>
      <c r="G228" s="117" t="str">
        <f t="shared" si="41"/>
        <v/>
      </c>
      <c r="H228" s="117" t="str">
        <f t="shared" si="42"/>
        <v/>
      </c>
      <c r="I228" s="117" t="str">
        <f t="shared" si="34"/>
        <v/>
      </c>
      <c r="J228" s="122"/>
      <c r="K228" s="117"/>
      <c r="L228" s="132"/>
      <c r="M228" s="115" t="s">
        <v>68</v>
      </c>
      <c r="N228" s="115" t="s">
        <v>69</v>
      </c>
      <c r="O228" s="261" t="str">
        <f t="shared" si="35"/>
        <v>=CPU-DI01</v>
      </c>
      <c r="P228" s="116">
        <f t="shared" si="36"/>
        <v>10</v>
      </c>
      <c r="Q228" s="40" t="str">
        <f t="shared" si="37"/>
        <v>I271.1</v>
      </c>
      <c r="R228" s="40" t="str">
        <f t="shared" si="38"/>
        <v>¶¶</v>
      </c>
    </row>
    <row r="229" spans="1:18" ht="14.4">
      <c r="A229" s="116">
        <v>11</v>
      </c>
      <c r="B229" s="165" t="s">
        <v>1707</v>
      </c>
      <c r="C229" s="118" t="s">
        <v>1720</v>
      </c>
      <c r="D229" s="261" t="s">
        <v>1712</v>
      </c>
      <c r="E229" s="117"/>
      <c r="F229" s="117" t="str">
        <f t="shared" si="40"/>
        <v/>
      </c>
      <c r="G229" s="117" t="str">
        <f t="shared" si="41"/>
        <v/>
      </c>
      <c r="H229" s="117" t="str">
        <f t="shared" si="42"/>
        <v/>
      </c>
      <c r="I229" s="117" t="str">
        <f t="shared" si="34"/>
        <v/>
      </c>
      <c r="J229" s="122"/>
      <c r="K229" s="117"/>
      <c r="L229" s="132"/>
      <c r="M229" s="115" t="s">
        <v>68</v>
      </c>
      <c r="N229" s="115" t="s">
        <v>69</v>
      </c>
      <c r="O229" s="261" t="str">
        <f t="shared" si="35"/>
        <v>=CPU-DI01</v>
      </c>
      <c r="P229" s="116">
        <f t="shared" si="36"/>
        <v>11</v>
      </c>
      <c r="Q229" s="40" t="str">
        <f t="shared" si="37"/>
        <v>I271.2</v>
      </c>
      <c r="R229" s="40" t="str">
        <f t="shared" si="38"/>
        <v>¶¶</v>
      </c>
    </row>
    <row r="230" spans="1:18" ht="14.4">
      <c r="A230" s="116">
        <v>12</v>
      </c>
      <c r="B230" s="165" t="s">
        <v>1707</v>
      </c>
      <c r="C230" s="118" t="s">
        <v>1721</v>
      </c>
      <c r="D230" s="261" t="s">
        <v>1712</v>
      </c>
      <c r="E230" s="117"/>
      <c r="F230" s="117" t="str">
        <f t="shared" si="40"/>
        <v/>
      </c>
      <c r="G230" s="117" t="str">
        <f t="shared" si="41"/>
        <v/>
      </c>
      <c r="H230" s="117" t="str">
        <f t="shared" si="42"/>
        <v/>
      </c>
      <c r="I230" s="117" t="str">
        <f t="shared" si="34"/>
        <v/>
      </c>
      <c r="J230" s="122"/>
      <c r="K230" s="117"/>
      <c r="L230" s="132"/>
      <c r="M230" s="115" t="s">
        <v>68</v>
      </c>
      <c r="N230" s="115" t="s">
        <v>69</v>
      </c>
      <c r="O230" s="261" t="str">
        <f t="shared" si="35"/>
        <v>=CPU-DI01</v>
      </c>
      <c r="P230" s="116">
        <f t="shared" si="36"/>
        <v>12</v>
      </c>
      <c r="Q230" s="40" t="str">
        <f t="shared" si="37"/>
        <v>I271.3</v>
      </c>
      <c r="R230" s="40" t="str">
        <f t="shared" si="38"/>
        <v>¶¶</v>
      </c>
    </row>
    <row r="231" spans="1:18" ht="14.4">
      <c r="A231" s="116">
        <v>13</v>
      </c>
      <c r="B231" s="165" t="s">
        <v>1707</v>
      </c>
      <c r="C231" s="118" t="s">
        <v>1722</v>
      </c>
      <c r="D231" s="261" t="s">
        <v>1712</v>
      </c>
      <c r="E231" s="117"/>
      <c r="F231" s="117" t="str">
        <f t="shared" si="40"/>
        <v/>
      </c>
      <c r="G231" s="117" t="str">
        <f t="shared" si="41"/>
        <v/>
      </c>
      <c r="H231" s="117" t="str">
        <f t="shared" si="42"/>
        <v/>
      </c>
      <c r="I231" s="117" t="str">
        <f t="shared" si="34"/>
        <v/>
      </c>
      <c r="J231" s="122"/>
      <c r="K231" s="117"/>
      <c r="L231" s="132"/>
      <c r="M231" s="115" t="s">
        <v>68</v>
      </c>
      <c r="N231" s="115" t="s">
        <v>69</v>
      </c>
      <c r="O231" s="261" t="str">
        <f t="shared" si="35"/>
        <v>=CPU-DI01</v>
      </c>
      <c r="P231" s="116">
        <f t="shared" si="36"/>
        <v>13</v>
      </c>
      <c r="Q231" s="40" t="str">
        <f t="shared" si="37"/>
        <v>I271.4</v>
      </c>
      <c r="R231" s="40" t="str">
        <f t="shared" si="38"/>
        <v>¶¶</v>
      </c>
    </row>
    <row r="232" spans="1:18" ht="14.4">
      <c r="A232" s="116">
        <v>14</v>
      </c>
      <c r="B232" s="165" t="s">
        <v>1707</v>
      </c>
      <c r="C232" s="118" t="s">
        <v>1723</v>
      </c>
      <c r="D232" s="261" t="s">
        <v>1712</v>
      </c>
      <c r="E232" s="117"/>
      <c r="F232" s="117" t="str">
        <f t="shared" si="40"/>
        <v/>
      </c>
      <c r="G232" s="117" t="str">
        <f t="shared" si="41"/>
        <v/>
      </c>
      <c r="H232" s="117" t="str">
        <f t="shared" si="42"/>
        <v/>
      </c>
      <c r="I232" s="117" t="str">
        <f t="shared" si="34"/>
        <v/>
      </c>
      <c r="J232" s="122"/>
      <c r="K232" s="117"/>
      <c r="L232" s="132"/>
      <c r="M232" s="115" t="s">
        <v>68</v>
      </c>
      <c r="N232" s="115" t="s">
        <v>69</v>
      </c>
      <c r="O232" s="261" t="str">
        <f t="shared" si="35"/>
        <v>=CPU-DI01</v>
      </c>
      <c r="P232" s="116">
        <f t="shared" si="36"/>
        <v>14</v>
      </c>
      <c r="Q232" s="40" t="str">
        <f t="shared" si="37"/>
        <v>I271.5</v>
      </c>
      <c r="R232" s="40" t="str">
        <f t="shared" si="38"/>
        <v>¶¶</v>
      </c>
    </row>
    <row r="233" spans="1:18" ht="14.4">
      <c r="A233" s="116">
        <v>15</v>
      </c>
      <c r="B233" s="165" t="s">
        <v>1707</v>
      </c>
      <c r="C233" s="118" t="s">
        <v>1724</v>
      </c>
      <c r="D233" s="261" t="s">
        <v>1712</v>
      </c>
      <c r="E233" s="117"/>
      <c r="F233" s="117" t="str">
        <f t="shared" si="40"/>
        <v/>
      </c>
      <c r="G233" s="117" t="str">
        <f t="shared" si="41"/>
        <v/>
      </c>
      <c r="H233" s="117" t="str">
        <f t="shared" si="42"/>
        <v/>
      </c>
      <c r="I233" s="117" t="str">
        <f t="shared" si="34"/>
        <v/>
      </c>
      <c r="J233" s="122"/>
      <c r="K233" s="117"/>
      <c r="L233" s="132"/>
      <c r="M233" s="115" t="s">
        <v>68</v>
      </c>
      <c r="N233" s="115" t="s">
        <v>69</v>
      </c>
      <c r="O233" s="261" t="str">
        <f t="shared" si="35"/>
        <v>=CPU-DI01</v>
      </c>
      <c r="P233" s="116">
        <f t="shared" si="36"/>
        <v>15</v>
      </c>
      <c r="Q233" s="40" t="str">
        <f t="shared" si="37"/>
        <v>I271.6</v>
      </c>
      <c r="R233" s="40" t="str">
        <f t="shared" si="38"/>
        <v>¶¶</v>
      </c>
    </row>
    <row r="234" spans="1:18" ht="14.4">
      <c r="A234" s="116">
        <v>16</v>
      </c>
      <c r="B234" s="165" t="s">
        <v>1707</v>
      </c>
      <c r="C234" s="118" t="s">
        <v>1725</v>
      </c>
      <c r="D234" s="261" t="s">
        <v>1712</v>
      </c>
      <c r="E234" s="117"/>
      <c r="F234" s="117" t="str">
        <f t="shared" si="40"/>
        <v/>
      </c>
      <c r="G234" s="117" t="str">
        <f t="shared" si="41"/>
        <v/>
      </c>
      <c r="H234" s="117" t="str">
        <f t="shared" si="42"/>
        <v/>
      </c>
      <c r="I234" s="117" t="str">
        <f t="shared" si="34"/>
        <v/>
      </c>
      <c r="J234" s="122"/>
      <c r="K234" s="117"/>
      <c r="L234" s="132"/>
      <c r="M234" s="115" t="s">
        <v>68</v>
      </c>
      <c r="N234" s="115" t="s">
        <v>69</v>
      </c>
      <c r="O234" s="261" t="str">
        <f t="shared" si="35"/>
        <v>=CPU-DI01</v>
      </c>
      <c r="P234" s="116">
        <f t="shared" si="36"/>
        <v>16</v>
      </c>
      <c r="Q234" s="40" t="str">
        <f t="shared" si="37"/>
        <v>I271.7</v>
      </c>
      <c r="R234" s="40" t="str">
        <f t="shared" si="38"/>
        <v>¶¶</v>
      </c>
    </row>
    <row r="235" spans="1:18" ht="14.4">
      <c r="A235" s="116">
        <v>1</v>
      </c>
      <c r="B235" s="117"/>
      <c r="C235" s="118" t="s">
        <v>1726</v>
      </c>
      <c r="D235" s="147"/>
      <c r="E235" s="117"/>
      <c r="F235" s="117"/>
      <c r="G235" s="117"/>
      <c r="H235" s="117"/>
      <c r="I235" s="117"/>
      <c r="J235" s="122"/>
      <c r="K235" s="117"/>
      <c r="L235" s="132"/>
      <c r="M235" s="115"/>
      <c r="N235" s="115"/>
      <c r="O235" s="147"/>
      <c r="P235" s="121"/>
    </row>
    <row r="236" spans="1:18" ht="14.4">
      <c r="A236" s="116">
        <v>2</v>
      </c>
      <c r="B236" s="117"/>
      <c r="C236" s="118" t="s">
        <v>1727</v>
      </c>
      <c r="D236" s="147"/>
      <c r="E236" s="117"/>
      <c r="F236" s="117"/>
      <c r="G236" s="117"/>
      <c r="H236" s="117"/>
      <c r="I236" s="117"/>
      <c r="J236" s="122"/>
      <c r="K236" s="117"/>
      <c r="L236" s="132"/>
      <c r="M236" s="115"/>
      <c r="N236" s="115"/>
      <c r="O236" s="147"/>
      <c r="P236" s="121"/>
    </row>
    <row r="237" spans="1:18" ht="14.4">
      <c r="A237" s="116">
        <v>3</v>
      </c>
      <c r="B237" s="117"/>
      <c r="C237" s="118" t="s">
        <v>1728</v>
      </c>
      <c r="D237" s="147"/>
      <c r="E237" s="117"/>
      <c r="F237" s="117"/>
      <c r="G237" s="117"/>
      <c r="H237" s="117"/>
      <c r="I237" s="117"/>
      <c r="J237" s="122"/>
      <c r="K237" s="117"/>
      <c r="L237" s="132"/>
      <c r="M237" s="115"/>
      <c r="N237" s="115"/>
      <c r="O237" s="147"/>
      <c r="P237" s="121"/>
    </row>
    <row r="238" spans="1:18" ht="14.4">
      <c r="A238" s="116">
        <v>4</v>
      </c>
      <c r="B238" s="117"/>
      <c r="C238" s="118" t="s">
        <v>1729</v>
      </c>
      <c r="D238" s="147"/>
      <c r="E238" s="117"/>
      <c r="F238" s="117"/>
      <c r="G238" s="117"/>
      <c r="H238" s="117"/>
      <c r="I238" s="117"/>
      <c r="J238" s="122"/>
      <c r="K238" s="117"/>
      <c r="L238" s="132"/>
      <c r="M238" s="115"/>
      <c r="N238" s="115"/>
      <c r="O238" s="147"/>
      <c r="P238" s="121"/>
    </row>
    <row r="239" spans="1:18" ht="14.4">
      <c r="A239" s="116">
        <v>5</v>
      </c>
      <c r="B239" s="117"/>
      <c r="C239" s="118" t="s">
        <v>1730</v>
      </c>
      <c r="D239" s="147"/>
      <c r="E239" s="117"/>
      <c r="F239" s="117"/>
      <c r="G239" s="117"/>
      <c r="H239" s="117"/>
      <c r="I239" s="117"/>
      <c r="J239" s="122"/>
      <c r="K239" s="117"/>
      <c r="L239" s="132"/>
      <c r="M239" s="115"/>
      <c r="N239" s="115"/>
      <c r="O239" s="147"/>
      <c r="P239" s="121"/>
    </row>
    <row r="240" spans="1:18" ht="14.4">
      <c r="A240" s="116">
        <v>6</v>
      </c>
      <c r="B240" s="117"/>
      <c r="C240" s="118" t="s">
        <v>1731</v>
      </c>
      <c r="D240" s="147"/>
      <c r="E240" s="117"/>
      <c r="F240" s="117"/>
      <c r="G240" s="117"/>
      <c r="H240" s="117"/>
      <c r="I240" s="117"/>
      <c r="J240" s="122"/>
      <c r="K240" s="117"/>
      <c r="L240" s="132"/>
      <c r="M240" s="115"/>
      <c r="N240" s="115"/>
      <c r="O240" s="147"/>
      <c r="P240" s="121"/>
    </row>
    <row r="241" spans="1:18" ht="14.4">
      <c r="A241" s="116">
        <v>7</v>
      </c>
      <c r="B241" s="117"/>
      <c r="C241" s="118" t="s">
        <v>1732</v>
      </c>
      <c r="D241" s="147"/>
      <c r="E241" s="117"/>
      <c r="F241" s="117" t="s">
        <v>1733</v>
      </c>
      <c r="G241" s="117"/>
      <c r="H241" s="117"/>
      <c r="I241" s="117"/>
      <c r="J241" s="122"/>
      <c r="K241" s="117"/>
      <c r="L241" s="132"/>
      <c r="M241" s="115"/>
      <c r="N241" s="115"/>
      <c r="O241" s="147"/>
      <c r="P241" s="121"/>
    </row>
    <row r="242" spans="1:18" ht="14.4">
      <c r="A242" s="116">
        <v>8</v>
      </c>
      <c r="B242" s="117"/>
      <c r="C242" s="118" t="s">
        <v>1734</v>
      </c>
      <c r="D242" s="147"/>
      <c r="E242" s="117"/>
      <c r="F242" s="117" t="s">
        <v>1735</v>
      </c>
      <c r="G242" s="117"/>
      <c r="H242" s="117"/>
      <c r="I242" s="117"/>
      <c r="J242" s="122"/>
      <c r="K242" s="117"/>
      <c r="L242" s="132"/>
      <c r="M242" s="115"/>
      <c r="N242" s="115"/>
      <c r="O242" s="147"/>
      <c r="P242" s="121"/>
    </row>
    <row r="243" spans="1:18" ht="14.4">
      <c r="A243" s="116">
        <v>9</v>
      </c>
      <c r="B243" s="117"/>
      <c r="C243" s="118" t="s">
        <v>1736</v>
      </c>
      <c r="D243" s="147"/>
      <c r="E243" s="117"/>
      <c r="F243" s="117"/>
      <c r="G243" s="117"/>
      <c r="H243" s="117"/>
      <c r="I243" s="117"/>
      <c r="J243" s="122"/>
      <c r="K243" s="117"/>
      <c r="L243" s="132"/>
      <c r="M243" s="115"/>
      <c r="N243" s="115"/>
      <c r="O243" s="147"/>
      <c r="P243" s="121"/>
    </row>
    <row r="244" spans="1:18" ht="14.4">
      <c r="A244" s="116">
        <v>10</v>
      </c>
      <c r="B244" s="117"/>
      <c r="C244" s="118" t="s">
        <v>1737</v>
      </c>
      <c r="D244" s="147"/>
      <c r="E244" s="117"/>
      <c r="F244" s="117"/>
      <c r="G244" s="117"/>
      <c r="H244" s="117"/>
      <c r="I244" s="117"/>
      <c r="J244" s="122"/>
      <c r="K244" s="117"/>
      <c r="L244" s="132"/>
      <c r="M244" s="115"/>
      <c r="N244" s="115"/>
      <c r="O244" s="147"/>
      <c r="P244" s="121"/>
    </row>
    <row r="245" spans="1:18" ht="14.4">
      <c r="A245" s="116">
        <v>11</v>
      </c>
      <c r="B245" s="117"/>
      <c r="C245" s="118" t="s">
        <v>1738</v>
      </c>
      <c r="D245" s="147"/>
      <c r="E245" s="117"/>
      <c r="F245" s="117"/>
      <c r="G245" s="117"/>
      <c r="H245" s="117"/>
      <c r="I245" s="117"/>
      <c r="J245" s="122"/>
      <c r="K245" s="117"/>
      <c r="L245" s="132"/>
      <c r="M245" s="115"/>
      <c r="N245" s="115"/>
      <c r="O245" s="147"/>
      <c r="P245" s="121"/>
    </row>
    <row r="246" spans="1:18" ht="14.4">
      <c r="A246" s="116">
        <v>12</v>
      </c>
      <c r="B246" s="117"/>
      <c r="C246" s="118" t="s">
        <v>1739</v>
      </c>
      <c r="D246" s="147"/>
      <c r="E246" s="117"/>
      <c r="F246" s="117"/>
      <c r="G246" s="117"/>
      <c r="H246" s="117"/>
      <c r="I246" s="117"/>
      <c r="J246" s="122"/>
      <c r="K246" s="117"/>
      <c r="L246" s="132"/>
      <c r="M246" s="115"/>
      <c r="N246" s="115"/>
      <c r="O246" s="147"/>
      <c r="P246" s="121"/>
    </row>
    <row r="247" spans="1:18" ht="14.4">
      <c r="A247" s="116">
        <v>13</v>
      </c>
      <c r="B247" s="117"/>
      <c r="C247" s="118" t="s">
        <v>1740</v>
      </c>
      <c r="D247" s="147"/>
      <c r="E247" s="117"/>
      <c r="F247" s="117"/>
      <c r="G247" s="117"/>
      <c r="H247" s="117"/>
      <c r="I247" s="117"/>
      <c r="J247" s="122"/>
      <c r="K247" s="117"/>
      <c r="L247" s="132"/>
      <c r="M247" s="115"/>
      <c r="N247" s="115"/>
      <c r="O247" s="147"/>
      <c r="P247" s="121"/>
    </row>
    <row r="248" spans="1:18" ht="14.4">
      <c r="A248" s="116">
        <v>14</v>
      </c>
      <c r="B248" s="117"/>
      <c r="C248" s="118" t="s">
        <v>1741</v>
      </c>
      <c r="D248" s="147"/>
      <c r="E248" s="117"/>
      <c r="F248" s="117"/>
      <c r="G248" s="117"/>
      <c r="H248" s="117"/>
      <c r="I248" s="117"/>
      <c r="J248" s="122"/>
      <c r="K248" s="117"/>
      <c r="L248" s="132"/>
      <c r="M248" s="115"/>
      <c r="N248" s="115"/>
      <c r="O248" s="147"/>
      <c r="P248" s="121"/>
    </row>
    <row r="249" spans="1:18" ht="14.4">
      <c r="A249" s="116">
        <v>15</v>
      </c>
      <c r="B249" s="117"/>
      <c r="C249" s="118" t="s">
        <v>1742</v>
      </c>
      <c r="D249" s="147"/>
      <c r="E249" s="117"/>
      <c r="F249" s="117"/>
      <c r="G249" s="117"/>
      <c r="H249" s="117"/>
      <c r="I249" s="117"/>
      <c r="J249" s="122"/>
      <c r="K249" s="117"/>
      <c r="L249" s="132"/>
      <c r="M249" s="115"/>
      <c r="N249" s="115"/>
      <c r="O249" s="147"/>
      <c r="P249" s="121"/>
    </row>
    <row r="250" spans="1:18" ht="14.4">
      <c r="A250" s="116">
        <v>16</v>
      </c>
      <c r="B250" s="117"/>
      <c r="C250" s="118" t="s">
        <v>1743</v>
      </c>
      <c r="D250" s="147"/>
      <c r="E250" s="117"/>
      <c r="F250" s="117"/>
      <c r="G250" s="117"/>
      <c r="H250" s="117"/>
      <c r="I250" s="117"/>
      <c r="J250" s="122"/>
      <c r="K250" s="117"/>
      <c r="L250" s="132"/>
      <c r="M250" s="115"/>
      <c r="N250" s="115"/>
      <c r="O250" s="147"/>
      <c r="P250" s="121"/>
    </row>
    <row r="251" spans="1:18" ht="14.4">
      <c r="A251" s="121"/>
      <c r="B251" s="117"/>
      <c r="C251" s="118"/>
      <c r="D251" s="147"/>
      <c r="E251" s="117"/>
      <c r="F251" s="117"/>
      <c r="G251" s="117"/>
      <c r="H251" s="117"/>
      <c r="I251" s="117"/>
      <c r="J251" s="122"/>
      <c r="K251" s="117"/>
      <c r="L251" s="132"/>
      <c r="M251" s="115"/>
      <c r="N251" s="115"/>
      <c r="O251" s="147"/>
      <c r="P251" s="121"/>
    </row>
    <row r="252" spans="1:18" ht="14.4">
      <c r="A252" s="121"/>
      <c r="B252" s="117"/>
      <c r="C252" s="118"/>
      <c r="D252" s="147"/>
      <c r="E252" s="117"/>
      <c r="F252" s="117"/>
      <c r="G252" s="117"/>
      <c r="H252" s="117"/>
      <c r="I252" s="117"/>
      <c r="J252" s="122"/>
      <c r="K252" s="117"/>
      <c r="L252" s="132"/>
      <c r="M252" s="115"/>
      <c r="N252" s="115"/>
      <c r="O252" s="147"/>
      <c r="P252" s="121"/>
    </row>
    <row r="253" spans="1:18" ht="14.4">
      <c r="A253" s="121"/>
      <c r="B253" s="117"/>
      <c r="C253" s="118"/>
      <c r="D253" s="147"/>
      <c r="E253" s="117"/>
      <c r="F253" s="117"/>
      <c r="G253" s="117"/>
      <c r="H253" s="117"/>
      <c r="I253" s="117"/>
      <c r="J253" s="122"/>
      <c r="K253" s="117"/>
      <c r="L253" s="132"/>
      <c r="M253" s="115"/>
      <c r="N253" s="115"/>
      <c r="O253" s="147"/>
      <c r="P253" s="121"/>
    </row>
    <row r="254" spans="1:18" s="81" customFormat="1">
      <c r="A254" s="140"/>
      <c r="B254" s="139"/>
      <c r="C254" s="138"/>
      <c r="D254" s="138"/>
      <c r="E254" s="138"/>
      <c r="F254" s="138"/>
      <c r="G254" s="138"/>
      <c r="H254" s="138"/>
      <c r="I254" s="138"/>
      <c r="J254" s="138"/>
      <c r="K254" s="138"/>
      <c r="L254" s="143"/>
      <c r="M254" s="144"/>
      <c r="N254" s="144"/>
      <c r="O254" s="144"/>
      <c r="P254" s="144"/>
      <c r="Q254" s="144"/>
      <c r="R254" s="144"/>
    </row>
    <row r="255" spans="1:18">
      <c r="A255" s="115"/>
      <c r="B255" s="82" t="s">
        <v>19</v>
      </c>
      <c r="C255" s="141" t="s">
        <v>20</v>
      </c>
      <c r="D255" s="141" t="s">
        <v>21</v>
      </c>
      <c r="E255" s="141" t="s">
        <v>261</v>
      </c>
      <c r="F255" s="82" t="s">
        <v>23</v>
      </c>
      <c r="G255" s="82" t="s">
        <v>24</v>
      </c>
      <c r="H255" s="82" t="s">
        <v>61</v>
      </c>
      <c r="I255" s="82" t="s">
        <v>62</v>
      </c>
      <c r="J255" s="82" t="s">
        <v>23</v>
      </c>
      <c r="K255" s="141" t="s">
        <v>25</v>
      </c>
      <c r="L255" s="141" t="s">
        <v>64</v>
      </c>
      <c r="M255" s="145"/>
      <c r="N255" s="145"/>
      <c r="O255" s="145"/>
      <c r="P255" s="145"/>
      <c r="Q255" s="145"/>
      <c r="R255" s="145"/>
    </row>
    <row r="256" spans="1:18" ht="14.4">
      <c r="A256" s="116">
        <v>1</v>
      </c>
      <c r="B256" s="117">
        <v>1</v>
      </c>
      <c r="C256" s="118" t="s">
        <v>1744</v>
      </c>
      <c r="D256" s="263" t="s">
        <v>1745</v>
      </c>
      <c r="E256" s="117" t="str">
        <f t="shared" ref="E256:E320" si="43">TRIM(MID(SUBSTITUTE($J256,":",REPT(" ",40)),1,40))</f>
        <v>SYS1</v>
      </c>
      <c r="F256" s="117" t="str">
        <f t="shared" ref="F256:F320" si="44">TRIM(MID(SUBSTITUTE($J256,":",REPT(" ",40)),40,40))</f>
        <v>控制系统</v>
      </c>
      <c r="G256" s="117" t="str">
        <f t="shared" ref="G256:G320" si="45">TRIM(MID(SUBSTITUTE($J256,":",REPT(" ",40)),80,40))</f>
        <v>正常</v>
      </c>
      <c r="H256" s="117" t="str">
        <f t="shared" ref="H256:H320" si="46">TRIM(MID(SUBSTITUTE($J256,":",REPT(" ",40)),120,40))</f>
        <v>Control System</v>
      </c>
      <c r="I256" s="117" t="str">
        <f t="shared" ref="I256:I320" si="47">TRIM(MID(SUBSTITUTE($J256,":",REPT(" ",40)),160,40))</f>
        <v>OK</v>
      </c>
      <c r="J256" s="122" t="s">
        <v>1746</v>
      </c>
      <c r="K256" s="82"/>
      <c r="L256" s="82"/>
      <c r="M256" s="115" t="s">
        <v>68</v>
      </c>
      <c r="N256" s="115" t="s">
        <v>69</v>
      </c>
      <c r="O256" s="261" t="str">
        <f t="shared" ref="O256:O319" si="48">D256</f>
        <v>=RI6-DO01</v>
      </c>
      <c r="P256" s="116">
        <f t="shared" ref="P256:P319" si="49">A256</f>
        <v>1</v>
      </c>
      <c r="Q256" s="40" t="str">
        <f t="shared" ref="Q256:Q319" si="50">C256</f>
        <v>Q232.0</v>
      </c>
      <c r="R256" s="40" t="str">
        <f t="shared" ref="R256:R319" si="51">E256&amp;M256&amp;F256&amp;G256&amp;M256&amp;H256&amp;I256</f>
        <v>SYS1¶控制系统正常¶Control SystemOK</v>
      </c>
    </row>
    <row r="257" spans="1:18" ht="14.4">
      <c r="A257" s="116">
        <v>2</v>
      </c>
      <c r="B257" s="117">
        <v>2</v>
      </c>
      <c r="C257" s="118" t="s">
        <v>1747</v>
      </c>
      <c r="D257" s="263" t="s">
        <v>1745</v>
      </c>
      <c r="E257" s="117" t="str">
        <f t="shared" si="43"/>
        <v>SYS1</v>
      </c>
      <c r="F257" s="117" t="str">
        <f t="shared" si="44"/>
        <v>控制系统</v>
      </c>
      <c r="G257" s="117" t="str">
        <f t="shared" si="45"/>
        <v>故障</v>
      </c>
      <c r="H257" s="117" t="str">
        <f t="shared" si="46"/>
        <v>Control System</v>
      </c>
      <c r="I257" s="117" t="str">
        <f t="shared" si="47"/>
        <v>Alarm</v>
      </c>
      <c r="J257" s="122" t="s">
        <v>1748</v>
      </c>
      <c r="K257" s="117"/>
      <c r="L257" s="82"/>
      <c r="M257" s="115" t="s">
        <v>68</v>
      </c>
      <c r="N257" s="115" t="s">
        <v>69</v>
      </c>
      <c r="O257" s="261" t="str">
        <f t="shared" si="48"/>
        <v>=RI6-DO01</v>
      </c>
      <c r="P257" s="116">
        <f t="shared" si="49"/>
        <v>2</v>
      </c>
      <c r="Q257" s="40" t="str">
        <f t="shared" si="50"/>
        <v>Q232.1</v>
      </c>
      <c r="R257" s="40" t="str">
        <f t="shared" si="51"/>
        <v>SYS1¶控制系统故障¶Control SystemAlarm</v>
      </c>
    </row>
    <row r="258" spans="1:18" ht="14.4">
      <c r="A258" s="116">
        <v>3</v>
      </c>
      <c r="B258" s="117">
        <v>3</v>
      </c>
      <c r="C258" s="118" t="s">
        <v>1749</v>
      </c>
      <c r="D258" s="263" t="s">
        <v>1745</v>
      </c>
      <c r="E258" s="117" t="str">
        <f t="shared" si="43"/>
        <v>VD23</v>
      </c>
      <c r="F258" s="117" t="str">
        <f t="shared" si="44"/>
        <v>气动闸门</v>
      </c>
      <c r="G258" s="117" t="str">
        <f t="shared" si="45"/>
        <v>开门</v>
      </c>
      <c r="H258" s="117" t="str">
        <f t="shared" si="46"/>
        <v>Pneumatic Valve</v>
      </c>
      <c r="I258" s="117" t="str">
        <f t="shared" si="47"/>
        <v>Open</v>
      </c>
      <c r="J258" s="123" t="s">
        <v>1750</v>
      </c>
      <c r="K258" s="117"/>
      <c r="L258" s="82"/>
      <c r="M258" s="115" t="s">
        <v>68</v>
      </c>
      <c r="N258" s="115" t="s">
        <v>69</v>
      </c>
      <c r="O258" s="261" t="str">
        <f t="shared" si="48"/>
        <v>=RI6-DO01</v>
      </c>
      <c r="P258" s="116">
        <f t="shared" si="49"/>
        <v>3</v>
      </c>
      <c r="Q258" s="40" t="str">
        <f t="shared" si="50"/>
        <v>Q232.2</v>
      </c>
      <c r="R258" s="40" t="str">
        <f t="shared" si="51"/>
        <v>VD23¶气动闸门开门¶Pneumatic ValveOpen</v>
      </c>
    </row>
    <row r="259" spans="1:18" ht="14.4">
      <c r="A259" s="116">
        <v>4</v>
      </c>
      <c r="B259" s="117">
        <v>4</v>
      </c>
      <c r="C259" s="118" t="s">
        <v>1751</v>
      </c>
      <c r="D259" s="263" t="s">
        <v>1745</v>
      </c>
      <c r="E259" s="117" t="str">
        <f t="shared" si="43"/>
        <v>VD05</v>
      </c>
      <c r="F259" s="117" t="str">
        <f t="shared" si="44"/>
        <v>气动闸门</v>
      </c>
      <c r="G259" s="117" t="str">
        <f t="shared" si="45"/>
        <v>开门</v>
      </c>
      <c r="H259" s="117" t="str">
        <f t="shared" si="46"/>
        <v>Pneumatic Valve</v>
      </c>
      <c r="I259" s="117" t="str">
        <f t="shared" si="47"/>
        <v>Open</v>
      </c>
      <c r="J259" s="123" t="s">
        <v>1752</v>
      </c>
      <c r="K259" s="117"/>
      <c r="L259" s="82"/>
      <c r="M259" s="115" t="s">
        <v>68</v>
      </c>
      <c r="N259" s="115" t="s">
        <v>69</v>
      </c>
      <c r="O259" s="261" t="str">
        <f t="shared" si="48"/>
        <v>=RI6-DO01</v>
      </c>
      <c r="P259" s="116">
        <f t="shared" si="49"/>
        <v>4</v>
      </c>
      <c r="Q259" s="40" t="str">
        <f t="shared" si="50"/>
        <v>Q232.3</v>
      </c>
      <c r="R259" s="40" t="str">
        <f t="shared" si="51"/>
        <v>VD05¶气动闸门开门¶Pneumatic ValveOpen</v>
      </c>
    </row>
    <row r="260" spans="1:18" ht="14.4">
      <c r="A260" s="116">
        <v>5</v>
      </c>
      <c r="B260" s="117">
        <v>5</v>
      </c>
      <c r="C260" s="118" t="s">
        <v>1753</v>
      </c>
      <c r="D260" s="263" t="s">
        <v>1745</v>
      </c>
      <c r="E260" s="117" t="str">
        <f t="shared" si="43"/>
        <v>VD06</v>
      </c>
      <c r="F260" s="117" t="str">
        <f t="shared" si="44"/>
        <v>气动闸门</v>
      </c>
      <c r="G260" s="117" t="str">
        <f t="shared" si="45"/>
        <v>开门</v>
      </c>
      <c r="H260" s="117" t="str">
        <f t="shared" si="46"/>
        <v>Pneumatic Valve</v>
      </c>
      <c r="I260" s="117" t="str">
        <f t="shared" si="47"/>
        <v>Open</v>
      </c>
      <c r="J260" s="122" t="s">
        <v>1754</v>
      </c>
      <c r="K260" s="117"/>
      <c r="L260" s="82"/>
      <c r="M260" s="115" t="s">
        <v>68</v>
      </c>
      <c r="N260" s="115" t="s">
        <v>69</v>
      </c>
      <c r="O260" s="261" t="str">
        <f t="shared" si="48"/>
        <v>=RI6-DO01</v>
      </c>
      <c r="P260" s="116">
        <f t="shared" si="49"/>
        <v>5</v>
      </c>
      <c r="Q260" s="40" t="str">
        <f t="shared" si="50"/>
        <v>Q232.4</v>
      </c>
      <c r="R260" s="40" t="str">
        <f t="shared" si="51"/>
        <v>VD06¶气动闸门开门¶Pneumatic ValveOpen</v>
      </c>
    </row>
    <row r="261" spans="1:18" ht="14.4">
      <c r="A261" s="116">
        <v>6</v>
      </c>
      <c r="B261" s="117">
        <v>6</v>
      </c>
      <c r="C261" s="118" t="s">
        <v>1755</v>
      </c>
      <c r="D261" s="263" t="s">
        <v>1745</v>
      </c>
      <c r="E261" s="117" t="str">
        <f t="shared" si="43"/>
        <v>VD07</v>
      </c>
      <c r="F261" s="117" t="str">
        <f t="shared" si="44"/>
        <v>气动闸门</v>
      </c>
      <c r="G261" s="117" t="str">
        <f t="shared" si="45"/>
        <v>开门</v>
      </c>
      <c r="H261" s="117" t="str">
        <f t="shared" si="46"/>
        <v>Pneumatic Valve</v>
      </c>
      <c r="I261" s="117" t="str">
        <f t="shared" si="47"/>
        <v>Open</v>
      </c>
      <c r="J261" s="122" t="s">
        <v>1756</v>
      </c>
      <c r="K261" s="117"/>
      <c r="L261" s="82"/>
      <c r="M261" s="115" t="s">
        <v>68</v>
      </c>
      <c r="N261" s="115" t="s">
        <v>69</v>
      </c>
      <c r="O261" s="261" t="str">
        <f t="shared" si="48"/>
        <v>=RI6-DO01</v>
      </c>
      <c r="P261" s="116">
        <f t="shared" si="49"/>
        <v>6</v>
      </c>
      <c r="Q261" s="40" t="str">
        <f t="shared" si="50"/>
        <v>Q232.5</v>
      </c>
      <c r="R261" s="40" t="str">
        <f t="shared" si="51"/>
        <v>VD07¶气动闸门开门¶Pneumatic ValveOpen</v>
      </c>
    </row>
    <row r="262" spans="1:18" ht="14.4">
      <c r="A262" s="116">
        <v>7</v>
      </c>
      <c r="B262" s="117">
        <v>7</v>
      </c>
      <c r="C262" s="118" t="s">
        <v>1757</v>
      </c>
      <c r="D262" s="263" t="s">
        <v>1745</v>
      </c>
      <c r="E262" s="117" t="str">
        <f t="shared" si="43"/>
        <v>B0101</v>
      </c>
      <c r="F262" s="117" t="str">
        <f t="shared" si="44"/>
        <v>秤门</v>
      </c>
      <c r="G262" s="117" t="str">
        <f t="shared" si="45"/>
        <v>开门</v>
      </c>
      <c r="H262" s="117" t="str">
        <f t="shared" si="46"/>
        <v>Pneumatic Valve</v>
      </c>
      <c r="I262" s="117" t="str">
        <f t="shared" si="47"/>
        <v>Open</v>
      </c>
      <c r="J262" s="122" t="s">
        <v>1758</v>
      </c>
      <c r="K262" s="117"/>
      <c r="L262" s="82"/>
      <c r="M262" s="115" t="s">
        <v>68</v>
      </c>
      <c r="N262" s="115" t="s">
        <v>69</v>
      </c>
      <c r="O262" s="261" t="str">
        <f t="shared" si="48"/>
        <v>=RI6-DO01</v>
      </c>
      <c r="P262" s="116">
        <f t="shared" si="49"/>
        <v>7</v>
      </c>
      <c r="Q262" s="40" t="str">
        <f t="shared" si="50"/>
        <v>Q232.6</v>
      </c>
      <c r="R262" s="40" t="str">
        <f t="shared" si="51"/>
        <v>B0101¶秤门开门¶Pneumatic ValveOpen</v>
      </c>
    </row>
    <row r="263" spans="1:18" ht="14.4">
      <c r="A263" s="116">
        <v>8</v>
      </c>
      <c r="B263" s="117">
        <v>8</v>
      </c>
      <c r="C263" s="118" t="s">
        <v>1759</v>
      </c>
      <c r="D263" s="263" t="s">
        <v>1745</v>
      </c>
      <c r="E263" s="117" t="str">
        <f t="shared" si="43"/>
        <v>B0102</v>
      </c>
      <c r="F263" s="117" t="str">
        <f t="shared" si="44"/>
        <v>蝶阀</v>
      </c>
      <c r="G263" s="117" t="str">
        <f t="shared" si="45"/>
        <v>开门</v>
      </c>
      <c r="H263" s="117" t="str">
        <f t="shared" si="46"/>
        <v>Pneumatic Valve</v>
      </c>
      <c r="I263" s="117" t="str">
        <f t="shared" si="47"/>
        <v>Open</v>
      </c>
      <c r="J263" s="122" t="s">
        <v>1760</v>
      </c>
      <c r="K263" s="117"/>
      <c r="L263" s="82"/>
      <c r="M263" s="115" t="s">
        <v>68</v>
      </c>
      <c r="N263" s="115" t="s">
        <v>69</v>
      </c>
      <c r="O263" s="261" t="str">
        <f t="shared" si="48"/>
        <v>=RI6-DO01</v>
      </c>
      <c r="P263" s="116">
        <f t="shared" si="49"/>
        <v>8</v>
      </c>
      <c r="Q263" s="40" t="str">
        <f t="shared" si="50"/>
        <v>Q232.7</v>
      </c>
      <c r="R263" s="40" t="str">
        <f t="shared" si="51"/>
        <v>B0102¶蝶阀开门¶Pneumatic ValveOpen</v>
      </c>
    </row>
    <row r="264" spans="1:18" ht="14.4">
      <c r="A264" s="116">
        <v>9</v>
      </c>
      <c r="B264" s="117">
        <v>9</v>
      </c>
      <c r="C264" s="118" t="s">
        <v>1761</v>
      </c>
      <c r="D264" s="263" t="s">
        <v>1745</v>
      </c>
      <c r="E264" s="117" t="str">
        <f t="shared" si="43"/>
        <v>B0103</v>
      </c>
      <c r="F264" s="117" t="str">
        <f t="shared" si="44"/>
        <v>蝶阀</v>
      </c>
      <c r="G264" s="117" t="str">
        <f t="shared" si="45"/>
        <v>开门</v>
      </c>
      <c r="H264" s="117" t="str">
        <f t="shared" si="46"/>
        <v>Pneumatic Valve</v>
      </c>
      <c r="I264" s="117" t="str">
        <f t="shared" si="47"/>
        <v>Open</v>
      </c>
      <c r="J264" s="122" t="s">
        <v>1762</v>
      </c>
      <c r="K264" s="117"/>
      <c r="L264" s="82"/>
      <c r="M264" s="115" t="s">
        <v>68</v>
      </c>
      <c r="N264" s="115" t="s">
        <v>69</v>
      </c>
      <c r="O264" s="261" t="str">
        <f t="shared" si="48"/>
        <v>=RI6-DO01</v>
      </c>
      <c r="P264" s="116">
        <f t="shared" si="49"/>
        <v>9</v>
      </c>
      <c r="Q264" s="40" t="str">
        <f t="shared" si="50"/>
        <v>Q233.0</v>
      </c>
      <c r="R264" s="40" t="str">
        <f t="shared" si="51"/>
        <v>B0103¶蝶阀开门¶Pneumatic ValveOpen</v>
      </c>
    </row>
    <row r="265" spans="1:18" ht="14.4">
      <c r="A265" s="116">
        <v>10</v>
      </c>
      <c r="B265" s="117">
        <v>10</v>
      </c>
      <c r="C265" s="118" t="s">
        <v>1763</v>
      </c>
      <c r="D265" s="263" t="s">
        <v>1745</v>
      </c>
      <c r="E265" s="117" t="str">
        <f t="shared" si="43"/>
        <v>B0104</v>
      </c>
      <c r="F265" s="117" t="str">
        <f t="shared" si="44"/>
        <v>秤门</v>
      </c>
      <c r="G265" s="117" t="str">
        <f t="shared" si="45"/>
        <v>开门</v>
      </c>
      <c r="H265" s="117" t="str">
        <f t="shared" si="46"/>
        <v>Pneumatic Valve</v>
      </c>
      <c r="I265" s="117" t="str">
        <f t="shared" si="47"/>
        <v>Open</v>
      </c>
      <c r="J265" s="122" t="s">
        <v>1764</v>
      </c>
      <c r="K265" s="117"/>
      <c r="L265" s="82"/>
      <c r="M265" s="115" t="s">
        <v>68</v>
      </c>
      <c r="N265" s="115" t="s">
        <v>69</v>
      </c>
      <c r="O265" s="261" t="str">
        <f t="shared" si="48"/>
        <v>=RI6-DO01</v>
      </c>
      <c r="P265" s="116">
        <f t="shared" si="49"/>
        <v>10</v>
      </c>
      <c r="Q265" s="40" t="str">
        <f t="shared" si="50"/>
        <v>Q233.1</v>
      </c>
      <c r="R265" s="40" t="str">
        <f t="shared" si="51"/>
        <v>B0104¶秤门开门¶Pneumatic ValveOpen</v>
      </c>
    </row>
    <row r="266" spans="1:18" ht="14.4">
      <c r="A266" s="116">
        <v>11</v>
      </c>
      <c r="B266" s="117">
        <v>11</v>
      </c>
      <c r="C266" s="118" t="s">
        <v>1765</v>
      </c>
      <c r="D266" s="263" t="s">
        <v>1745</v>
      </c>
      <c r="E266" s="117" t="str">
        <f t="shared" si="43"/>
        <v>B0105</v>
      </c>
      <c r="F266" s="117" t="str">
        <f t="shared" si="44"/>
        <v>秤门</v>
      </c>
      <c r="G266" s="117" t="str">
        <f t="shared" si="45"/>
        <v>开门</v>
      </c>
      <c r="H266" s="117" t="str">
        <f t="shared" si="46"/>
        <v>Pneumatic Valve</v>
      </c>
      <c r="I266" s="117" t="str">
        <f t="shared" si="47"/>
        <v>Open</v>
      </c>
      <c r="J266" s="122" t="s">
        <v>1766</v>
      </c>
      <c r="K266" s="117"/>
      <c r="L266" s="82"/>
      <c r="M266" s="115" t="s">
        <v>68</v>
      </c>
      <c r="N266" s="115" t="s">
        <v>69</v>
      </c>
      <c r="O266" s="261" t="str">
        <f t="shared" si="48"/>
        <v>=RI6-DO01</v>
      </c>
      <c r="P266" s="116">
        <f t="shared" si="49"/>
        <v>11</v>
      </c>
      <c r="Q266" s="40" t="str">
        <f t="shared" si="50"/>
        <v>Q233.2</v>
      </c>
      <c r="R266" s="40" t="str">
        <f t="shared" si="51"/>
        <v>B0105¶秤门开门¶Pneumatic ValveOpen</v>
      </c>
    </row>
    <row r="267" spans="1:18" ht="14.4">
      <c r="A267" s="116">
        <v>12</v>
      </c>
      <c r="B267" s="117">
        <v>12</v>
      </c>
      <c r="C267" s="118" t="s">
        <v>1767</v>
      </c>
      <c r="D267" s="263" t="s">
        <v>1745</v>
      </c>
      <c r="E267" s="117" t="str">
        <f t="shared" si="43"/>
        <v>B0106</v>
      </c>
      <c r="F267" s="117" t="str">
        <f t="shared" si="44"/>
        <v>蝶阀</v>
      </c>
      <c r="G267" s="117" t="str">
        <f t="shared" si="45"/>
        <v>开门</v>
      </c>
      <c r="H267" s="117" t="str">
        <f t="shared" si="46"/>
        <v>Pneumatic Valve</v>
      </c>
      <c r="I267" s="117" t="str">
        <f t="shared" si="47"/>
        <v>Open</v>
      </c>
      <c r="J267" s="122" t="s">
        <v>1768</v>
      </c>
      <c r="K267" s="117"/>
      <c r="L267" s="82"/>
      <c r="M267" s="115" t="s">
        <v>68</v>
      </c>
      <c r="N267" s="115" t="s">
        <v>69</v>
      </c>
      <c r="O267" s="261" t="str">
        <f t="shared" si="48"/>
        <v>=RI6-DO01</v>
      </c>
      <c r="P267" s="116">
        <f t="shared" si="49"/>
        <v>12</v>
      </c>
      <c r="Q267" s="40" t="str">
        <f t="shared" si="50"/>
        <v>Q233.3</v>
      </c>
      <c r="R267" s="40" t="str">
        <f t="shared" si="51"/>
        <v>B0106¶蝶阀开门¶Pneumatic ValveOpen</v>
      </c>
    </row>
    <row r="268" spans="1:18" ht="14.4">
      <c r="A268" s="116">
        <v>13</v>
      </c>
      <c r="B268" s="117">
        <v>13</v>
      </c>
      <c r="C268" s="118" t="s">
        <v>1769</v>
      </c>
      <c r="D268" s="263" t="s">
        <v>1745</v>
      </c>
      <c r="E268" s="117" t="str">
        <f t="shared" si="43"/>
        <v>B0107</v>
      </c>
      <c r="F268" s="117" t="str">
        <f t="shared" si="44"/>
        <v>蝶阀</v>
      </c>
      <c r="G268" s="117" t="str">
        <f t="shared" si="45"/>
        <v>开门</v>
      </c>
      <c r="H268" s="117" t="str">
        <f t="shared" si="46"/>
        <v>Pneumatic Valve</v>
      </c>
      <c r="I268" s="117" t="str">
        <f t="shared" si="47"/>
        <v>Open</v>
      </c>
      <c r="J268" s="122" t="s">
        <v>1770</v>
      </c>
      <c r="K268" s="117"/>
      <c r="L268" s="82"/>
      <c r="M268" s="115" t="s">
        <v>68</v>
      </c>
      <c r="N268" s="115" t="s">
        <v>69</v>
      </c>
      <c r="O268" s="261" t="str">
        <f t="shared" si="48"/>
        <v>=RI6-DO01</v>
      </c>
      <c r="P268" s="116">
        <f t="shared" si="49"/>
        <v>13</v>
      </c>
      <c r="Q268" s="40" t="str">
        <f t="shared" si="50"/>
        <v>Q233.4</v>
      </c>
      <c r="R268" s="40" t="str">
        <f t="shared" si="51"/>
        <v>B0107¶蝶阀开门¶Pneumatic ValveOpen</v>
      </c>
    </row>
    <row r="269" spans="1:18" ht="14.4">
      <c r="A269" s="116">
        <v>14</v>
      </c>
      <c r="B269" s="117">
        <v>14</v>
      </c>
      <c r="C269" s="127" t="s">
        <v>1771</v>
      </c>
      <c r="D269" s="268" t="s">
        <v>1745</v>
      </c>
      <c r="E269" s="126" t="str">
        <f t="shared" si="43"/>
        <v>B0109</v>
      </c>
      <c r="F269" s="126" t="str">
        <f t="shared" si="44"/>
        <v>蝶阀</v>
      </c>
      <c r="G269" s="126" t="str">
        <f t="shared" si="45"/>
        <v>开门</v>
      </c>
      <c r="H269" s="126" t="str">
        <f t="shared" si="46"/>
        <v>Pneumatic Valve</v>
      </c>
      <c r="I269" s="126" t="str">
        <f t="shared" si="47"/>
        <v>Open</v>
      </c>
      <c r="J269" s="183" t="s">
        <v>1772</v>
      </c>
      <c r="K269" s="117"/>
      <c r="L269" s="82"/>
      <c r="M269" s="115" t="s">
        <v>68</v>
      </c>
      <c r="N269" s="115" t="s">
        <v>69</v>
      </c>
      <c r="O269" s="261" t="str">
        <f t="shared" si="48"/>
        <v>=RI6-DO01</v>
      </c>
      <c r="P269" s="116">
        <f t="shared" si="49"/>
        <v>14</v>
      </c>
      <c r="Q269" s="40" t="str">
        <f t="shared" si="50"/>
        <v>Q233.5</v>
      </c>
      <c r="R269" s="40" t="str">
        <f t="shared" si="51"/>
        <v>B0109¶蝶阀开门¶Pneumatic ValveOpen</v>
      </c>
    </row>
    <row r="270" spans="1:18" ht="14.4">
      <c r="A270" s="116">
        <v>15</v>
      </c>
      <c r="B270" s="117">
        <v>15</v>
      </c>
      <c r="C270" s="127" t="s">
        <v>1773</v>
      </c>
      <c r="D270" s="268" t="s">
        <v>1745</v>
      </c>
      <c r="E270" s="126" t="str">
        <f t="shared" si="43"/>
        <v>B0108</v>
      </c>
      <c r="F270" s="126" t="str">
        <f t="shared" si="44"/>
        <v>蝶阀</v>
      </c>
      <c r="G270" s="126" t="str">
        <f t="shared" si="45"/>
        <v>开门</v>
      </c>
      <c r="H270" s="126" t="str">
        <f t="shared" si="46"/>
        <v>Pneumatic Valve</v>
      </c>
      <c r="I270" s="126" t="str">
        <f t="shared" si="47"/>
        <v>Open</v>
      </c>
      <c r="J270" s="183" t="s">
        <v>1774</v>
      </c>
      <c r="K270" s="117"/>
      <c r="L270" s="82"/>
      <c r="M270" s="115" t="s">
        <v>68</v>
      </c>
      <c r="N270" s="115" t="s">
        <v>69</v>
      </c>
      <c r="O270" s="261" t="str">
        <f t="shared" si="48"/>
        <v>=RI6-DO01</v>
      </c>
      <c r="P270" s="116">
        <f t="shared" si="49"/>
        <v>15</v>
      </c>
      <c r="Q270" s="40" t="str">
        <f t="shared" si="50"/>
        <v>Q233.6</v>
      </c>
      <c r="R270" s="40" t="str">
        <f t="shared" si="51"/>
        <v>B0108¶蝶阀开门¶Pneumatic ValveOpen</v>
      </c>
    </row>
    <row r="271" spans="1:18" ht="14.4">
      <c r="A271" s="116">
        <v>16</v>
      </c>
      <c r="B271" s="117">
        <v>16</v>
      </c>
      <c r="C271" s="118" t="s">
        <v>1775</v>
      </c>
      <c r="D271" s="263" t="s">
        <v>1745</v>
      </c>
      <c r="E271" s="117" t="str">
        <f t="shared" si="43"/>
        <v>B0113</v>
      </c>
      <c r="F271" s="117" t="str">
        <f t="shared" si="44"/>
        <v>气动闸门</v>
      </c>
      <c r="G271" s="117" t="str">
        <f t="shared" si="45"/>
        <v>开门</v>
      </c>
      <c r="H271" s="117" t="str">
        <f t="shared" si="46"/>
        <v>Pneumatic Valve</v>
      </c>
      <c r="I271" s="117" t="str">
        <f t="shared" si="47"/>
        <v>Open</v>
      </c>
      <c r="J271" s="122" t="s">
        <v>1776</v>
      </c>
      <c r="K271" s="117"/>
      <c r="L271" s="82"/>
      <c r="M271" s="115" t="s">
        <v>68</v>
      </c>
      <c r="N271" s="115" t="s">
        <v>69</v>
      </c>
      <c r="O271" s="261" t="str">
        <f t="shared" si="48"/>
        <v>=RI6-DO01</v>
      </c>
      <c r="P271" s="116">
        <f t="shared" si="49"/>
        <v>16</v>
      </c>
      <c r="Q271" s="40" t="str">
        <f t="shared" si="50"/>
        <v>Q233.7</v>
      </c>
      <c r="R271" s="40" t="str">
        <f t="shared" si="51"/>
        <v>B0113¶气动闸门开门¶Pneumatic ValveOpen</v>
      </c>
    </row>
    <row r="272" spans="1:18" ht="14.4">
      <c r="A272" s="116">
        <v>1</v>
      </c>
      <c r="B272" s="117">
        <v>17</v>
      </c>
      <c r="C272" s="118" t="s">
        <v>1777</v>
      </c>
      <c r="D272" s="263" t="s">
        <v>1778</v>
      </c>
      <c r="E272" s="117" t="str">
        <f t="shared" si="43"/>
        <v>VG01</v>
      </c>
      <c r="F272" s="117" t="str">
        <f t="shared" si="44"/>
        <v>气动闸门</v>
      </c>
      <c r="G272" s="117" t="str">
        <f t="shared" si="45"/>
        <v>开门</v>
      </c>
      <c r="H272" s="117" t="str">
        <f t="shared" si="46"/>
        <v>Pneumatic Valve</v>
      </c>
      <c r="I272" s="117" t="str">
        <f t="shared" si="47"/>
        <v>Open</v>
      </c>
      <c r="J272" s="122" t="s">
        <v>1779</v>
      </c>
      <c r="K272" s="117"/>
      <c r="L272" s="82"/>
      <c r="M272" s="115" t="s">
        <v>68</v>
      </c>
      <c r="N272" s="115" t="s">
        <v>69</v>
      </c>
      <c r="O272" s="261" t="str">
        <f t="shared" si="48"/>
        <v>=RI6-DO02</v>
      </c>
      <c r="P272" s="116">
        <f t="shared" si="49"/>
        <v>1</v>
      </c>
      <c r="Q272" s="40" t="str">
        <f t="shared" si="50"/>
        <v>Q234.0</v>
      </c>
      <c r="R272" s="40" t="str">
        <f t="shared" si="51"/>
        <v>VG01¶气动闸门开门¶Pneumatic ValveOpen</v>
      </c>
    </row>
    <row r="273" spans="1:18" ht="14.4">
      <c r="A273" s="116">
        <v>2</v>
      </c>
      <c r="B273" s="117">
        <v>18</v>
      </c>
      <c r="C273" s="118" t="s">
        <v>1780</v>
      </c>
      <c r="D273" s="263" t="s">
        <v>1778</v>
      </c>
      <c r="E273" s="117" t="str">
        <f t="shared" si="43"/>
        <v>VG02</v>
      </c>
      <c r="F273" s="117" t="str">
        <f t="shared" si="44"/>
        <v>气动闸门</v>
      </c>
      <c r="G273" s="117" t="str">
        <f t="shared" si="45"/>
        <v>开门</v>
      </c>
      <c r="H273" s="117" t="str">
        <f t="shared" si="46"/>
        <v>Pneumatic Valve</v>
      </c>
      <c r="I273" s="117" t="str">
        <f t="shared" si="47"/>
        <v>Open</v>
      </c>
      <c r="J273" s="122" t="s">
        <v>1781</v>
      </c>
      <c r="K273" s="117"/>
      <c r="L273" s="82"/>
      <c r="M273" s="115" t="s">
        <v>68</v>
      </c>
      <c r="N273" s="115" t="s">
        <v>69</v>
      </c>
      <c r="O273" s="261" t="str">
        <f t="shared" si="48"/>
        <v>=RI6-DO02</v>
      </c>
      <c r="P273" s="116">
        <f t="shared" si="49"/>
        <v>2</v>
      </c>
      <c r="Q273" s="40" t="str">
        <f t="shared" si="50"/>
        <v>Q234.1</v>
      </c>
      <c r="R273" s="40" t="str">
        <f t="shared" si="51"/>
        <v>VG02¶气动闸门开门¶Pneumatic ValveOpen</v>
      </c>
    </row>
    <row r="274" spans="1:18" ht="14.4">
      <c r="A274" s="116">
        <v>3</v>
      </c>
      <c r="B274" s="117">
        <v>19</v>
      </c>
      <c r="C274" s="118" t="s">
        <v>1782</v>
      </c>
      <c r="D274" s="263" t="s">
        <v>1778</v>
      </c>
      <c r="E274" s="117" t="str">
        <f t="shared" si="43"/>
        <v>VG03</v>
      </c>
      <c r="F274" s="117" t="str">
        <f t="shared" si="44"/>
        <v>气动闸门</v>
      </c>
      <c r="G274" s="117" t="str">
        <f t="shared" si="45"/>
        <v>开门</v>
      </c>
      <c r="H274" s="117" t="str">
        <f t="shared" si="46"/>
        <v>Pneumatic Valve</v>
      </c>
      <c r="I274" s="117" t="str">
        <f t="shared" si="47"/>
        <v>Open</v>
      </c>
      <c r="J274" s="122" t="s">
        <v>1783</v>
      </c>
      <c r="K274" s="117"/>
      <c r="L274" s="82"/>
      <c r="M274" s="115" t="s">
        <v>68</v>
      </c>
      <c r="N274" s="115" t="s">
        <v>69</v>
      </c>
      <c r="O274" s="261" t="str">
        <f t="shared" si="48"/>
        <v>=RI6-DO02</v>
      </c>
      <c r="P274" s="116">
        <f t="shared" si="49"/>
        <v>3</v>
      </c>
      <c r="Q274" s="40" t="str">
        <f t="shared" si="50"/>
        <v>Q234.2</v>
      </c>
      <c r="R274" s="40" t="str">
        <f t="shared" si="51"/>
        <v>VG03¶气动闸门开门¶Pneumatic ValveOpen</v>
      </c>
    </row>
    <row r="275" spans="1:18" ht="14.4">
      <c r="A275" s="116">
        <v>4</v>
      </c>
      <c r="B275" s="117">
        <v>20</v>
      </c>
      <c r="C275" s="118" t="s">
        <v>1784</v>
      </c>
      <c r="D275" s="263" t="s">
        <v>1778</v>
      </c>
      <c r="E275" s="117" t="str">
        <f t="shared" si="43"/>
        <v>VG04</v>
      </c>
      <c r="F275" s="117" t="str">
        <f t="shared" si="44"/>
        <v>气动闸门</v>
      </c>
      <c r="G275" s="117" t="str">
        <f t="shared" si="45"/>
        <v>开门</v>
      </c>
      <c r="H275" s="117" t="str">
        <f t="shared" si="46"/>
        <v>Pneumatic Valve</v>
      </c>
      <c r="I275" s="117" t="str">
        <f t="shared" si="47"/>
        <v>Open</v>
      </c>
      <c r="J275" s="122" t="s">
        <v>1785</v>
      </c>
      <c r="K275" s="117"/>
      <c r="L275" s="82"/>
      <c r="M275" s="115" t="s">
        <v>68</v>
      </c>
      <c r="N275" s="115" t="s">
        <v>69</v>
      </c>
      <c r="O275" s="261" t="str">
        <f t="shared" si="48"/>
        <v>=RI6-DO02</v>
      </c>
      <c r="P275" s="116">
        <f t="shared" si="49"/>
        <v>4</v>
      </c>
      <c r="Q275" s="40" t="str">
        <f t="shared" si="50"/>
        <v>Q234.3</v>
      </c>
      <c r="R275" s="40" t="str">
        <f t="shared" si="51"/>
        <v>VG04¶气动闸门开门¶Pneumatic ValveOpen</v>
      </c>
    </row>
    <row r="276" spans="1:18" ht="14.4">
      <c r="A276" s="116">
        <v>5</v>
      </c>
      <c r="B276" s="117">
        <v>21</v>
      </c>
      <c r="C276" s="118" t="s">
        <v>1786</v>
      </c>
      <c r="D276" s="263" t="s">
        <v>1778</v>
      </c>
      <c r="E276" s="117" t="str">
        <f t="shared" si="43"/>
        <v>VG05</v>
      </c>
      <c r="F276" s="117" t="str">
        <f t="shared" si="44"/>
        <v>气动闸门</v>
      </c>
      <c r="G276" s="117" t="str">
        <f t="shared" si="45"/>
        <v>开门</v>
      </c>
      <c r="H276" s="117" t="str">
        <f t="shared" si="46"/>
        <v>SPARE</v>
      </c>
      <c r="I276" s="117" t="str">
        <f t="shared" si="47"/>
        <v>Open</v>
      </c>
      <c r="J276" s="122" t="s">
        <v>1787</v>
      </c>
      <c r="K276" s="117"/>
      <c r="L276" s="82"/>
      <c r="M276" s="115" t="s">
        <v>68</v>
      </c>
      <c r="N276" s="115" t="s">
        <v>69</v>
      </c>
      <c r="O276" s="261" t="str">
        <f t="shared" si="48"/>
        <v>=RI6-DO02</v>
      </c>
      <c r="P276" s="116">
        <f t="shared" si="49"/>
        <v>5</v>
      </c>
      <c r="Q276" s="40" t="str">
        <f t="shared" si="50"/>
        <v>Q234.4</v>
      </c>
      <c r="R276" s="40" t="str">
        <f t="shared" si="51"/>
        <v>VG05¶气动闸门开门¶SPAREOpen</v>
      </c>
    </row>
    <row r="277" spans="1:18" ht="14.4">
      <c r="A277" s="116">
        <v>6</v>
      </c>
      <c r="B277" s="117">
        <v>22</v>
      </c>
      <c r="C277" s="118" t="s">
        <v>1788</v>
      </c>
      <c r="D277" s="263" t="s">
        <v>1778</v>
      </c>
      <c r="E277" s="117" t="str">
        <f t="shared" si="43"/>
        <v>VG06</v>
      </c>
      <c r="F277" s="117" t="str">
        <f t="shared" si="44"/>
        <v>气动闸门</v>
      </c>
      <c r="G277" s="117" t="str">
        <f t="shared" si="45"/>
        <v>开门</v>
      </c>
      <c r="H277" s="117" t="str">
        <f t="shared" si="46"/>
        <v>Pneumatic Valve</v>
      </c>
      <c r="I277" s="117" t="str">
        <f t="shared" si="47"/>
        <v>Open</v>
      </c>
      <c r="J277" s="122" t="s">
        <v>1789</v>
      </c>
      <c r="K277" s="117"/>
      <c r="L277" s="82"/>
      <c r="M277" s="115" t="s">
        <v>68</v>
      </c>
      <c r="N277" s="115" t="s">
        <v>69</v>
      </c>
      <c r="O277" s="261" t="str">
        <f t="shared" si="48"/>
        <v>=RI6-DO02</v>
      </c>
      <c r="P277" s="116">
        <f t="shared" si="49"/>
        <v>6</v>
      </c>
      <c r="Q277" s="40" t="str">
        <f t="shared" si="50"/>
        <v>Q234.5</v>
      </c>
      <c r="R277" s="40" t="str">
        <f t="shared" si="51"/>
        <v>VG06¶气动闸门开门¶Pneumatic ValveOpen</v>
      </c>
    </row>
    <row r="278" spans="1:18" ht="14.4">
      <c r="A278" s="116">
        <v>7</v>
      </c>
      <c r="B278" s="117">
        <v>23</v>
      </c>
      <c r="C278" s="118" t="s">
        <v>1790</v>
      </c>
      <c r="D278" s="263" t="s">
        <v>1778</v>
      </c>
      <c r="E278" s="117" t="str">
        <f t="shared" si="43"/>
        <v>VG07</v>
      </c>
      <c r="F278" s="117" t="str">
        <f t="shared" si="44"/>
        <v>气动闸门</v>
      </c>
      <c r="G278" s="117" t="str">
        <f t="shared" si="45"/>
        <v>开门</v>
      </c>
      <c r="H278" s="117" t="str">
        <f t="shared" si="46"/>
        <v>Pneumatic Valve</v>
      </c>
      <c r="I278" s="117" t="str">
        <f t="shared" si="47"/>
        <v>Open</v>
      </c>
      <c r="J278" s="122" t="s">
        <v>1791</v>
      </c>
      <c r="K278" s="117"/>
      <c r="L278" s="82"/>
      <c r="M278" s="115" t="s">
        <v>68</v>
      </c>
      <c r="N278" s="115" t="s">
        <v>69</v>
      </c>
      <c r="O278" s="261" t="str">
        <f t="shared" si="48"/>
        <v>=RI6-DO02</v>
      </c>
      <c r="P278" s="116">
        <f t="shared" si="49"/>
        <v>7</v>
      </c>
      <c r="Q278" s="40" t="str">
        <f t="shared" si="50"/>
        <v>Q234.6</v>
      </c>
      <c r="R278" s="40" t="str">
        <f t="shared" si="51"/>
        <v>VG07¶气动闸门开门¶Pneumatic ValveOpen</v>
      </c>
    </row>
    <row r="279" spans="1:18" ht="14.4">
      <c r="A279" s="116">
        <v>8</v>
      </c>
      <c r="B279" s="117">
        <v>24</v>
      </c>
      <c r="C279" s="118" t="s">
        <v>1792</v>
      </c>
      <c r="D279" s="263" t="s">
        <v>1778</v>
      </c>
      <c r="E279" s="117" t="str">
        <f t="shared" si="43"/>
        <v>VG08</v>
      </c>
      <c r="F279" s="117" t="str">
        <f t="shared" si="44"/>
        <v>气动闸门</v>
      </c>
      <c r="G279" s="117" t="str">
        <f t="shared" si="45"/>
        <v>开门</v>
      </c>
      <c r="H279" s="117" t="str">
        <f t="shared" si="46"/>
        <v>Pneumatic Valve</v>
      </c>
      <c r="I279" s="117" t="str">
        <f t="shared" si="47"/>
        <v>Open</v>
      </c>
      <c r="J279" s="122" t="s">
        <v>1793</v>
      </c>
      <c r="K279" s="117"/>
      <c r="L279" s="82"/>
      <c r="M279" s="115" t="s">
        <v>68</v>
      </c>
      <c r="N279" s="115" t="s">
        <v>69</v>
      </c>
      <c r="O279" s="261" t="str">
        <f t="shared" si="48"/>
        <v>=RI6-DO02</v>
      </c>
      <c r="P279" s="116">
        <f t="shared" si="49"/>
        <v>8</v>
      </c>
      <c r="Q279" s="40" t="str">
        <f t="shared" si="50"/>
        <v>Q234.7</v>
      </c>
      <c r="R279" s="40" t="str">
        <f t="shared" si="51"/>
        <v>VG08¶气动闸门开门¶Pneumatic ValveOpen</v>
      </c>
    </row>
    <row r="280" spans="1:18" ht="14.4">
      <c r="A280" s="116">
        <v>9</v>
      </c>
      <c r="B280" s="117">
        <v>25</v>
      </c>
      <c r="C280" s="118" t="s">
        <v>1794</v>
      </c>
      <c r="D280" s="263" t="s">
        <v>1778</v>
      </c>
      <c r="E280" s="117" t="str">
        <f t="shared" si="43"/>
        <v>VH01</v>
      </c>
      <c r="F280" s="117" t="str">
        <f t="shared" si="44"/>
        <v>气动闸门</v>
      </c>
      <c r="G280" s="117" t="str">
        <f t="shared" si="45"/>
        <v>开门</v>
      </c>
      <c r="H280" s="117" t="str">
        <f t="shared" si="46"/>
        <v>Pneumatic Valve</v>
      </c>
      <c r="I280" s="117" t="str">
        <f t="shared" si="47"/>
        <v>Open</v>
      </c>
      <c r="J280" s="122" t="s">
        <v>1795</v>
      </c>
      <c r="K280" s="117"/>
      <c r="L280" s="82"/>
      <c r="M280" s="115" t="s">
        <v>68</v>
      </c>
      <c r="N280" s="115" t="s">
        <v>69</v>
      </c>
      <c r="O280" s="261" t="str">
        <f t="shared" si="48"/>
        <v>=RI6-DO02</v>
      </c>
      <c r="P280" s="116">
        <f t="shared" si="49"/>
        <v>9</v>
      </c>
      <c r="Q280" s="40" t="str">
        <f t="shared" si="50"/>
        <v>Q235.0</v>
      </c>
      <c r="R280" s="40" t="str">
        <f t="shared" si="51"/>
        <v>VH01¶气动闸门开门¶Pneumatic ValveOpen</v>
      </c>
    </row>
    <row r="281" spans="1:18" ht="14.4">
      <c r="A281" s="116">
        <v>10</v>
      </c>
      <c r="B281" s="117">
        <v>26</v>
      </c>
      <c r="C281" s="118" t="s">
        <v>1796</v>
      </c>
      <c r="D281" s="263" t="s">
        <v>1778</v>
      </c>
      <c r="E281" s="117" t="str">
        <f t="shared" si="43"/>
        <v>VH02</v>
      </c>
      <c r="F281" s="117" t="str">
        <f t="shared" si="44"/>
        <v>气动闸门</v>
      </c>
      <c r="G281" s="117" t="str">
        <f t="shared" si="45"/>
        <v>开门</v>
      </c>
      <c r="H281" s="117" t="str">
        <f t="shared" si="46"/>
        <v>Pneumatic Valve</v>
      </c>
      <c r="I281" s="117" t="str">
        <f t="shared" si="47"/>
        <v>Open</v>
      </c>
      <c r="J281" s="122" t="s">
        <v>1797</v>
      </c>
      <c r="K281" s="117"/>
      <c r="L281" s="82"/>
      <c r="M281" s="115" t="s">
        <v>68</v>
      </c>
      <c r="N281" s="115" t="s">
        <v>69</v>
      </c>
      <c r="O281" s="261" t="str">
        <f t="shared" si="48"/>
        <v>=RI6-DO02</v>
      </c>
      <c r="P281" s="116">
        <f t="shared" si="49"/>
        <v>10</v>
      </c>
      <c r="Q281" s="40" t="str">
        <f t="shared" si="50"/>
        <v>Q235.1</v>
      </c>
      <c r="R281" s="40" t="str">
        <f t="shared" si="51"/>
        <v>VH02¶气动闸门开门¶Pneumatic ValveOpen</v>
      </c>
    </row>
    <row r="282" spans="1:18" ht="14.4">
      <c r="A282" s="116">
        <v>11</v>
      </c>
      <c r="B282" s="117">
        <v>27</v>
      </c>
      <c r="C282" s="118" t="s">
        <v>1798</v>
      </c>
      <c r="D282" s="263" t="s">
        <v>1778</v>
      </c>
      <c r="E282" s="117" t="str">
        <f t="shared" si="43"/>
        <v>VH03</v>
      </c>
      <c r="F282" s="117" t="str">
        <f t="shared" si="44"/>
        <v>气动闸门</v>
      </c>
      <c r="G282" s="117" t="str">
        <f t="shared" si="45"/>
        <v>开门</v>
      </c>
      <c r="H282" s="117" t="str">
        <f t="shared" si="46"/>
        <v>Pneumatic Valve</v>
      </c>
      <c r="I282" s="117" t="str">
        <f t="shared" si="47"/>
        <v>Open</v>
      </c>
      <c r="J282" s="122" t="s">
        <v>1799</v>
      </c>
      <c r="K282" s="117"/>
      <c r="L282" s="82"/>
      <c r="M282" s="115" t="s">
        <v>68</v>
      </c>
      <c r="N282" s="115" t="s">
        <v>69</v>
      </c>
      <c r="O282" s="261" t="str">
        <f t="shared" si="48"/>
        <v>=RI6-DO02</v>
      </c>
      <c r="P282" s="116">
        <f t="shared" si="49"/>
        <v>11</v>
      </c>
      <c r="Q282" s="40" t="str">
        <f t="shared" si="50"/>
        <v>Q235.2</v>
      </c>
      <c r="R282" s="40" t="str">
        <f t="shared" si="51"/>
        <v>VH03¶气动闸门开门¶Pneumatic ValveOpen</v>
      </c>
    </row>
    <row r="283" spans="1:18" ht="14.4">
      <c r="A283" s="116">
        <v>12</v>
      </c>
      <c r="B283" s="117">
        <v>28</v>
      </c>
      <c r="C283" s="118" t="s">
        <v>1800</v>
      </c>
      <c r="D283" s="263" t="s">
        <v>1778</v>
      </c>
      <c r="E283" s="117" t="str">
        <f t="shared" si="43"/>
        <v>VH04</v>
      </c>
      <c r="F283" s="117" t="str">
        <f t="shared" si="44"/>
        <v>气动闸门</v>
      </c>
      <c r="G283" s="117" t="str">
        <f t="shared" si="45"/>
        <v>开门</v>
      </c>
      <c r="H283" s="117" t="str">
        <f t="shared" si="46"/>
        <v>Pneumatic Valve</v>
      </c>
      <c r="I283" s="117" t="str">
        <f t="shared" si="47"/>
        <v>Open</v>
      </c>
      <c r="J283" s="122" t="s">
        <v>1801</v>
      </c>
      <c r="K283" s="117"/>
      <c r="L283" s="82"/>
      <c r="M283" s="115" t="s">
        <v>68</v>
      </c>
      <c r="N283" s="115" t="s">
        <v>69</v>
      </c>
      <c r="O283" s="261" t="str">
        <f t="shared" si="48"/>
        <v>=RI6-DO02</v>
      </c>
      <c r="P283" s="116">
        <f t="shared" si="49"/>
        <v>12</v>
      </c>
      <c r="Q283" s="40" t="str">
        <f t="shared" si="50"/>
        <v>Q235.3</v>
      </c>
      <c r="R283" s="40" t="str">
        <f t="shared" si="51"/>
        <v>VH04¶气动闸门开门¶Pneumatic ValveOpen</v>
      </c>
    </row>
    <row r="284" spans="1:18" ht="14.4">
      <c r="A284" s="116">
        <v>13</v>
      </c>
      <c r="B284" s="117">
        <v>29</v>
      </c>
      <c r="C284" s="118" t="s">
        <v>1802</v>
      </c>
      <c r="D284" s="263" t="s">
        <v>1778</v>
      </c>
      <c r="E284" s="117" t="str">
        <f t="shared" si="43"/>
        <v>2M0106</v>
      </c>
      <c r="F284" s="117" t="str">
        <f t="shared" si="44"/>
        <v>气动闸门</v>
      </c>
      <c r="G284" s="117" t="str">
        <f t="shared" si="45"/>
        <v>开门</v>
      </c>
      <c r="H284" s="117" t="str">
        <f t="shared" si="46"/>
        <v>Pneumatic Valve</v>
      </c>
      <c r="I284" s="117" t="str">
        <f t="shared" si="47"/>
        <v>Open</v>
      </c>
      <c r="J284" s="122" t="s">
        <v>1803</v>
      </c>
      <c r="K284" s="117"/>
      <c r="L284" s="82"/>
      <c r="M284" s="115" t="s">
        <v>68</v>
      </c>
      <c r="N284" s="115" t="s">
        <v>69</v>
      </c>
      <c r="O284" s="261" t="str">
        <f t="shared" si="48"/>
        <v>=RI6-DO02</v>
      </c>
      <c r="P284" s="116">
        <f t="shared" si="49"/>
        <v>13</v>
      </c>
      <c r="Q284" s="40" t="str">
        <f t="shared" si="50"/>
        <v>Q235.4</v>
      </c>
      <c r="R284" s="40" t="str">
        <f t="shared" si="51"/>
        <v>2M0106¶气动闸门开门¶Pneumatic ValveOpen</v>
      </c>
    </row>
    <row r="285" spans="1:18" ht="14.4">
      <c r="A285" s="116">
        <v>14</v>
      </c>
      <c r="B285" s="117">
        <v>30</v>
      </c>
      <c r="C285" s="118" t="s">
        <v>1804</v>
      </c>
      <c r="D285" s="263" t="s">
        <v>1778</v>
      </c>
      <c r="E285" s="117" t="str">
        <f t="shared" si="43"/>
        <v>2M0110</v>
      </c>
      <c r="F285" s="117" t="str">
        <f t="shared" si="44"/>
        <v>气动闸门</v>
      </c>
      <c r="G285" s="117" t="str">
        <f t="shared" si="45"/>
        <v>开门</v>
      </c>
      <c r="H285" s="117" t="str">
        <f t="shared" si="46"/>
        <v>Pneumatic Valve</v>
      </c>
      <c r="I285" s="117" t="str">
        <f t="shared" si="47"/>
        <v>Open</v>
      </c>
      <c r="J285" s="122" t="s">
        <v>1805</v>
      </c>
      <c r="K285" s="117"/>
      <c r="L285" s="82"/>
      <c r="M285" s="115" t="s">
        <v>68</v>
      </c>
      <c r="N285" s="115" t="s">
        <v>69</v>
      </c>
      <c r="O285" s="261" t="str">
        <f t="shared" si="48"/>
        <v>=RI6-DO02</v>
      </c>
      <c r="P285" s="116">
        <f t="shared" si="49"/>
        <v>14</v>
      </c>
      <c r="Q285" s="40" t="str">
        <f t="shared" si="50"/>
        <v>Q235.5</v>
      </c>
      <c r="R285" s="40" t="str">
        <f t="shared" si="51"/>
        <v>2M0110¶气动闸门开门¶Pneumatic ValveOpen</v>
      </c>
    </row>
    <row r="286" spans="1:18" ht="14.4">
      <c r="A286" s="116">
        <v>15</v>
      </c>
      <c r="B286" s="117">
        <v>31</v>
      </c>
      <c r="C286" s="118" t="s">
        <v>1806</v>
      </c>
      <c r="D286" s="263" t="s">
        <v>1778</v>
      </c>
      <c r="E286" s="117" t="str">
        <f t="shared" si="43"/>
        <v>VF01</v>
      </c>
      <c r="F286" s="117" t="str">
        <f t="shared" si="44"/>
        <v>气动闸门</v>
      </c>
      <c r="G286" s="117" t="str">
        <f t="shared" si="45"/>
        <v>开门</v>
      </c>
      <c r="H286" s="117" t="str">
        <f t="shared" si="46"/>
        <v>Pneumatic Valve</v>
      </c>
      <c r="I286" s="117" t="str">
        <f t="shared" si="47"/>
        <v>Open</v>
      </c>
      <c r="J286" s="122" t="s">
        <v>1807</v>
      </c>
      <c r="K286" s="117"/>
      <c r="L286" s="82"/>
      <c r="M286" s="115" t="s">
        <v>68</v>
      </c>
      <c r="N286" s="115" t="s">
        <v>69</v>
      </c>
      <c r="O286" s="261" t="str">
        <f t="shared" si="48"/>
        <v>=RI6-DO02</v>
      </c>
      <c r="P286" s="116">
        <f t="shared" si="49"/>
        <v>15</v>
      </c>
      <c r="Q286" s="40" t="str">
        <f t="shared" si="50"/>
        <v>Q235.6</v>
      </c>
      <c r="R286" s="40" t="str">
        <f t="shared" si="51"/>
        <v>VF01¶气动闸门开门¶Pneumatic ValveOpen</v>
      </c>
    </row>
    <row r="287" spans="1:18" ht="14.4">
      <c r="A287" s="116">
        <v>16</v>
      </c>
      <c r="B287" s="117">
        <v>32</v>
      </c>
      <c r="C287" s="118" t="s">
        <v>1808</v>
      </c>
      <c r="D287" s="263" t="s">
        <v>1778</v>
      </c>
      <c r="E287" s="117" t="str">
        <f t="shared" si="43"/>
        <v>VF02</v>
      </c>
      <c r="F287" s="117" t="str">
        <f t="shared" si="44"/>
        <v>气动闸门</v>
      </c>
      <c r="G287" s="117" t="str">
        <f t="shared" si="45"/>
        <v>开门</v>
      </c>
      <c r="H287" s="117" t="str">
        <f t="shared" si="46"/>
        <v>Pneumatic Valve</v>
      </c>
      <c r="I287" s="117" t="str">
        <f t="shared" si="47"/>
        <v>Open</v>
      </c>
      <c r="J287" s="122" t="s">
        <v>1809</v>
      </c>
      <c r="K287" s="117"/>
      <c r="L287" s="82"/>
      <c r="M287" s="115" t="s">
        <v>68</v>
      </c>
      <c r="N287" s="115" t="s">
        <v>69</v>
      </c>
      <c r="O287" s="261" t="str">
        <f t="shared" si="48"/>
        <v>=RI6-DO02</v>
      </c>
      <c r="P287" s="116">
        <f t="shared" si="49"/>
        <v>16</v>
      </c>
      <c r="Q287" s="40" t="str">
        <f t="shared" si="50"/>
        <v>Q235.7</v>
      </c>
      <c r="R287" s="40" t="str">
        <f t="shared" si="51"/>
        <v>VF02¶气动闸门开门¶Pneumatic ValveOpen</v>
      </c>
    </row>
    <row r="288" spans="1:18" ht="14.4">
      <c r="A288" s="116">
        <v>1</v>
      </c>
      <c r="B288" s="117">
        <v>33</v>
      </c>
      <c r="C288" s="118" t="s">
        <v>1810</v>
      </c>
      <c r="D288" s="263" t="s">
        <v>1811</v>
      </c>
      <c r="E288" s="117" t="str">
        <f t="shared" si="43"/>
        <v>VF06</v>
      </c>
      <c r="F288" s="117" t="str">
        <f t="shared" si="44"/>
        <v>气动闸门</v>
      </c>
      <c r="G288" s="117" t="str">
        <f t="shared" si="45"/>
        <v>开门</v>
      </c>
      <c r="H288" s="117" t="str">
        <f t="shared" si="46"/>
        <v>Pneumatic Valve</v>
      </c>
      <c r="I288" s="117" t="str">
        <f t="shared" si="47"/>
        <v>Open</v>
      </c>
      <c r="J288" s="122" t="s">
        <v>1812</v>
      </c>
      <c r="K288" s="117"/>
      <c r="L288" s="82"/>
      <c r="M288" s="115" t="s">
        <v>68</v>
      </c>
      <c r="N288" s="115" t="s">
        <v>69</v>
      </c>
      <c r="O288" s="261" t="str">
        <f t="shared" si="48"/>
        <v>=RI6-DO03</v>
      </c>
      <c r="P288" s="116">
        <f t="shared" si="49"/>
        <v>1</v>
      </c>
      <c r="Q288" s="40" t="str">
        <f t="shared" si="50"/>
        <v>Q236.0</v>
      </c>
      <c r="R288" s="40" t="str">
        <f t="shared" si="51"/>
        <v>VF06¶气动闸门开门¶Pneumatic ValveOpen</v>
      </c>
    </row>
    <row r="289" spans="1:18" ht="14.4">
      <c r="A289" s="116">
        <v>2</v>
      </c>
      <c r="B289" s="117">
        <v>34</v>
      </c>
      <c r="C289" s="118" t="s">
        <v>1813</v>
      </c>
      <c r="D289" s="263" t="s">
        <v>1811</v>
      </c>
      <c r="E289" s="117" t="str">
        <f t="shared" si="43"/>
        <v>HL0116</v>
      </c>
      <c r="F289" s="117" t="str">
        <f t="shared" si="44"/>
        <v>气动闸门</v>
      </c>
      <c r="G289" s="117" t="str">
        <f t="shared" si="45"/>
        <v>开门</v>
      </c>
      <c r="H289" s="117" t="str">
        <f t="shared" si="46"/>
        <v>Pneumatic Valve</v>
      </c>
      <c r="I289" s="117" t="str">
        <f t="shared" si="47"/>
        <v>Open</v>
      </c>
      <c r="J289" s="122" t="s">
        <v>1814</v>
      </c>
      <c r="K289" s="117"/>
      <c r="L289" s="82"/>
      <c r="M289" s="115" t="s">
        <v>68</v>
      </c>
      <c r="N289" s="115" t="s">
        <v>69</v>
      </c>
      <c r="O289" s="261" t="str">
        <f t="shared" si="48"/>
        <v>=RI6-DO03</v>
      </c>
      <c r="P289" s="116">
        <f t="shared" si="49"/>
        <v>2</v>
      </c>
      <c r="Q289" s="40" t="str">
        <f t="shared" si="50"/>
        <v>Q236.1</v>
      </c>
      <c r="R289" s="40" t="str">
        <f t="shared" si="51"/>
        <v>HL0116¶气动闸门开门¶Pneumatic ValveOpen</v>
      </c>
    </row>
    <row r="290" spans="1:18" ht="14.4">
      <c r="A290" s="116">
        <v>3</v>
      </c>
      <c r="B290" s="117">
        <v>35</v>
      </c>
      <c r="C290" s="118" t="s">
        <v>1815</v>
      </c>
      <c r="D290" s="263" t="s">
        <v>1811</v>
      </c>
      <c r="E290" s="117" t="str">
        <f t="shared" si="43"/>
        <v>F0107</v>
      </c>
      <c r="F290" s="117" t="str">
        <f t="shared" si="44"/>
        <v>气动取样器</v>
      </c>
      <c r="G290" s="117" t="str">
        <f t="shared" si="45"/>
        <v>开门</v>
      </c>
      <c r="H290" s="117" t="str">
        <f t="shared" si="46"/>
        <v>Sampler</v>
      </c>
      <c r="I290" s="117" t="str">
        <f t="shared" si="47"/>
        <v>Open</v>
      </c>
      <c r="J290" s="122" t="s">
        <v>1816</v>
      </c>
      <c r="K290" s="117"/>
      <c r="L290" s="82"/>
      <c r="M290" s="115" t="s">
        <v>68</v>
      </c>
      <c r="N290" s="115" t="s">
        <v>69</v>
      </c>
      <c r="O290" s="261" t="str">
        <f t="shared" si="48"/>
        <v>=RI6-DO03</v>
      </c>
      <c r="P290" s="116">
        <f t="shared" si="49"/>
        <v>3</v>
      </c>
      <c r="Q290" s="40" t="str">
        <f t="shared" si="50"/>
        <v>Q236.2</v>
      </c>
      <c r="R290" s="40" t="str">
        <f t="shared" si="51"/>
        <v>F0107¶气动取样器开门¶SamplerOpen</v>
      </c>
    </row>
    <row r="291" spans="1:18" ht="14.4">
      <c r="A291" s="116">
        <v>4</v>
      </c>
      <c r="B291" s="117">
        <v>36</v>
      </c>
      <c r="C291" s="118" t="s">
        <v>1817</v>
      </c>
      <c r="D291" s="263" t="s">
        <v>1811</v>
      </c>
      <c r="E291" s="117" t="str">
        <f t="shared" si="43"/>
        <v>F0201</v>
      </c>
      <c r="F291" s="117" t="str">
        <f t="shared" si="44"/>
        <v>气动取样器</v>
      </c>
      <c r="G291" s="117" t="str">
        <f t="shared" si="45"/>
        <v>开门</v>
      </c>
      <c r="H291" s="117" t="str">
        <f t="shared" si="46"/>
        <v>Sampler</v>
      </c>
      <c r="I291" s="117" t="str">
        <f t="shared" si="47"/>
        <v>Open</v>
      </c>
      <c r="J291" s="122" t="s">
        <v>1818</v>
      </c>
      <c r="K291" s="117"/>
      <c r="L291" s="82"/>
      <c r="M291" s="115" t="s">
        <v>68</v>
      </c>
      <c r="N291" s="115" t="s">
        <v>69</v>
      </c>
      <c r="O291" s="261" t="str">
        <f t="shared" si="48"/>
        <v>=RI6-DO03</v>
      </c>
      <c r="P291" s="116">
        <f t="shared" si="49"/>
        <v>4</v>
      </c>
      <c r="Q291" s="40" t="str">
        <f t="shared" si="50"/>
        <v>Q236.3</v>
      </c>
      <c r="R291" s="40" t="str">
        <f t="shared" si="51"/>
        <v>F0201¶气动取样器开门¶SamplerOpen</v>
      </c>
    </row>
    <row r="292" spans="1:18" ht="14.4">
      <c r="A292" s="116">
        <v>5</v>
      </c>
      <c r="B292" s="117">
        <v>37</v>
      </c>
      <c r="C292" s="118" t="s">
        <v>1819</v>
      </c>
      <c r="D292" s="263" t="s">
        <v>1811</v>
      </c>
      <c r="E292" s="117" t="str">
        <f t="shared" si="43"/>
        <v>G0101</v>
      </c>
      <c r="F292" s="117" t="str">
        <f t="shared" si="44"/>
        <v>气动三通</v>
      </c>
      <c r="G292" s="117" t="str">
        <f t="shared" si="45"/>
        <v>左通</v>
      </c>
      <c r="H292" s="117" t="str">
        <f t="shared" si="46"/>
        <v>Pneumatic two way</v>
      </c>
      <c r="I292" s="117" t="str">
        <f t="shared" si="47"/>
        <v>Left</v>
      </c>
      <c r="J292" s="123" t="s">
        <v>1820</v>
      </c>
      <c r="K292" s="117"/>
      <c r="L292" s="82"/>
      <c r="M292" s="115" t="s">
        <v>68</v>
      </c>
      <c r="N292" s="115" t="s">
        <v>69</v>
      </c>
      <c r="O292" s="261" t="str">
        <f t="shared" si="48"/>
        <v>=RI6-DO03</v>
      </c>
      <c r="P292" s="116">
        <f t="shared" si="49"/>
        <v>5</v>
      </c>
      <c r="Q292" s="40" t="str">
        <f t="shared" si="50"/>
        <v>Q236.4</v>
      </c>
      <c r="R292" s="40" t="str">
        <f t="shared" si="51"/>
        <v>G0101¶气动三通左通¶Pneumatic two wayLeft</v>
      </c>
    </row>
    <row r="293" spans="1:18" ht="14.4">
      <c r="A293" s="116">
        <v>6</v>
      </c>
      <c r="B293" s="117">
        <v>38</v>
      </c>
      <c r="C293" s="118" t="s">
        <v>1821</v>
      </c>
      <c r="D293" s="263" t="s">
        <v>1811</v>
      </c>
      <c r="E293" s="117" t="str">
        <f t="shared" si="43"/>
        <v>G0101</v>
      </c>
      <c r="F293" s="117" t="str">
        <f t="shared" si="44"/>
        <v>气动三通</v>
      </c>
      <c r="G293" s="117" t="str">
        <f t="shared" si="45"/>
        <v>右通</v>
      </c>
      <c r="H293" s="117" t="str">
        <f t="shared" si="46"/>
        <v>Pneumatic two way</v>
      </c>
      <c r="I293" s="117" t="str">
        <f t="shared" si="47"/>
        <v>Right</v>
      </c>
      <c r="J293" s="123" t="s">
        <v>1822</v>
      </c>
      <c r="K293" s="117"/>
      <c r="L293" s="82"/>
      <c r="M293" s="115" t="s">
        <v>68</v>
      </c>
      <c r="N293" s="115" t="s">
        <v>69</v>
      </c>
      <c r="O293" s="261" t="str">
        <f t="shared" si="48"/>
        <v>=RI6-DO03</v>
      </c>
      <c r="P293" s="116">
        <f t="shared" si="49"/>
        <v>6</v>
      </c>
      <c r="Q293" s="40" t="str">
        <f t="shared" si="50"/>
        <v>Q236.5</v>
      </c>
      <c r="R293" s="40" t="str">
        <f t="shared" si="51"/>
        <v>G0101¶气动三通右通¶Pneumatic two wayRight</v>
      </c>
    </row>
    <row r="294" spans="1:18" ht="14.4">
      <c r="A294" s="116">
        <v>7</v>
      </c>
      <c r="B294" s="117">
        <v>39</v>
      </c>
      <c r="C294" s="118" t="s">
        <v>1823</v>
      </c>
      <c r="D294" s="263" t="s">
        <v>1811</v>
      </c>
      <c r="E294" s="117" t="str">
        <f t="shared" si="43"/>
        <v>E0171</v>
      </c>
      <c r="F294" s="117" t="str">
        <f t="shared" si="44"/>
        <v>气动三通</v>
      </c>
      <c r="G294" s="117" t="str">
        <f t="shared" si="45"/>
        <v>左通</v>
      </c>
      <c r="H294" s="117" t="str">
        <f t="shared" si="46"/>
        <v>Pneumatic two way</v>
      </c>
      <c r="I294" s="117" t="str">
        <f t="shared" si="47"/>
        <v>Left</v>
      </c>
      <c r="J294" s="123" t="s">
        <v>1824</v>
      </c>
      <c r="K294" s="117"/>
      <c r="L294" s="82"/>
      <c r="M294" s="115" t="s">
        <v>68</v>
      </c>
      <c r="N294" s="115" t="s">
        <v>69</v>
      </c>
      <c r="O294" s="261" t="str">
        <f t="shared" si="48"/>
        <v>=RI6-DO03</v>
      </c>
      <c r="P294" s="116">
        <f t="shared" si="49"/>
        <v>7</v>
      </c>
      <c r="Q294" s="40" t="str">
        <f t="shared" si="50"/>
        <v>Q236.6</v>
      </c>
      <c r="R294" s="40" t="str">
        <f t="shared" si="51"/>
        <v>E0171¶气动三通左通¶Pneumatic two wayLeft</v>
      </c>
    </row>
    <row r="295" spans="1:18" ht="14.4">
      <c r="A295" s="116">
        <v>8</v>
      </c>
      <c r="B295" s="117">
        <v>40</v>
      </c>
      <c r="C295" s="118" t="s">
        <v>1825</v>
      </c>
      <c r="D295" s="263" t="s">
        <v>1811</v>
      </c>
      <c r="E295" s="117" t="str">
        <f t="shared" si="43"/>
        <v>E0171</v>
      </c>
      <c r="F295" s="117" t="str">
        <f t="shared" si="44"/>
        <v>气动三通</v>
      </c>
      <c r="G295" s="117" t="str">
        <f t="shared" si="45"/>
        <v>右通</v>
      </c>
      <c r="H295" s="117" t="str">
        <f t="shared" si="46"/>
        <v>Pneumatic two way</v>
      </c>
      <c r="I295" s="117" t="str">
        <f t="shared" si="47"/>
        <v>Right</v>
      </c>
      <c r="J295" s="123" t="s">
        <v>1826</v>
      </c>
      <c r="K295" s="117"/>
      <c r="L295" s="82"/>
      <c r="M295" s="115" t="s">
        <v>68</v>
      </c>
      <c r="N295" s="115" t="s">
        <v>69</v>
      </c>
      <c r="O295" s="261" t="str">
        <f t="shared" si="48"/>
        <v>=RI6-DO03</v>
      </c>
      <c r="P295" s="116">
        <f t="shared" si="49"/>
        <v>8</v>
      </c>
      <c r="Q295" s="40" t="str">
        <f t="shared" si="50"/>
        <v>Q236.7</v>
      </c>
      <c r="R295" s="40" t="str">
        <f t="shared" si="51"/>
        <v>E0171¶气动三通右通¶Pneumatic two wayRight</v>
      </c>
    </row>
    <row r="296" spans="1:18" ht="14.4">
      <c r="A296" s="116">
        <v>9</v>
      </c>
      <c r="B296" s="117">
        <v>41</v>
      </c>
      <c r="C296" s="118" t="s">
        <v>1827</v>
      </c>
      <c r="D296" s="263" t="s">
        <v>1811</v>
      </c>
      <c r="E296" s="117" t="str">
        <f t="shared" si="43"/>
        <v>F0108</v>
      </c>
      <c r="F296" s="117" t="str">
        <f t="shared" si="44"/>
        <v>气动三通</v>
      </c>
      <c r="G296" s="117" t="str">
        <f t="shared" si="45"/>
        <v>左通</v>
      </c>
      <c r="H296" s="117" t="str">
        <f t="shared" si="46"/>
        <v>Pneumatic two way</v>
      </c>
      <c r="I296" s="117" t="str">
        <f t="shared" si="47"/>
        <v>Left</v>
      </c>
      <c r="J296" s="122" t="s">
        <v>1828</v>
      </c>
      <c r="K296" s="117"/>
      <c r="L296" s="82"/>
      <c r="M296" s="115" t="s">
        <v>68</v>
      </c>
      <c r="N296" s="115" t="s">
        <v>69</v>
      </c>
      <c r="O296" s="261" t="str">
        <f t="shared" si="48"/>
        <v>=RI6-DO03</v>
      </c>
      <c r="P296" s="116">
        <f t="shared" si="49"/>
        <v>9</v>
      </c>
      <c r="Q296" s="40" t="str">
        <f t="shared" si="50"/>
        <v>Q237.0</v>
      </c>
      <c r="R296" s="40" t="str">
        <f t="shared" si="51"/>
        <v>F0108¶气动三通左通¶Pneumatic two wayLeft</v>
      </c>
    </row>
    <row r="297" spans="1:18" ht="14.4">
      <c r="A297" s="116">
        <v>10</v>
      </c>
      <c r="B297" s="117">
        <v>42</v>
      </c>
      <c r="C297" s="118" t="s">
        <v>1829</v>
      </c>
      <c r="D297" s="263" t="s">
        <v>1811</v>
      </c>
      <c r="E297" s="117" t="str">
        <f t="shared" si="43"/>
        <v>F0108</v>
      </c>
      <c r="F297" s="117" t="str">
        <f t="shared" si="44"/>
        <v>气动三通</v>
      </c>
      <c r="G297" s="117" t="str">
        <f t="shared" si="45"/>
        <v>右通</v>
      </c>
      <c r="H297" s="117" t="str">
        <f t="shared" si="46"/>
        <v>Pneumatic two way</v>
      </c>
      <c r="I297" s="117" t="str">
        <f t="shared" si="47"/>
        <v>Right</v>
      </c>
      <c r="J297" s="122" t="s">
        <v>1830</v>
      </c>
      <c r="K297" s="117"/>
      <c r="L297" s="82"/>
      <c r="M297" s="115" t="s">
        <v>68</v>
      </c>
      <c r="N297" s="115" t="s">
        <v>69</v>
      </c>
      <c r="O297" s="261" t="str">
        <f t="shared" si="48"/>
        <v>=RI6-DO03</v>
      </c>
      <c r="P297" s="116">
        <f t="shared" si="49"/>
        <v>10</v>
      </c>
      <c r="Q297" s="40" t="str">
        <f t="shared" si="50"/>
        <v>Q237.1</v>
      </c>
      <c r="R297" s="40" t="str">
        <f t="shared" si="51"/>
        <v>F0108¶气动三通右通¶Pneumatic two wayRight</v>
      </c>
    </row>
    <row r="298" spans="1:18" ht="14.4">
      <c r="A298" s="116">
        <v>11</v>
      </c>
      <c r="B298" s="117">
        <v>43</v>
      </c>
      <c r="C298" s="118" t="s">
        <v>1831</v>
      </c>
      <c r="D298" s="263" t="s">
        <v>1811</v>
      </c>
      <c r="E298" s="117" t="str">
        <f t="shared" si="43"/>
        <v>F0202</v>
      </c>
      <c r="F298" s="117" t="str">
        <f t="shared" si="44"/>
        <v>气动三通</v>
      </c>
      <c r="G298" s="117" t="str">
        <f t="shared" si="45"/>
        <v>左通</v>
      </c>
      <c r="H298" s="117" t="str">
        <f t="shared" si="46"/>
        <v>Pneumatic two way</v>
      </c>
      <c r="I298" s="117" t="str">
        <f t="shared" si="47"/>
        <v>Left</v>
      </c>
      <c r="J298" s="122" t="s">
        <v>1832</v>
      </c>
      <c r="K298" s="117"/>
      <c r="L298" s="82"/>
      <c r="M298" s="115" t="s">
        <v>68</v>
      </c>
      <c r="N298" s="115" t="s">
        <v>69</v>
      </c>
      <c r="O298" s="261" t="str">
        <f t="shared" si="48"/>
        <v>=RI6-DO03</v>
      </c>
      <c r="P298" s="116">
        <f t="shared" si="49"/>
        <v>11</v>
      </c>
      <c r="Q298" s="40" t="str">
        <f t="shared" si="50"/>
        <v>Q237.2</v>
      </c>
      <c r="R298" s="40" t="str">
        <f t="shared" si="51"/>
        <v>F0202¶气动三通左通¶Pneumatic two wayLeft</v>
      </c>
    </row>
    <row r="299" spans="1:18" ht="14.4">
      <c r="A299" s="116">
        <v>12</v>
      </c>
      <c r="B299" s="117">
        <v>44</v>
      </c>
      <c r="C299" s="118" t="s">
        <v>1833</v>
      </c>
      <c r="D299" s="263" t="s">
        <v>1811</v>
      </c>
      <c r="E299" s="117" t="str">
        <f t="shared" si="43"/>
        <v>F0202</v>
      </c>
      <c r="F299" s="117" t="str">
        <f t="shared" si="44"/>
        <v>气动三通</v>
      </c>
      <c r="G299" s="117" t="str">
        <f t="shared" si="45"/>
        <v>右通</v>
      </c>
      <c r="H299" s="117" t="str">
        <f t="shared" si="46"/>
        <v>Pneumatic two way</v>
      </c>
      <c r="I299" s="117" t="str">
        <f t="shared" si="47"/>
        <v>Right</v>
      </c>
      <c r="J299" s="122" t="s">
        <v>1834</v>
      </c>
      <c r="K299" s="117"/>
      <c r="L299" s="82"/>
      <c r="M299" s="115" t="s">
        <v>68</v>
      </c>
      <c r="N299" s="115" t="s">
        <v>69</v>
      </c>
      <c r="O299" s="261" t="str">
        <f t="shared" si="48"/>
        <v>=RI6-DO03</v>
      </c>
      <c r="P299" s="116">
        <f t="shared" si="49"/>
        <v>12</v>
      </c>
      <c r="Q299" s="40" t="str">
        <f t="shared" si="50"/>
        <v>Q237.3</v>
      </c>
      <c r="R299" s="40" t="str">
        <f t="shared" si="51"/>
        <v>F0202¶气动三通右通¶Pneumatic two wayRight</v>
      </c>
    </row>
    <row r="300" spans="1:18" ht="14.4">
      <c r="A300" s="116">
        <v>13</v>
      </c>
      <c r="B300" s="117">
        <v>45</v>
      </c>
      <c r="C300" s="118" t="s">
        <v>1835</v>
      </c>
      <c r="D300" s="263" t="s">
        <v>1811</v>
      </c>
      <c r="E300" s="117" t="str">
        <f t="shared" si="43"/>
        <v>G0114</v>
      </c>
      <c r="F300" s="117" t="str">
        <f t="shared" si="44"/>
        <v>气动三通</v>
      </c>
      <c r="G300" s="117" t="str">
        <f t="shared" si="45"/>
        <v>左通</v>
      </c>
      <c r="H300" s="117" t="str">
        <f t="shared" si="46"/>
        <v>Pneumatic two way</v>
      </c>
      <c r="I300" s="117" t="str">
        <f t="shared" si="47"/>
        <v>Left</v>
      </c>
      <c r="J300" s="122" t="s">
        <v>1836</v>
      </c>
      <c r="K300" s="117"/>
      <c r="L300" s="82"/>
      <c r="M300" s="115" t="s">
        <v>68</v>
      </c>
      <c r="N300" s="115" t="s">
        <v>69</v>
      </c>
      <c r="O300" s="261" t="str">
        <f t="shared" si="48"/>
        <v>=RI6-DO03</v>
      </c>
      <c r="P300" s="116">
        <f t="shared" si="49"/>
        <v>13</v>
      </c>
      <c r="Q300" s="40" t="str">
        <f t="shared" si="50"/>
        <v>Q237.4</v>
      </c>
      <c r="R300" s="40" t="str">
        <f t="shared" si="51"/>
        <v>G0114¶气动三通左通¶Pneumatic two wayLeft</v>
      </c>
    </row>
    <row r="301" spans="1:18" ht="14.4">
      <c r="A301" s="116">
        <v>14</v>
      </c>
      <c r="B301" s="117">
        <v>46</v>
      </c>
      <c r="C301" s="118" t="s">
        <v>1837</v>
      </c>
      <c r="D301" s="263" t="s">
        <v>1811</v>
      </c>
      <c r="E301" s="117" t="str">
        <f t="shared" si="43"/>
        <v>G0114</v>
      </c>
      <c r="F301" s="117" t="str">
        <f t="shared" si="44"/>
        <v>气动三通</v>
      </c>
      <c r="G301" s="117" t="str">
        <f t="shared" si="45"/>
        <v>右通</v>
      </c>
      <c r="H301" s="117" t="str">
        <f t="shared" si="46"/>
        <v>Pneumatic two way</v>
      </c>
      <c r="I301" s="117" t="str">
        <f t="shared" si="47"/>
        <v>Right</v>
      </c>
      <c r="J301" s="122" t="s">
        <v>1838</v>
      </c>
      <c r="K301" s="117"/>
      <c r="L301" s="82"/>
      <c r="M301" s="115" t="s">
        <v>68</v>
      </c>
      <c r="N301" s="115" t="s">
        <v>69</v>
      </c>
      <c r="O301" s="261" t="str">
        <f t="shared" si="48"/>
        <v>=RI6-DO03</v>
      </c>
      <c r="P301" s="116">
        <f t="shared" si="49"/>
        <v>14</v>
      </c>
      <c r="Q301" s="40" t="str">
        <f t="shared" si="50"/>
        <v>Q237.5</v>
      </c>
      <c r="R301" s="40" t="str">
        <f t="shared" si="51"/>
        <v>G0114¶气动三通右通¶Pneumatic two wayRight</v>
      </c>
    </row>
    <row r="302" spans="1:18" ht="14.4">
      <c r="A302" s="116">
        <v>15</v>
      </c>
      <c r="B302" s="117">
        <v>47</v>
      </c>
      <c r="C302" s="118" t="s">
        <v>1839</v>
      </c>
      <c r="D302" s="263" t="s">
        <v>1811</v>
      </c>
      <c r="E302" s="117" t="str">
        <f t="shared" si="43"/>
        <v>G0212</v>
      </c>
      <c r="F302" s="117" t="str">
        <f t="shared" si="44"/>
        <v>气动三通</v>
      </c>
      <c r="G302" s="117" t="str">
        <f t="shared" si="45"/>
        <v>左通</v>
      </c>
      <c r="H302" s="117" t="str">
        <f t="shared" si="46"/>
        <v>Pneumatic two way</v>
      </c>
      <c r="I302" s="117" t="str">
        <f t="shared" si="47"/>
        <v>Left</v>
      </c>
      <c r="J302" s="122" t="s">
        <v>1840</v>
      </c>
      <c r="K302" s="117"/>
      <c r="L302" s="82"/>
      <c r="M302" s="115" t="s">
        <v>68</v>
      </c>
      <c r="N302" s="115" t="s">
        <v>69</v>
      </c>
      <c r="O302" s="261" t="str">
        <f t="shared" si="48"/>
        <v>=RI6-DO03</v>
      </c>
      <c r="P302" s="116">
        <f t="shared" si="49"/>
        <v>15</v>
      </c>
      <c r="Q302" s="40" t="str">
        <f t="shared" si="50"/>
        <v>Q237.6</v>
      </c>
      <c r="R302" s="40" t="str">
        <f t="shared" si="51"/>
        <v>G0212¶气动三通左通¶Pneumatic two wayLeft</v>
      </c>
    </row>
    <row r="303" spans="1:18" ht="14.4">
      <c r="A303" s="116">
        <v>16</v>
      </c>
      <c r="B303" s="117">
        <v>48</v>
      </c>
      <c r="C303" s="118" t="s">
        <v>1841</v>
      </c>
      <c r="D303" s="263" t="s">
        <v>1811</v>
      </c>
      <c r="E303" s="117" t="str">
        <f t="shared" si="43"/>
        <v>G0212</v>
      </c>
      <c r="F303" s="117" t="str">
        <f t="shared" si="44"/>
        <v>气动三通</v>
      </c>
      <c r="G303" s="117" t="str">
        <f t="shared" si="45"/>
        <v>右通</v>
      </c>
      <c r="H303" s="117" t="str">
        <f t="shared" si="46"/>
        <v>Pneumatic two way</v>
      </c>
      <c r="I303" s="117" t="str">
        <f t="shared" si="47"/>
        <v>Right</v>
      </c>
      <c r="J303" s="122" t="s">
        <v>1842</v>
      </c>
      <c r="K303" s="117"/>
      <c r="L303" s="82"/>
      <c r="M303" s="115" t="s">
        <v>68</v>
      </c>
      <c r="N303" s="115" t="s">
        <v>69</v>
      </c>
      <c r="O303" s="261" t="str">
        <f t="shared" si="48"/>
        <v>=RI6-DO03</v>
      </c>
      <c r="P303" s="116">
        <f t="shared" si="49"/>
        <v>16</v>
      </c>
      <c r="Q303" s="40" t="str">
        <f t="shared" si="50"/>
        <v>Q237.7</v>
      </c>
      <c r="R303" s="40" t="str">
        <f t="shared" si="51"/>
        <v>G0212¶气动三通右通¶Pneumatic two wayRight</v>
      </c>
    </row>
    <row r="304" spans="1:18" ht="14.4">
      <c r="A304" s="116">
        <v>1</v>
      </c>
      <c r="B304" s="117">
        <v>49</v>
      </c>
      <c r="C304" s="118" t="s">
        <v>1843</v>
      </c>
      <c r="D304" s="263" t="s">
        <v>1844</v>
      </c>
      <c r="E304" s="117" t="str">
        <f t="shared" si="43"/>
        <v>VVP01</v>
      </c>
      <c r="F304" s="117" t="str">
        <f t="shared" si="44"/>
        <v>V型气动闸门1</v>
      </c>
      <c r="G304" s="117" t="str">
        <f t="shared" si="45"/>
        <v>开门</v>
      </c>
      <c r="H304" s="117" t="str">
        <f t="shared" si="46"/>
        <v>Pneumatic Valve</v>
      </c>
      <c r="I304" s="117" t="str">
        <f t="shared" si="47"/>
        <v>Open</v>
      </c>
      <c r="J304" s="122" t="s">
        <v>1845</v>
      </c>
      <c r="K304" s="117"/>
      <c r="L304" s="82"/>
      <c r="M304" s="115" t="s">
        <v>68</v>
      </c>
      <c r="N304" s="115" t="s">
        <v>69</v>
      </c>
      <c r="O304" s="261" t="str">
        <f t="shared" si="48"/>
        <v>=RI6-DO04</v>
      </c>
      <c r="P304" s="116">
        <f t="shared" si="49"/>
        <v>1</v>
      </c>
      <c r="Q304" s="40" t="str">
        <f t="shared" si="50"/>
        <v>Q238.0</v>
      </c>
      <c r="R304" s="40" t="str">
        <f t="shared" si="51"/>
        <v>VVP01¶V型气动闸门1开门¶Pneumatic ValveOpen</v>
      </c>
    </row>
    <row r="305" spans="1:18" ht="14.4">
      <c r="A305" s="116">
        <v>2</v>
      </c>
      <c r="B305" s="117">
        <v>50</v>
      </c>
      <c r="C305" s="118" t="s">
        <v>1846</v>
      </c>
      <c r="D305" s="263" t="s">
        <v>1844</v>
      </c>
      <c r="E305" s="117" t="str">
        <f t="shared" si="43"/>
        <v>VVP01</v>
      </c>
      <c r="F305" s="117" t="str">
        <f t="shared" si="44"/>
        <v>V型气动闸门2</v>
      </c>
      <c r="G305" s="117" t="str">
        <f t="shared" si="45"/>
        <v>开门</v>
      </c>
      <c r="H305" s="117" t="str">
        <f t="shared" si="46"/>
        <v>Pneumatic Valve</v>
      </c>
      <c r="I305" s="117" t="str">
        <f t="shared" si="47"/>
        <v>Open</v>
      </c>
      <c r="J305" s="122" t="s">
        <v>1847</v>
      </c>
      <c r="K305" s="117"/>
      <c r="L305" s="82"/>
      <c r="M305" s="115" t="s">
        <v>68</v>
      </c>
      <c r="N305" s="115" t="s">
        <v>69</v>
      </c>
      <c r="O305" s="261" t="str">
        <f t="shared" si="48"/>
        <v>=RI6-DO04</v>
      </c>
      <c r="P305" s="116">
        <f t="shared" si="49"/>
        <v>2</v>
      </c>
      <c r="Q305" s="40" t="str">
        <f t="shared" si="50"/>
        <v>Q238.1</v>
      </c>
      <c r="R305" s="40" t="str">
        <f t="shared" si="51"/>
        <v>VVP01¶V型气动闸门2开门¶Pneumatic ValveOpen</v>
      </c>
    </row>
    <row r="306" spans="1:18" ht="14.4">
      <c r="A306" s="116">
        <v>3</v>
      </c>
      <c r="B306" s="117">
        <v>51</v>
      </c>
      <c r="C306" s="118" t="s">
        <v>1848</v>
      </c>
      <c r="D306" s="263" t="s">
        <v>1844</v>
      </c>
      <c r="E306" s="117" t="str">
        <f t="shared" si="43"/>
        <v>VVP02</v>
      </c>
      <c r="F306" s="117" t="str">
        <f t="shared" si="44"/>
        <v>V型气动闸门1</v>
      </c>
      <c r="G306" s="117" t="str">
        <f t="shared" si="45"/>
        <v>开门</v>
      </c>
      <c r="H306" s="117" t="str">
        <f t="shared" si="46"/>
        <v>Pneumatic Valve</v>
      </c>
      <c r="I306" s="117" t="str">
        <f t="shared" si="47"/>
        <v>Open</v>
      </c>
      <c r="J306" s="122" t="s">
        <v>1849</v>
      </c>
      <c r="K306" s="117"/>
      <c r="L306" s="82"/>
      <c r="M306" s="115" t="s">
        <v>68</v>
      </c>
      <c r="N306" s="115" t="s">
        <v>69</v>
      </c>
      <c r="O306" s="261" t="str">
        <f t="shared" si="48"/>
        <v>=RI6-DO04</v>
      </c>
      <c r="P306" s="116">
        <f t="shared" si="49"/>
        <v>3</v>
      </c>
      <c r="Q306" s="40" t="str">
        <f t="shared" si="50"/>
        <v>Q238.2</v>
      </c>
      <c r="R306" s="40" t="str">
        <f t="shared" si="51"/>
        <v>VVP02¶V型气动闸门1开门¶Pneumatic ValveOpen</v>
      </c>
    </row>
    <row r="307" spans="1:18" ht="14.4">
      <c r="A307" s="116">
        <v>4</v>
      </c>
      <c r="B307" s="117">
        <v>52</v>
      </c>
      <c r="C307" s="118" t="s">
        <v>1850</v>
      </c>
      <c r="D307" s="263" t="s">
        <v>1844</v>
      </c>
      <c r="E307" s="117" t="str">
        <f t="shared" si="43"/>
        <v>VVP02</v>
      </c>
      <c r="F307" s="117" t="str">
        <f t="shared" si="44"/>
        <v>V型气动闸门2</v>
      </c>
      <c r="G307" s="117" t="str">
        <f t="shared" si="45"/>
        <v>开门</v>
      </c>
      <c r="H307" s="117" t="str">
        <f t="shared" si="46"/>
        <v>Pneumatic Valve</v>
      </c>
      <c r="I307" s="117" t="str">
        <f t="shared" si="47"/>
        <v>Open</v>
      </c>
      <c r="J307" s="122" t="s">
        <v>1851</v>
      </c>
      <c r="K307" s="117"/>
      <c r="L307" s="82"/>
      <c r="M307" s="115" t="s">
        <v>68</v>
      </c>
      <c r="N307" s="115" t="s">
        <v>69</v>
      </c>
      <c r="O307" s="261" t="str">
        <f t="shared" si="48"/>
        <v>=RI6-DO04</v>
      </c>
      <c r="P307" s="116">
        <f t="shared" si="49"/>
        <v>4</v>
      </c>
      <c r="Q307" s="40" t="str">
        <f t="shared" si="50"/>
        <v>Q238.3</v>
      </c>
      <c r="R307" s="40" t="str">
        <f t="shared" si="51"/>
        <v>VVP02¶V型气动闸门2开门¶Pneumatic ValveOpen</v>
      </c>
    </row>
    <row r="308" spans="1:18" ht="14.4">
      <c r="A308" s="116">
        <v>5</v>
      </c>
      <c r="B308" s="117">
        <v>53</v>
      </c>
      <c r="C308" s="118" t="s">
        <v>1852</v>
      </c>
      <c r="D308" s="263" t="s">
        <v>1844</v>
      </c>
      <c r="E308" s="117" t="str">
        <f t="shared" si="43"/>
        <v>VVP03</v>
      </c>
      <c r="F308" s="117" t="str">
        <f t="shared" si="44"/>
        <v>V型气动闸门1</v>
      </c>
      <c r="G308" s="117" t="str">
        <f t="shared" si="45"/>
        <v>开门</v>
      </c>
      <c r="H308" s="117" t="str">
        <f t="shared" si="46"/>
        <v>Pneumatic Valve</v>
      </c>
      <c r="I308" s="117" t="str">
        <f t="shared" si="47"/>
        <v>Open</v>
      </c>
      <c r="J308" s="122" t="s">
        <v>1853</v>
      </c>
      <c r="K308" s="117"/>
      <c r="L308" s="82"/>
      <c r="M308" s="115" t="s">
        <v>68</v>
      </c>
      <c r="N308" s="115" t="s">
        <v>69</v>
      </c>
      <c r="O308" s="261" t="str">
        <f t="shared" si="48"/>
        <v>=RI6-DO04</v>
      </c>
      <c r="P308" s="116">
        <f t="shared" si="49"/>
        <v>5</v>
      </c>
      <c r="Q308" s="40" t="str">
        <f t="shared" si="50"/>
        <v>Q238.4</v>
      </c>
      <c r="R308" s="40" t="str">
        <f t="shared" si="51"/>
        <v>VVP03¶V型气动闸门1开门¶Pneumatic ValveOpen</v>
      </c>
    </row>
    <row r="309" spans="1:18" ht="14.4">
      <c r="A309" s="116">
        <v>6</v>
      </c>
      <c r="B309" s="117">
        <v>54</v>
      </c>
      <c r="C309" s="118" t="s">
        <v>1854</v>
      </c>
      <c r="D309" s="263" t="s">
        <v>1844</v>
      </c>
      <c r="E309" s="117" t="str">
        <f t="shared" si="43"/>
        <v>VVP03</v>
      </c>
      <c r="F309" s="117" t="str">
        <f t="shared" si="44"/>
        <v>V型气动闸门2</v>
      </c>
      <c r="G309" s="117" t="str">
        <f t="shared" si="45"/>
        <v>开门</v>
      </c>
      <c r="H309" s="117" t="str">
        <f t="shared" si="46"/>
        <v>Pneumatic Valve</v>
      </c>
      <c r="I309" s="117" t="str">
        <f t="shared" si="47"/>
        <v>Open</v>
      </c>
      <c r="J309" s="122" t="s">
        <v>1855</v>
      </c>
      <c r="K309" s="117"/>
      <c r="L309" s="82"/>
      <c r="M309" s="115" t="s">
        <v>68</v>
      </c>
      <c r="N309" s="115" t="s">
        <v>69</v>
      </c>
      <c r="O309" s="261" t="str">
        <f t="shared" si="48"/>
        <v>=RI6-DO04</v>
      </c>
      <c r="P309" s="116">
        <f t="shared" si="49"/>
        <v>6</v>
      </c>
      <c r="Q309" s="40" t="str">
        <f t="shared" si="50"/>
        <v>Q238.5</v>
      </c>
      <c r="R309" s="40" t="str">
        <f t="shared" si="51"/>
        <v>VVP03¶V型气动闸门2开门¶Pneumatic ValveOpen</v>
      </c>
    </row>
    <row r="310" spans="1:18" ht="14.4">
      <c r="A310" s="116">
        <v>7</v>
      </c>
      <c r="B310" s="117">
        <v>55</v>
      </c>
      <c r="C310" s="118" t="s">
        <v>1856</v>
      </c>
      <c r="D310" s="263" t="s">
        <v>1844</v>
      </c>
      <c r="E310" s="117" t="str">
        <f t="shared" si="43"/>
        <v>VVP04</v>
      </c>
      <c r="F310" s="117" t="str">
        <f t="shared" si="44"/>
        <v>V型气动闸门1</v>
      </c>
      <c r="G310" s="117" t="str">
        <f t="shared" si="45"/>
        <v>开门</v>
      </c>
      <c r="H310" s="117" t="str">
        <f t="shared" si="46"/>
        <v>Pneumatic Valve</v>
      </c>
      <c r="I310" s="117" t="str">
        <f t="shared" si="47"/>
        <v>Open</v>
      </c>
      <c r="J310" s="122" t="s">
        <v>1857</v>
      </c>
      <c r="K310" s="117"/>
      <c r="L310" s="82"/>
      <c r="M310" s="115" t="s">
        <v>68</v>
      </c>
      <c r="N310" s="115" t="s">
        <v>69</v>
      </c>
      <c r="O310" s="261" t="str">
        <f t="shared" si="48"/>
        <v>=RI6-DO04</v>
      </c>
      <c r="P310" s="116">
        <f t="shared" si="49"/>
        <v>7</v>
      </c>
      <c r="Q310" s="40" t="str">
        <f t="shared" si="50"/>
        <v>Q238.6</v>
      </c>
      <c r="R310" s="40" t="str">
        <f t="shared" si="51"/>
        <v>VVP04¶V型气动闸门1开门¶Pneumatic ValveOpen</v>
      </c>
    </row>
    <row r="311" spans="1:18" ht="14.4">
      <c r="A311" s="116">
        <v>8</v>
      </c>
      <c r="B311" s="117">
        <v>56</v>
      </c>
      <c r="C311" s="118" t="s">
        <v>1858</v>
      </c>
      <c r="D311" s="263" t="s">
        <v>1844</v>
      </c>
      <c r="E311" s="117" t="str">
        <f t="shared" si="43"/>
        <v>VVP04</v>
      </c>
      <c r="F311" s="117" t="str">
        <f t="shared" si="44"/>
        <v>V型气动闸门2</v>
      </c>
      <c r="G311" s="117" t="str">
        <f t="shared" si="45"/>
        <v>开门</v>
      </c>
      <c r="H311" s="117" t="str">
        <f t="shared" si="46"/>
        <v>Pneumatic Valve</v>
      </c>
      <c r="I311" s="117" t="str">
        <f t="shared" si="47"/>
        <v>Open</v>
      </c>
      <c r="J311" s="122" t="s">
        <v>1859</v>
      </c>
      <c r="K311" s="117"/>
      <c r="L311" s="82"/>
      <c r="M311" s="115" t="s">
        <v>68</v>
      </c>
      <c r="N311" s="115" t="s">
        <v>69</v>
      </c>
      <c r="O311" s="261" t="str">
        <f t="shared" si="48"/>
        <v>=RI6-DO04</v>
      </c>
      <c r="P311" s="116">
        <f t="shared" si="49"/>
        <v>8</v>
      </c>
      <c r="Q311" s="40" t="str">
        <f t="shared" si="50"/>
        <v>Q238.7</v>
      </c>
      <c r="R311" s="40" t="str">
        <f t="shared" si="51"/>
        <v>VVP04¶V型气动闸门2开门¶Pneumatic ValveOpen</v>
      </c>
    </row>
    <row r="312" spans="1:18" ht="14.4">
      <c r="A312" s="116">
        <v>9</v>
      </c>
      <c r="B312" s="117">
        <v>57</v>
      </c>
      <c r="C312" s="118" t="s">
        <v>1860</v>
      </c>
      <c r="D312" s="263" t="s">
        <v>1844</v>
      </c>
      <c r="E312" s="117" t="str">
        <f t="shared" si="43"/>
        <v>VF03</v>
      </c>
      <c r="F312" s="117" t="str">
        <f t="shared" si="44"/>
        <v>V型气动闸门1</v>
      </c>
      <c r="G312" s="117" t="str">
        <f t="shared" si="45"/>
        <v>开门</v>
      </c>
      <c r="H312" s="117" t="str">
        <f t="shared" si="46"/>
        <v>Pneumatic Valve</v>
      </c>
      <c r="I312" s="117" t="str">
        <f t="shared" si="47"/>
        <v>Open</v>
      </c>
      <c r="J312" s="122" t="s">
        <v>1861</v>
      </c>
      <c r="K312" s="117"/>
      <c r="L312" s="82"/>
      <c r="M312" s="115" t="s">
        <v>68</v>
      </c>
      <c r="N312" s="115" t="s">
        <v>69</v>
      </c>
      <c r="O312" s="261" t="str">
        <f t="shared" si="48"/>
        <v>=RI6-DO04</v>
      </c>
      <c r="P312" s="116">
        <f t="shared" si="49"/>
        <v>9</v>
      </c>
      <c r="Q312" s="40" t="str">
        <f t="shared" si="50"/>
        <v>Q239.0</v>
      </c>
      <c r="R312" s="40" t="str">
        <f t="shared" si="51"/>
        <v>VF03¶V型气动闸门1开门¶Pneumatic ValveOpen</v>
      </c>
    </row>
    <row r="313" spans="1:18" ht="14.4">
      <c r="A313" s="116">
        <v>10</v>
      </c>
      <c r="B313" s="117">
        <v>58</v>
      </c>
      <c r="C313" s="118" t="s">
        <v>1862</v>
      </c>
      <c r="D313" s="263" t="s">
        <v>1844</v>
      </c>
      <c r="E313" s="117" t="str">
        <f t="shared" si="43"/>
        <v>VF03</v>
      </c>
      <c r="F313" s="117" t="str">
        <f t="shared" si="44"/>
        <v>V型气动闸门2</v>
      </c>
      <c r="G313" s="117" t="str">
        <f t="shared" si="45"/>
        <v>开门</v>
      </c>
      <c r="H313" s="117" t="str">
        <f t="shared" si="46"/>
        <v>Pneumatic Valve</v>
      </c>
      <c r="I313" s="117" t="str">
        <f t="shared" si="47"/>
        <v>Open</v>
      </c>
      <c r="J313" s="122" t="s">
        <v>1863</v>
      </c>
      <c r="K313" s="117"/>
      <c r="L313" s="82"/>
      <c r="M313" s="115" t="s">
        <v>68</v>
      </c>
      <c r="N313" s="115" t="s">
        <v>69</v>
      </c>
      <c r="O313" s="261" t="str">
        <f t="shared" si="48"/>
        <v>=RI6-DO04</v>
      </c>
      <c r="P313" s="116">
        <f t="shared" si="49"/>
        <v>10</v>
      </c>
      <c r="Q313" s="40" t="str">
        <f t="shared" si="50"/>
        <v>Q239.1</v>
      </c>
      <c r="R313" s="40" t="str">
        <f t="shared" si="51"/>
        <v>VF03¶V型气动闸门2开门¶Pneumatic ValveOpen</v>
      </c>
    </row>
    <row r="314" spans="1:18" ht="14.4">
      <c r="A314" s="116">
        <v>11</v>
      </c>
      <c r="B314" s="117">
        <v>59</v>
      </c>
      <c r="C314" s="118" t="s">
        <v>1864</v>
      </c>
      <c r="D314" s="263" t="s">
        <v>1844</v>
      </c>
      <c r="E314" s="117" t="str">
        <f t="shared" si="43"/>
        <v>VF04</v>
      </c>
      <c r="F314" s="117" t="str">
        <f t="shared" si="44"/>
        <v>V型气动闸门1</v>
      </c>
      <c r="G314" s="117" t="str">
        <f t="shared" si="45"/>
        <v>开门</v>
      </c>
      <c r="H314" s="117" t="str">
        <f t="shared" si="46"/>
        <v>Pneumatic Valve</v>
      </c>
      <c r="I314" s="117" t="str">
        <f t="shared" si="47"/>
        <v>Open</v>
      </c>
      <c r="J314" s="122" t="s">
        <v>1865</v>
      </c>
      <c r="K314" s="117"/>
      <c r="L314" s="82"/>
      <c r="M314" s="115" t="s">
        <v>68</v>
      </c>
      <c r="N314" s="115" t="s">
        <v>69</v>
      </c>
      <c r="O314" s="261" t="str">
        <f t="shared" si="48"/>
        <v>=RI6-DO04</v>
      </c>
      <c r="P314" s="116">
        <f t="shared" si="49"/>
        <v>11</v>
      </c>
      <c r="Q314" s="40" t="str">
        <f t="shared" si="50"/>
        <v>Q239.2</v>
      </c>
      <c r="R314" s="40" t="str">
        <f t="shared" si="51"/>
        <v>VF04¶V型气动闸门1开门¶Pneumatic ValveOpen</v>
      </c>
    </row>
    <row r="315" spans="1:18" ht="14.4">
      <c r="A315" s="116">
        <v>12</v>
      </c>
      <c r="B315" s="117">
        <v>60</v>
      </c>
      <c r="C315" s="118" t="s">
        <v>1866</v>
      </c>
      <c r="D315" s="263" t="s">
        <v>1844</v>
      </c>
      <c r="E315" s="117" t="str">
        <f t="shared" si="43"/>
        <v>VF04</v>
      </c>
      <c r="F315" s="117" t="str">
        <f t="shared" si="44"/>
        <v>V型气动闸门2</v>
      </c>
      <c r="G315" s="117" t="str">
        <f t="shared" si="45"/>
        <v>开门</v>
      </c>
      <c r="H315" s="117" t="str">
        <f t="shared" si="46"/>
        <v>Pneumatic Valve</v>
      </c>
      <c r="I315" s="117" t="str">
        <f t="shared" si="47"/>
        <v>Open</v>
      </c>
      <c r="J315" s="122" t="s">
        <v>1867</v>
      </c>
      <c r="K315" s="117"/>
      <c r="L315" s="82"/>
      <c r="M315" s="115" t="s">
        <v>68</v>
      </c>
      <c r="N315" s="115" t="s">
        <v>69</v>
      </c>
      <c r="O315" s="261" t="str">
        <f t="shared" si="48"/>
        <v>=RI6-DO04</v>
      </c>
      <c r="P315" s="116">
        <f t="shared" si="49"/>
        <v>12</v>
      </c>
      <c r="Q315" s="40" t="str">
        <f t="shared" si="50"/>
        <v>Q239.3</v>
      </c>
      <c r="R315" s="40" t="str">
        <f t="shared" si="51"/>
        <v>VF04¶V型气动闸门2开门¶Pneumatic ValveOpen</v>
      </c>
    </row>
    <row r="316" spans="1:18" ht="14.4">
      <c r="A316" s="116">
        <v>13</v>
      </c>
      <c r="B316" s="117">
        <v>61</v>
      </c>
      <c r="C316" s="118" t="s">
        <v>1868</v>
      </c>
      <c r="D316" s="263" t="s">
        <v>1844</v>
      </c>
      <c r="E316" s="117" t="str">
        <f t="shared" si="43"/>
        <v>VF05</v>
      </c>
      <c r="F316" s="117" t="str">
        <f t="shared" si="44"/>
        <v>V型气动闸门1</v>
      </c>
      <c r="G316" s="117" t="str">
        <f t="shared" si="45"/>
        <v>开门</v>
      </c>
      <c r="H316" s="117" t="str">
        <f t="shared" si="46"/>
        <v>Pneumatic Valve</v>
      </c>
      <c r="I316" s="117" t="str">
        <f t="shared" si="47"/>
        <v>Open</v>
      </c>
      <c r="J316" s="122" t="s">
        <v>1869</v>
      </c>
      <c r="K316" s="117"/>
      <c r="L316" s="82"/>
      <c r="M316" s="115" t="s">
        <v>68</v>
      </c>
      <c r="N316" s="115" t="s">
        <v>69</v>
      </c>
      <c r="O316" s="261" t="str">
        <f t="shared" si="48"/>
        <v>=RI6-DO04</v>
      </c>
      <c r="P316" s="116">
        <f t="shared" si="49"/>
        <v>13</v>
      </c>
      <c r="Q316" s="40" t="str">
        <f t="shared" si="50"/>
        <v>Q239.4</v>
      </c>
      <c r="R316" s="40" t="str">
        <f t="shared" si="51"/>
        <v>VF05¶V型气动闸门1开门¶Pneumatic ValveOpen</v>
      </c>
    </row>
    <row r="317" spans="1:18" ht="14.4">
      <c r="A317" s="116">
        <v>14</v>
      </c>
      <c r="B317" s="117">
        <v>62</v>
      </c>
      <c r="C317" s="118" t="s">
        <v>1870</v>
      </c>
      <c r="D317" s="263" t="s">
        <v>1844</v>
      </c>
      <c r="E317" s="117" t="str">
        <f t="shared" si="43"/>
        <v>VF05</v>
      </c>
      <c r="F317" s="117" t="str">
        <f t="shared" si="44"/>
        <v>V型气动闸门2</v>
      </c>
      <c r="G317" s="117" t="str">
        <f t="shared" si="45"/>
        <v>开门</v>
      </c>
      <c r="H317" s="117" t="str">
        <f t="shared" si="46"/>
        <v>Pneumatic Valve</v>
      </c>
      <c r="I317" s="117" t="str">
        <f t="shared" si="47"/>
        <v>Open</v>
      </c>
      <c r="J317" s="122" t="s">
        <v>1871</v>
      </c>
      <c r="K317" s="117"/>
      <c r="L317" s="82"/>
      <c r="M317" s="115" t="s">
        <v>68</v>
      </c>
      <c r="N317" s="115" t="s">
        <v>69</v>
      </c>
      <c r="O317" s="261" t="str">
        <f t="shared" si="48"/>
        <v>=RI6-DO04</v>
      </c>
      <c r="P317" s="116">
        <f t="shared" si="49"/>
        <v>14</v>
      </c>
      <c r="Q317" s="40" t="str">
        <f t="shared" si="50"/>
        <v>Q239.5</v>
      </c>
      <c r="R317" s="40" t="str">
        <f t="shared" si="51"/>
        <v>VF05¶V型气动闸门2开门¶Pneumatic ValveOpen</v>
      </c>
    </row>
    <row r="318" spans="1:18" ht="14.4">
      <c r="A318" s="116">
        <v>15</v>
      </c>
      <c r="B318" s="117">
        <v>63</v>
      </c>
      <c r="C318" s="118" t="s">
        <v>1872</v>
      </c>
      <c r="D318" s="263" t="s">
        <v>1844</v>
      </c>
      <c r="E318" s="117" t="str">
        <f t="shared" si="43"/>
        <v>D01</v>
      </c>
      <c r="F318" s="117" t="str">
        <f t="shared" si="44"/>
        <v>气锤/下料位气锤</v>
      </c>
      <c r="G318" s="117" t="str">
        <f t="shared" si="45"/>
        <v>输出</v>
      </c>
      <c r="H318" s="117" t="str">
        <f t="shared" si="46"/>
        <v>Hammer/Low LevelAir hammer</v>
      </c>
      <c r="I318" s="117" t="str">
        <f t="shared" si="47"/>
        <v/>
      </c>
      <c r="J318" s="122" t="s">
        <v>1873</v>
      </c>
      <c r="K318" s="117"/>
      <c r="L318" s="82"/>
      <c r="M318" s="115" t="s">
        <v>68</v>
      </c>
      <c r="N318" s="115" t="s">
        <v>69</v>
      </c>
      <c r="O318" s="261" t="str">
        <f t="shared" si="48"/>
        <v>=RI6-DO04</v>
      </c>
      <c r="P318" s="116">
        <f t="shared" si="49"/>
        <v>15</v>
      </c>
      <c r="Q318" s="40" t="str">
        <f t="shared" si="50"/>
        <v>Q239.6</v>
      </c>
      <c r="R318" s="40" t="str">
        <f t="shared" si="51"/>
        <v>D01¶气锤/下料位气锤输出¶Hammer/Low LevelAir hammer</v>
      </c>
    </row>
    <row r="319" spans="1:18" ht="14.4">
      <c r="A319" s="116">
        <v>16</v>
      </c>
      <c r="B319" s="117">
        <v>64</v>
      </c>
      <c r="C319" s="118" t="s">
        <v>1874</v>
      </c>
      <c r="D319" s="263" t="s">
        <v>1844</v>
      </c>
      <c r="E319" s="117" t="str">
        <f t="shared" si="43"/>
        <v>D02</v>
      </c>
      <c r="F319" s="117" t="str">
        <f t="shared" si="44"/>
        <v>气锤/下料位气锤</v>
      </c>
      <c r="G319" s="117" t="str">
        <f t="shared" si="45"/>
        <v>输出</v>
      </c>
      <c r="H319" s="117" t="str">
        <f t="shared" si="46"/>
        <v>Hammer/Low LevelAir hammer</v>
      </c>
      <c r="I319" s="117" t="str">
        <f t="shared" si="47"/>
        <v/>
      </c>
      <c r="J319" s="122" t="s">
        <v>1875</v>
      </c>
      <c r="K319" s="117"/>
      <c r="L319" s="82"/>
      <c r="M319" s="115" t="s">
        <v>68</v>
      </c>
      <c r="N319" s="115" t="s">
        <v>69</v>
      </c>
      <c r="O319" s="261" t="str">
        <f t="shared" si="48"/>
        <v>=RI6-DO04</v>
      </c>
      <c r="P319" s="116">
        <f t="shared" si="49"/>
        <v>16</v>
      </c>
      <c r="Q319" s="40" t="str">
        <f t="shared" si="50"/>
        <v>Q239.7</v>
      </c>
      <c r="R319" s="40" t="str">
        <f t="shared" si="51"/>
        <v>D02¶气锤/下料位气锤输出¶Hammer/Low LevelAir hammer</v>
      </c>
    </row>
    <row r="320" spans="1:18" ht="14.4">
      <c r="A320" s="116">
        <v>1</v>
      </c>
      <c r="B320" s="117">
        <v>65</v>
      </c>
      <c r="C320" s="118" t="s">
        <v>1876</v>
      </c>
      <c r="D320" s="263" t="s">
        <v>1877</v>
      </c>
      <c r="E320" s="117" t="str">
        <f t="shared" si="43"/>
        <v>D03</v>
      </c>
      <c r="F320" s="117" t="str">
        <f t="shared" si="44"/>
        <v>气锤/下料位气锤</v>
      </c>
      <c r="G320" s="117" t="str">
        <f t="shared" si="45"/>
        <v>输出</v>
      </c>
      <c r="H320" s="117" t="str">
        <f t="shared" si="46"/>
        <v>Hammer/Low LevelAir hammer</v>
      </c>
      <c r="I320" s="117" t="str">
        <f t="shared" si="47"/>
        <v/>
      </c>
      <c r="J320" s="122" t="s">
        <v>1878</v>
      </c>
      <c r="K320" s="117"/>
      <c r="L320" s="82"/>
      <c r="M320" s="115" t="s">
        <v>68</v>
      </c>
      <c r="N320" s="115" t="s">
        <v>69</v>
      </c>
      <c r="O320" s="261" t="str">
        <f t="shared" ref="O320:O351" si="52">D320</f>
        <v>=RI6-DO05</v>
      </c>
      <c r="P320" s="116">
        <f t="shared" ref="P320:P351" si="53">A320</f>
        <v>1</v>
      </c>
      <c r="Q320" s="40" t="str">
        <f t="shared" ref="Q320:Q351" si="54">C320</f>
        <v>Q240.0</v>
      </c>
      <c r="R320" s="40" t="str">
        <f t="shared" ref="R320:R351" si="55">E320&amp;M320&amp;F320&amp;G320&amp;M320&amp;H320&amp;I320</f>
        <v>D03¶气锤/下料位气锤输出¶Hammer/Low LevelAir hammer</v>
      </c>
    </row>
    <row r="321" spans="1:18" ht="14.4">
      <c r="A321" s="116">
        <v>2</v>
      </c>
      <c r="B321" s="117">
        <v>66</v>
      </c>
      <c r="C321" s="118" t="s">
        <v>1879</v>
      </c>
      <c r="D321" s="263" t="s">
        <v>1877</v>
      </c>
      <c r="E321" s="117" t="str">
        <f t="shared" ref="E321:E366" si="56">TRIM(MID(SUBSTITUTE($J321,":",REPT(" ",40)),1,40))</f>
        <v>D04</v>
      </c>
      <c r="F321" s="117" t="str">
        <f t="shared" ref="F321:F366" si="57">TRIM(MID(SUBSTITUTE($J321,":",REPT(" ",40)),40,40))</f>
        <v>气锤/下料位气锤</v>
      </c>
      <c r="G321" s="117" t="str">
        <f t="shared" ref="G321:G367" si="58">TRIM(MID(SUBSTITUTE($J321,":",REPT(" ",40)),80,40))</f>
        <v>输出</v>
      </c>
      <c r="H321" s="117" t="str">
        <f t="shared" ref="H321:H383" si="59">TRIM(MID(SUBSTITUTE($J321,":",REPT(" ",40)),120,40))</f>
        <v>Hammer/Low LevelAir hammer</v>
      </c>
      <c r="I321" s="117" t="str">
        <f t="shared" ref="I321:I383" si="60">TRIM(MID(SUBSTITUTE($J321,":",REPT(" ",40)),160,40))</f>
        <v/>
      </c>
      <c r="J321" s="122" t="s">
        <v>1880</v>
      </c>
      <c r="K321" s="117"/>
      <c r="L321" s="82"/>
      <c r="M321" s="115" t="s">
        <v>68</v>
      </c>
      <c r="N321" s="115" t="s">
        <v>69</v>
      </c>
      <c r="O321" s="261" t="str">
        <f t="shared" si="52"/>
        <v>=RI6-DO05</v>
      </c>
      <c r="P321" s="116">
        <f t="shared" si="53"/>
        <v>2</v>
      </c>
      <c r="Q321" s="40" t="str">
        <f t="shared" si="54"/>
        <v>Q240.1</v>
      </c>
      <c r="R321" s="40" t="str">
        <f t="shared" si="55"/>
        <v>D04¶气锤/下料位气锤输出¶Hammer/Low LevelAir hammer</v>
      </c>
    </row>
    <row r="322" spans="1:18" ht="14.4">
      <c r="A322" s="116">
        <v>3</v>
      </c>
      <c r="B322" s="117">
        <v>67</v>
      </c>
      <c r="C322" s="118" t="s">
        <v>1881</v>
      </c>
      <c r="D322" s="263" t="s">
        <v>1877</v>
      </c>
      <c r="E322" s="117" t="str">
        <f t="shared" si="56"/>
        <v>D05</v>
      </c>
      <c r="F322" s="117" t="str">
        <f t="shared" si="57"/>
        <v>气锤/下料位气锤</v>
      </c>
      <c r="G322" s="117" t="str">
        <f t="shared" si="58"/>
        <v>输出</v>
      </c>
      <c r="H322" s="117" t="str">
        <f t="shared" si="59"/>
        <v>Hammer/Low LevelAir hammer</v>
      </c>
      <c r="I322" s="117" t="str">
        <f t="shared" si="60"/>
        <v/>
      </c>
      <c r="J322" s="122" t="s">
        <v>1882</v>
      </c>
      <c r="K322" s="117"/>
      <c r="L322" s="82"/>
      <c r="M322" s="115" t="s">
        <v>68</v>
      </c>
      <c r="N322" s="115" t="s">
        <v>69</v>
      </c>
      <c r="O322" s="261" t="str">
        <f t="shared" si="52"/>
        <v>=RI6-DO05</v>
      </c>
      <c r="P322" s="116">
        <f t="shared" si="53"/>
        <v>3</v>
      </c>
      <c r="Q322" s="40" t="str">
        <f t="shared" si="54"/>
        <v>Q240.2</v>
      </c>
      <c r="R322" s="40" t="str">
        <f t="shared" si="55"/>
        <v>D05¶气锤/下料位气锤输出¶Hammer/Low LevelAir hammer</v>
      </c>
    </row>
    <row r="323" spans="1:18" ht="14.4">
      <c r="A323" s="116">
        <v>4</v>
      </c>
      <c r="B323" s="117">
        <v>68</v>
      </c>
      <c r="C323" s="118" t="s">
        <v>1883</v>
      </c>
      <c r="D323" s="263" t="s">
        <v>1877</v>
      </c>
      <c r="E323" s="117" t="str">
        <f t="shared" si="56"/>
        <v>D06</v>
      </c>
      <c r="F323" s="117" t="str">
        <f t="shared" si="57"/>
        <v>气锤/下料位气锤</v>
      </c>
      <c r="G323" s="117" t="str">
        <f t="shared" si="58"/>
        <v>输出</v>
      </c>
      <c r="H323" s="117" t="str">
        <f t="shared" si="59"/>
        <v>Hammer/Low LevelAir hammer</v>
      </c>
      <c r="I323" s="117" t="str">
        <f t="shared" si="60"/>
        <v/>
      </c>
      <c r="J323" s="122" t="s">
        <v>1884</v>
      </c>
      <c r="K323" s="117"/>
      <c r="L323" s="82"/>
      <c r="M323" s="115" t="s">
        <v>68</v>
      </c>
      <c r="N323" s="115" t="s">
        <v>69</v>
      </c>
      <c r="O323" s="261" t="str">
        <f t="shared" si="52"/>
        <v>=RI6-DO05</v>
      </c>
      <c r="P323" s="116">
        <f t="shared" si="53"/>
        <v>4</v>
      </c>
      <c r="Q323" s="40" t="str">
        <f t="shared" si="54"/>
        <v>Q240.3</v>
      </c>
      <c r="R323" s="40" t="str">
        <f t="shared" si="55"/>
        <v>D06¶气锤/下料位气锤输出¶Hammer/Low LevelAir hammer</v>
      </c>
    </row>
    <row r="324" spans="1:18" ht="14.4">
      <c r="A324" s="116">
        <v>5</v>
      </c>
      <c r="B324" s="117">
        <v>69</v>
      </c>
      <c r="C324" s="118" t="s">
        <v>1885</v>
      </c>
      <c r="D324" s="263" t="s">
        <v>1877</v>
      </c>
      <c r="E324" s="117" t="str">
        <f t="shared" si="56"/>
        <v>D07</v>
      </c>
      <c r="F324" s="117" t="str">
        <f t="shared" si="57"/>
        <v>气锤/下料位气锤</v>
      </c>
      <c r="G324" s="117" t="str">
        <f t="shared" si="58"/>
        <v>输出</v>
      </c>
      <c r="H324" s="117" t="str">
        <f t="shared" si="59"/>
        <v>Hammer/Low LevelAir hammer</v>
      </c>
      <c r="I324" s="117" t="str">
        <f t="shared" si="60"/>
        <v/>
      </c>
      <c r="J324" s="122" t="s">
        <v>1886</v>
      </c>
      <c r="K324" s="117"/>
      <c r="L324" s="82"/>
      <c r="M324" s="115" t="s">
        <v>68</v>
      </c>
      <c r="N324" s="115" t="s">
        <v>69</v>
      </c>
      <c r="O324" s="261" t="str">
        <f t="shared" si="52"/>
        <v>=RI6-DO05</v>
      </c>
      <c r="P324" s="116">
        <f t="shared" si="53"/>
        <v>5</v>
      </c>
      <c r="Q324" s="40" t="str">
        <f t="shared" si="54"/>
        <v>Q240.4</v>
      </c>
      <c r="R324" s="40" t="str">
        <f t="shared" si="55"/>
        <v>D07¶气锤/下料位气锤输出¶Hammer/Low LevelAir hammer</v>
      </c>
    </row>
    <row r="325" spans="1:18" ht="14.4">
      <c r="A325" s="116">
        <v>6</v>
      </c>
      <c r="B325" s="117">
        <v>70</v>
      </c>
      <c r="C325" s="118" t="s">
        <v>1887</v>
      </c>
      <c r="D325" s="263" t="s">
        <v>1877</v>
      </c>
      <c r="E325" s="117" t="str">
        <f t="shared" si="56"/>
        <v>D08</v>
      </c>
      <c r="F325" s="117" t="str">
        <f t="shared" si="57"/>
        <v>气锤/下料位气锤</v>
      </c>
      <c r="G325" s="117" t="str">
        <f t="shared" si="58"/>
        <v>输出</v>
      </c>
      <c r="H325" s="117" t="str">
        <f t="shared" si="59"/>
        <v>Hammer/Low LevelAir hammer</v>
      </c>
      <c r="I325" s="117" t="str">
        <f t="shared" si="60"/>
        <v/>
      </c>
      <c r="J325" s="122" t="s">
        <v>1888</v>
      </c>
      <c r="K325" s="117"/>
      <c r="L325" s="82"/>
      <c r="M325" s="115" t="s">
        <v>68</v>
      </c>
      <c r="N325" s="115" t="s">
        <v>69</v>
      </c>
      <c r="O325" s="261" t="str">
        <f t="shared" si="52"/>
        <v>=RI6-DO05</v>
      </c>
      <c r="P325" s="116">
        <f t="shared" si="53"/>
        <v>6</v>
      </c>
      <c r="Q325" s="40" t="str">
        <f t="shared" si="54"/>
        <v>Q240.5</v>
      </c>
      <c r="R325" s="40" t="str">
        <f t="shared" si="55"/>
        <v>D08¶气锤/下料位气锤输出¶Hammer/Low LevelAir hammer</v>
      </c>
    </row>
    <row r="326" spans="1:18" ht="14.4">
      <c r="A326" s="116">
        <v>7</v>
      </c>
      <c r="B326" s="117">
        <v>71</v>
      </c>
      <c r="C326" s="118" t="s">
        <v>1889</v>
      </c>
      <c r="D326" s="263" t="s">
        <v>1877</v>
      </c>
      <c r="E326" s="117" t="str">
        <f t="shared" si="56"/>
        <v>D09</v>
      </c>
      <c r="F326" s="117" t="str">
        <f t="shared" si="57"/>
        <v>气锤/下料位气锤</v>
      </c>
      <c r="G326" s="117" t="str">
        <f t="shared" si="58"/>
        <v>输出</v>
      </c>
      <c r="H326" s="117" t="str">
        <f t="shared" si="59"/>
        <v>Hammer/Low LevelAir hammer</v>
      </c>
      <c r="I326" s="117" t="str">
        <f t="shared" si="60"/>
        <v/>
      </c>
      <c r="J326" s="122" t="s">
        <v>1890</v>
      </c>
      <c r="K326" s="117"/>
      <c r="L326" s="82"/>
      <c r="M326" s="115" t="s">
        <v>68</v>
      </c>
      <c r="N326" s="115" t="s">
        <v>69</v>
      </c>
      <c r="O326" s="261" t="str">
        <f t="shared" si="52"/>
        <v>=RI6-DO05</v>
      </c>
      <c r="P326" s="116">
        <f t="shared" si="53"/>
        <v>7</v>
      </c>
      <c r="Q326" s="40" t="str">
        <f t="shared" si="54"/>
        <v>Q240.6</v>
      </c>
      <c r="R326" s="40" t="str">
        <f t="shared" si="55"/>
        <v>D09¶气锤/下料位气锤输出¶Hammer/Low LevelAir hammer</v>
      </c>
    </row>
    <row r="327" spans="1:18" ht="14.4">
      <c r="A327" s="116">
        <v>8</v>
      </c>
      <c r="B327" s="117">
        <v>72</v>
      </c>
      <c r="C327" s="118" t="s">
        <v>1891</v>
      </c>
      <c r="D327" s="263" t="s">
        <v>1877</v>
      </c>
      <c r="E327" s="117" t="str">
        <f t="shared" si="56"/>
        <v>D10</v>
      </c>
      <c r="F327" s="117" t="str">
        <f t="shared" si="57"/>
        <v>气锤/下料位气锤</v>
      </c>
      <c r="G327" s="117" t="str">
        <f t="shared" si="58"/>
        <v>输出</v>
      </c>
      <c r="H327" s="117" t="str">
        <f t="shared" si="59"/>
        <v>Hammer/Low LevelAir hammer</v>
      </c>
      <c r="I327" s="117" t="str">
        <f t="shared" si="60"/>
        <v/>
      </c>
      <c r="J327" s="122" t="s">
        <v>1892</v>
      </c>
      <c r="K327" s="117"/>
      <c r="L327" s="82"/>
      <c r="M327" s="115" t="s">
        <v>68</v>
      </c>
      <c r="N327" s="115" t="s">
        <v>69</v>
      </c>
      <c r="O327" s="261" t="str">
        <f t="shared" si="52"/>
        <v>=RI6-DO05</v>
      </c>
      <c r="P327" s="116">
        <f t="shared" si="53"/>
        <v>8</v>
      </c>
      <c r="Q327" s="40" t="str">
        <f t="shared" si="54"/>
        <v>Q240.7</v>
      </c>
      <c r="R327" s="40" t="str">
        <f t="shared" si="55"/>
        <v>D10¶气锤/下料位气锤输出¶Hammer/Low LevelAir hammer</v>
      </c>
    </row>
    <row r="328" spans="1:18" ht="14.4">
      <c r="A328" s="116">
        <v>9</v>
      </c>
      <c r="B328" s="117">
        <v>73</v>
      </c>
      <c r="C328" s="118" t="s">
        <v>1893</v>
      </c>
      <c r="D328" s="263" t="s">
        <v>1877</v>
      </c>
      <c r="E328" s="117" t="str">
        <f t="shared" si="56"/>
        <v>D11</v>
      </c>
      <c r="F328" s="117" t="str">
        <f t="shared" si="57"/>
        <v>气锤/下料位气锤</v>
      </c>
      <c r="G328" s="117" t="str">
        <f t="shared" si="58"/>
        <v>输出</v>
      </c>
      <c r="H328" s="117" t="str">
        <f t="shared" si="59"/>
        <v>Hammer/Low LevelAir hammer</v>
      </c>
      <c r="I328" s="117" t="str">
        <f t="shared" si="60"/>
        <v/>
      </c>
      <c r="J328" s="122" t="s">
        <v>1894</v>
      </c>
      <c r="K328" s="117"/>
      <c r="L328" s="82"/>
      <c r="M328" s="115" t="s">
        <v>68</v>
      </c>
      <c r="N328" s="115" t="s">
        <v>69</v>
      </c>
      <c r="O328" s="261" t="str">
        <f t="shared" si="52"/>
        <v>=RI6-DO05</v>
      </c>
      <c r="P328" s="116">
        <f t="shared" si="53"/>
        <v>9</v>
      </c>
      <c r="Q328" s="40" t="str">
        <f t="shared" si="54"/>
        <v>Q241.0</v>
      </c>
      <c r="R328" s="40" t="str">
        <f t="shared" si="55"/>
        <v>D11¶气锤/下料位气锤输出¶Hammer/Low LevelAir hammer</v>
      </c>
    </row>
    <row r="329" spans="1:18" ht="14.4">
      <c r="A329" s="116">
        <v>10</v>
      </c>
      <c r="B329" s="117">
        <v>74</v>
      </c>
      <c r="C329" s="118" t="s">
        <v>1895</v>
      </c>
      <c r="D329" s="263" t="s">
        <v>1877</v>
      </c>
      <c r="E329" s="117" t="str">
        <f t="shared" si="56"/>
        <v>D12</v>
      </c>
      <c r="F329" s="117" t="str">
        <f t="shared" si="57"/>
        <v>气锤/下料位气锤</v>
      </c>
      <c r="G329" s="117" t="str">
        <f t="shared" si="58"/>
        <v>输出</v>
      </c>
      <c r="H329" s="117" t="str">
        <f t="shared" si="59"/>
        <v>Hammer/Low LevelAir hammer</v>
      </c>
      <c r="I329" s="117" t="str">
        <f t="shared" si="60"/>
        <v/>
      </c>
      <c r="J329" s="122" t="s">
        <v>1896</v>
      </c>
      <c r="K329" s="117"/>
      <c r="L329" s="82"/>
      <c r="M329" s="115" t="s">
        <v>68</v>
      </c>
      <c r="N329" s="115" t="s">
        <v>69</v>
      </c>
      <c r="O329" s="261" t="str">
        <f t="shared" si="52"/>
        <v>=RI6-DO05</v>
      </c>
      <c r="P329" s="116">
        <f t="shared" si="53"/>
        <v>10</v>
      </c>
      <c r="Q329" s="40" t="str">
        <f t="shared" si="54"/>
        <v>Q241.1</v>
      </c>
      <c r="R329" s="40" t="str">
        <f t="shared" si="55"/>
        <v>D12¶气锤/下料位气锤输出¶Hammer/Low LevelAir hammer</v>
      </c>
    </row>
    <row r="330" spans="1:18" ht="14.4">
      <c r="A330" s="116">
        <v>11</v>
      </c>
      <c r="B330" s="117">
        <v>75</v>
      </c>
      <c r="C330" s="118" t="s">
        <v>1897</v>
      </c>
      <c r="D330" s="263" t="s">
        <v>1877</v>
      </c>
      <c r="E330" s="117" t="str">
        <f t="shared" si="56"/>
        <v>D13</v>
      </c>
      <c r="F330" s="117" t="str">
        <f t="shared" si="57"/>
        <v>气锤/下料位气锤</v>
      </c>
      <c r="G330" s="117" t="str">
        <f t="shared" si="58"/>
        <v>输出</v>
      </c>
      <c r="H330" s="117" t="str">
        <f t="shared" si="59"/>
        <v>Hammer/Low LevelAir hammer</v>
      </c>
      <c r="I330" s="117" t="str">
        <f t="shared" si="60"/>
        <v/>
      </c>
      <c r="J330" s="122" t="s">
        <v>1898</v>
      </c>
      <c r="K330" s="117"/>
      <c r="L330" s="82"/>
      <c r="M330" s="115" t="s">
        <v>68</v>
      </c>
      <c r="N330" s="115" t="s">
        <v>69</v>
      </c>
      <c r="O330" s="261" t="str">
        <f t="shared" si="52"/>
        <v>=RI6-DO05</v>
      </c>
      <c r="P330" s="116">
        <f t="shared" si="53"/>
        <v>11</v>
      </c>
      <c r="Q330" s="40" t="str">
        <f t="shared" si="54"/>
        <v>Q241.2</v>
      </c>
      <c r="R330" s="40" t="str">
        <f t="shared" si="55"/>
        <v>D13¶气锤/下料位气锤输出¶Hammer/Low LevelAir hammer</v>
      </c>
    </row>
    <row r="331" spans="1:18" ht="14.4">
      <c r="A331" s="116">
        <v>12</v>
      </c>
      <c r="B331" s="117">
        <v>76</v>
      </c>
      <c r="C331" s="118" t="s">
        <v>1899</v>
      </c>
      <c r="D331" s="263" t="s">
        <v>1877</v>
      </c>
      <c r="E331" s="117" t="str">
        <f t="shared" si="56"/>
        <v>D14</v>
      </c>
      <c r="F331" s="117" t="str">
        <f t="shared" si="57"/>
        <v>气锤/下料位气锤</v>
      </c>
      <c r="G331" s="117" t="str">
        <f t="shared" si="58"/>
        <v>输出</v>
      </c>
      <c r="H331" s="117" t="str">
        <f t="shared" si="59"/>
        <v>Hammer/Low LevelAir hammer</v>
      </c>
      <c r="I331" s="117" t="str">
        <f t="shared" si="60"/>
        <v/>
      </c>
      <c r="J331" s="122" t="s">
        <v>1900</v>
      </c>
      <c r="K331" s="117"/>
      <c r="L331" s="82"/>
      <c r="M331" s="115" t="s">
        <v>68</v>
      </c>
      <c r="N331" s="115" t="s">
        <v>69</v>
      </c>
      <c r="O331" s="261" t="str">
        <f t="shared" si="52"/>
        <v>=RI6-DO05</v>
      </c>
      <c r="P331" s="116">
        <f t="shared" si="53"/>
        <v>12</v>
      </c>
      <c r="Q331" s="40" t="str">
        <f t="shared" si="54"/>
        <v>Q241.3</v>
      </c>
      <c r="R331" s="40" t="str">
        <f t="shared" si="55"/>
        <v>D14¶气锤/下料位气锤输出¶Hammer/Low LevelAir hammer</v>
      </c>
    </row>
    <row r="332" spans="1:18" ht="14.4">
      <c r="A332" s="116">
        <v>13</v>
      </c>
      <c r="B332" s="117">
        <v>77</v>
      </c>
      <c r="C332" s="118" t="s">
        <v>1901</v>
      </c>
      <c r="D332" s="263" t="s">
        <v>1877</v>
      </c>
      <c r="E332" s="117" t="str">
        <f t="shared" si="56"/>
        <v>D15</v>
      </c>
      <c r="F332" s="117" t="str">
        <f t="shared" si="57"/>
        <v>气锤/下料位气锤</v>
      </c>
      <c r="G332" s="117" t="str">
        <f t="shared" si="58"/>
        <v>输出</v>
      </c>
      <c r="H332" s="117" t="str">
        <f t="shared" si="59"/>
        <v>Hammer/Low LevelAir hammer</v>
      </c>
      <c r="I332" s="117" t="str">
        <f t="shared" si="60"/>
        <v/>
      </c>
      <c r="J332" s="122" t="s">
        <v>1902</v>
      </c>
      <c r="K332" s="117"/>
      <c r="L332" s="82"/>
      <c r="M332" s="115" t="s">
        <v>68</v>
      </c>
      <c r="N332" s="115" t="s">
        <v>69</v>
      </c>
      <c r="O332" s="261" t="str">
        <f t="shared" si="52"/>
        <v>=RI6-DO05</v>
      </c>
      <c r="P332" s="116">
        <f t="shared" si="53"/>
        <v>13</v>
      </c>
      <c r="Q332" s="40" t="str">
        <f t="shared" si="54"/>
        <v>Q241.4</v>
      </c>
      <c r="R332" s="40" t="str">
        <f t="shared" si="55"/>
        <v>D15¶气锤/下料位气锤输出¶Hammer/Low LevelAir hammer</v>
      </c>
    </row>
    <row r="333" spans="1:18" ht="14.4">
      <c r="A333" s="116">
        <v>14</v>
      </c>
      <c r="B333" s="117">
        <v>78</v>
      </c>
      <c r="C333" s="118" t="s">
        <v>1903</v>
      </c>
      <c r="D333" s="263" t="s">
        <v>1877</v>
      </c>
      <c r="E333" s="117" t="str">
        <f t="shared" si="56"/>
        <v>D16</v>
      </c>
      <c r="F333" s="117" t="str">
        <f t="shared" si="57"/>
        <v>气锤/下料位气锤</v>
      </c>
      <c r="G333" s="117" t="str">
        <f t="shared" si="58"/>
        <v>输出</v>
      </c>
      <c r="H333" s="117" t="str">
        <f t="shared" si="59"/>
        <v>Hammer/Low LevelAir hammer</v>
      </c>
      <c r="I333" s="117" t="str">
        <f t="shared" si="60"/>
        <v/>
      </c>
      <c r="J333" s="122" t="s">
        <v>1904</v>
      </c>
      <c r="K333" s="117"/>
      <c r="L333" s="82"/>
      <c r="M333" s="115" t="s">
        <v>68</v>
      </c>
      <c r="N333" s="115" t="s">
        <v>69</v>
      </c>
      <c r="O333" s="261" t="str">
        <f t="shared" si="52"/>
        <v>=RI6-DO05</v>
      </c>
      <c r="P333" s="116">
        <f t="shared" si="53"/>
        <v>14</v>
      </c>
      <c r="Q333" s="40" t="str">
        <f t="shared" si="54"/>
        <v>Q241.5</v>
      </c>
      <c r="R333" s="40" t="str">
        <f t="shared" si="55"/>
        <v>D16¶气锤/下料位气锤输出¶Hammer/Low LevelAir hammer</v>
      </c>
    </row>
    <row r="334" spans="1:18" ht="14.4">
      <c r="A334" s="116">
        <v>15</v>
      </c>
      <c r="B334" s="117">
        <v>79</v>
      </c>
      <c r="C334" s="118" t="s">
        <v>1905</v>
      </c>
      <c r="D334" s="263" t="s">
        <v>1877</v>
      </c>
      <c r="E334" s="117" t="str">
        <f t="shared" si="56"/>
        <v>D17</v>
      </c>
      <c r="F334" s="117" t="str">
        <f t="shared" si="57"/>
        <v>气锤/下料位气锤</v>
      </c>
      <c r="G334" s="117" t="str">
        <f t="shared" si="58"/>
        <v>输出</v>
      </c>
      <c r="H334" s="117" t="str">
        <f t="shared" si="59"/>
        <v>Hammer/Low LevelAir hammer</v>
      </c>
      <c r="I334" s="117" t="str">
        <f t="shared" si="60"/>
        <v/>
      </c>
      <c r="J334" s="122" t="s">
        <v>1906</v>
      </c>
      <c r="K334" s="117"/>
      <c r="L334" s="82"/>
      <c r="M334" s="115" t="s">
        <v>68</v>
      </c>
      <c r="N334" s="115" t="s">
        <v>69</v>
      </c>
      <c r="O334" s="261" t="str">
        <f t="shared" si="52"/>
        <v>=RI6-DO05</v>
      </c>
      <c r="P334" s="116">
        <f t="shared" si="53"/>
        <v>15</v>
      </c>
      <c r="Q334" s="40" t="str">
        <f t="shared" si="54"/>
        <v>Q241.6</v>
      </c>
      <c r="R334" s="40" t="str">
        <f t="shared" si="55"/>
        <v>D17¶气锤/下料位气锤输出¶Hammer/Low LevelAir hammer</v>
      </c>
    </row>
    <row r="335" spans="1:18" ht="14.4">
      <c r="A335" s="116">
        <v>16</v>
      </c>
      <c r="B335" s="117">
        <v>80</v>
      </c>
      <c r="C335" s="118" t="s">
        <v>1907</v>
      </c>
      <c r="D335" s="263" t="s">
        <v>1877</v>
      </c>
      <c r="E335" s="117" t="str">
        <f t="shared" si="56"/>
        <v>D18</v>
      </c>
      <c r="F335" s="117" t="str">
        <f t="shared" si="57"/>
        <v>气锤/下料位气锤</v>
      </c>
      <c r="G335" s="117" t="str">
        <f t="shared" si="58"/>
        <v>输出</v>
      </c>
      <c r="H335" s="117" t="str">
        <f t="shared" si="59"/>
        <v>Hammer/Low LevelAir hammer</v>
      </c>
      <c r="I335" s="117" t="str">
        <f t="shared" si="60"/>
        <v/>
      </c>
      <c r="J335" s="122" t="s">
        <v>1908</v>
      </c>
      <c r="K335" s="117"/>
      <c r="L335" s="82"/>
      <c r="M335" s="115" t="s">
        <v>68</v>
      </c>
      <c r="N335" s="115" t="s">
        <v>69</v>
      </c>
      <c r="O335" s="261" t="str">
        <f t="shared" si="52"/>
        <v>=RI6-DO05</v>
      </c>
      <c r="P335" s="116">
        <f t="shared" si="53"/>
        <v>16</v>
      </c>
      <c r="Q335" s="40" t="str">
        <f t="shared" si="54"/>
        <v>Q241.7</v>
      </c>
      <c r="R335" s="40" t="str">
        <f t="shared" si="55"/>
        <v>D18¶气锤/下料位气锤输出¶Hammer/Low LevelAir hammer</v>
      </c>
    </row>
    <row r="336" spans="1:18" ht="14.4">
      <c r="A336" s="116">
        <v>1</v>
      </c>
      <c r="B336" s="117">
        <v>81</v>
      </c>
      <c r="C336" s="118" t="s">
        <v>1909</v>
      </c>
      <c r="D336" s="263" t="s">
        <v>1910</v>
      </c>
      <c r="E336" s="117" t="str">
        <f t="shared" si="56"/>
        <v>D19</v>
      </c>
      <c r="F336" s="117" t="str">
        <f t="shared" si="57"/>
        <v>气锤/下料位气锤</v>
      </c>
      <c r="G336" s="117" t="str">
        <f t="shared" si="58"/>
        <v>输出</v>
      </c>
      <c r="H336" s="117" t="str">
        <f t="shared" si="59"/>
        <v>Hammer/Low LevelAir hammer</v>
      </c>
      <c r="I336" s="117" t="str">
        <f t="shared" si="60"/>
        <v/>
      </c>
      <c r="J336" s="122" t="s">
        <v>1911</v>
      </c>
      <c r="K336" s="117"/>
      <c r="L336" s="82"/>
      <c r="M336" s="115" t="s">
        <v>68</v>
      </c>
      <c r="N336" s="115" t="s">
        <v>69</v>
      </c>
      <c r="O336" s="261" t="str">
        <f t="shared" si="52"/>
        <v>=RI6-DO06</v>
      </c>
      <c r="P336" s="116">
        <f t="shared" si="53"/>
        <v>1</v>
      </c>
      <c r="Q336" s="40" t="str">
        <f t="shared" si="54"/>
        <v>Q242.0</v>
      </c>
      <c r="R336" s="40" t="str">
        <f t="shared" si="55"/>
        <v>D19¶气锤/下料位气锤输出¶Hammer/Low LevelAir hammer</v>
      </c>
    </row>
    <row r="337" spans="1:22" ht="14.4">
      <c r="A337" s="116">
        <v>2</v>
      </c>
      <c r="B337" s="117">
        <v>82</v>
      </c>
      <c r="C337" s="118" t="s">
        <v>1912</v>
      </c>
      <c r="D337" s="263" t="s">
        <v>1910</v>
      </c>
      <c r="E337" s="117" t="str">
        <f t="shared" si="56"/>
        <v>D20</v>
      </c>
      <c r="F337" s="117" t="str">
        <f t="shared" si="57"/>
        <v>气锤/下料位气锤</v>
      </c>
      <c r="G337" s="117" t="str">
        <f t="shared" si="58"/>
        <v>输出</v>
      </c>
      <c r="H337" s="117" t="str">
        <f t="shared" si="59"/>
        <v>Hammer/Low LevelAir hammer</v>
      </c>
      <c r="I337" s="117" t="str">
        <f t="shared" si="60"/>
        <v/>
      </c>
      <c r="J337" s="122" t="s">
        <v>1913</v>
      </c>
      <c r="K337" s="117"/>
      <c r="L337" s="82"/>
      <c r="M337" s="115" t="s">
        <v>68</v>
      </c>
      <c r="N337" s="115" t="s">
        <v>69</v>
      </c>
      <c r="O337" s="261" t="str">
        <f t="shared" si="52"/>
        <v>=RI6-DO06</v>
      </c>
      <c r="P337" s="116">
        <f t="shared" si="53"/>
        <v>2</v>
      </c>
      <c r="Q337" s="40" t="str">
        <f t="shared" si="54"/>
        <v>Q242.1</v>
      </c>
      <c r="R337" s="40" t="str">
        <f t="shared" si="55"/>
        <v>D20¶气锤/下料位气锤输出¶Hammer/Low LevelAir hammer</v>
      </c>
    </row>
    <row r="338" spans="1:22" ht="14.4">
      <c r="A338" s="116">
        <v>3</v>
      </c>
      <c r="B338" s="117">
        <v>83</v>
      </c>
      <c r="C338" s="118" t="s">
        <v>1914</v>
      </c>
      <c r="D338" s="263" t="s">
        <v>1910</v>
      </c>
      <c r="E338" s="117" t="str">
        <f t="shared" si="56"/>
        <v>D21</v>
      </c>
      <c r="F338" s="117" t="str">
        <f t="shared" si="57"/>
        <v>气锤/下料位气锤</v>
      </c>
      <c r="G338" s="117" t="str">
        <f t="shared" si="58"/>
        <v>输出</v>
      </c>
      <c r="H338" s="117" t="str">
        <f t="shared" si="59"/>
        <v>Hammer/Low LevelAir hammer</v>
      </c>
      <c r="I338" s="117" t="str">
        <f t="shared" si="60"/>
        <v/>
      </c>
      <c r="J338" s="122" t="s">
        <v>1915</v>
      </c>
      <c r="K338" s="117"/>
      <c r="L338" s="82"/>
      <c r="M338" s="115" t="s">
        <v>68</v>
      </c>
      <c r="N338" s="115" t="s">
        <v>69</v>
      </c>
      <c r="O338" s="261" t="str">
        <f t="shared" si="52"/>
        <v>=RI6-DO06</v>
      </c>
      <c r="P338" s="116">
        <f t="shared" si="53"/>
        <v>3</v>
      </c>
      <c r="Q338" s="40" t="str">
        <f t="shared" si="54"/>
        <v>Q242.2</v>
      </c>
      <c r="R338" s="40" t="str">
        <f t="shared" si="55"/>
        <v>D21¶气锤/下料位气锤输出¶Hammer/Low LevelAir hammer</v>
      </c>
    </row>
    <row r="339" spans="1:22" ht="14.4">
      <c r="A339" s="116">
        <v>4</v>
      </c>
      <c r="B339" s="117">
        <v>84</v>
      </c>
      <c r="C339" s="118" t="s">
        <v>1916</v>
      </c>
      <c r="D339" s="263" t="s">
        <v>1910</v>
      </c>
      <c r="E339" s="117" t="str">
        <f t="shared" si="56"/>
        <v>D22</v>
      </c>
      <c r="F339" s="117" t="str">
        <f t="shared" si="57"/>
        <v>气锤/下料位气锤</v>
      </c>
      <c r="G339" s="117" t="str">
        <f t="shared" si="58"/>
        <v>输出</v>
      </c>
      <c r="H339" s="117" t="str">
        <f t="shared" si="59"/>
        <v>Hammer/Low LevelAir hammer</v>
      </c>
      <c r="I339" s="117" t="str">
        <f t="shared" si="60"/>
        <v/>
      </c>
      <c r="J339" s="122" t="s">
        <v>1917</v>
      </c>
      <c r="K339" s="117"/>
      <c r="L339" s="82"/>
      <c r="M339" s="115" t="s">
        <v>68</v>
      </c>
      <c r="N339" s="115" t="s">
        <v>69</v>
      </c>
      <c r="O339" s="261" t="str">
        <f t="shared" si="52"/>
        <v>=RI6-DO06</v>
      </c>
      <c r="P339" s="116">
        <f t="shared" si="53"/>
        <v>4</v>
      </c>
      <c r="Q339" s="40" t="str">
        <f t="shared" si="54"/>
        <v>Q242.3</v>
      </c>
      <c r="R339" s="40" t="str">
        <f t="shared" si="55"/>
        <v>D22¶气锤/下料位气锤输出¶Hammer/Low LevelAir hammer</v>
      </c>
    </row>
    <row r="340" spans="1:22" ht="14.4">
      <c r="A340" s="116">
        <v>5</v>
      </c>
      <c r="B340" s="117">
        <v>85</v>
      </c>
      <c r="C340" s="118" t="s">
        <v>1918</v>
      </c>
      <c r="D340" s="263" t="s">
        <v>1910</v>
      </c>
      <c r="E340" s="117" t="str">
        <f t="shared" si="56"/>
        <v>D23</v>
      </c>
      <c r="F340" s="117" t="str">
        <f t="shared" si="57"/>
        <v>气锤/下料位气锤</v>
      </c>
      <c r="G340" s="117" t="str">
        <f t="shared" si="58"/>
        <v>输出</v>
      </c>
      <c r="H340" s="117" t="str">
        <f t="shared" si="59"/>
        <v>Hammer/Low LevelAir hammer</v>
      </c>
      <c r="I340" s="117" t="str">
        <f t="shared" si="60"/>
        <v/>
      </c>
      <c r="J340" s="122" t="s">
        <v>1919</v>
      </c>
      <c r="K340" s="117"/>
      <c r="L340" s="82"/>
      <c r="M340" s="115" t="s">
        <v>68</v>
      </c>
      <c r="N340" s="115" t="s">
        <v>69</v>
      </c>
      <c r="O340" s="261" t="str">
        <f t="shared" si="52"/>
        <v>=RI6-DO06</v>
      </c>
      <c r="P340" s="116">
        <f t="shared" si="53"/>
        <v>5</v>
      </c>
      <c r="Q340" s="40" t="str">
        <f t="shared" si="54"/>
        <v>Q242.4</v>
      </c>
      <c r="R340" s="40" t="str">
        <f t="shared" si="55"/>
        <v>D23¶气锤/下料位气锤输出¶Hammer/Low LevelAir hammer</v>
      </c>
    </row>
    <row r="341" spans="1:22" ht="14.4">
      <c r="A341" s="116">
        <v>6</v>
      </c>
      <c r="B341" s="117">
        <v>86</v>
      </c>
      <c r="C341" s="118" t="s">
        <v>1920</v>
      </c>
      <c r="D341" s="263" t="s">
        <v>1910</v>
      </c>
      <c r="E341" s="117" t="str">
        <f t="shared" si="56"/>
        <v>D24</v>
      </c>
      <c r="F341" s="117" t="str">
        <f t="shared" si="57"/>
        <v>气锤/下料位气锤</v>
      </c>
      <c r="G341" s="117" t="str">
        <f t="shared" si="58"/>
        <v>输出</v>
      </c>
      <c r="H341" s="117" t="str">
        <f t="shared" si="59"/>
        <v>Hammer/Low LevelAir hammer</v>
      </c>
      <c r="I341" s="117" t="str">
        <f t="shared" si="60"/>
        <v/>
      </c>
      <c r="J341" s="122" t="s">
        <v>1921</v>
      </c>
      <c r="K341" s="117"/>
      <c r="L341" s="82"/>
      <c r="M341" s="115" t="s">
        <v>68</v>
      </c>
      <c r="N341" s="115" t="s">
        <v>69</v>
      </c>
      <c r="O341" s="261" t="str">
        <f t="shared" si="52"/>
        <v>=RI6-DO06</v>
      </c>
      <c r="P341" s="116">
        <f t="shared" si="53"/>
        <v>6</v>
      </c>
      <c r="Q341" s="40" t="str">
        <f t="shared" si="54"/>
        <v>Q242.5</v>
      </c>
      <c r="R341" s="40" t="str">
        <f t="shared" si="55"/>
        <v>D24¶气锤/下料位气锤输出¶Hammer/Low LevelAir hammer</v>
      </c>
    </row>
    <row r="342" spans="1:22" ht="14.4">
      <c r="A342" s="116">
        <v>7</v>
      </c>
      <c r="B342" s="117">
        <v>87</v>
      </c>
      <c r="C342" s="118" t="s">
        <v>1922</v>
      </c>
      <c r="D342" s="263" t="s">
        <v>1910</v>
      </c>
      <c r="E342" s="117" t="str">
        <f t="shared" si="56"/>
        <v>D25</v>
      </c>
      <c r="F342" s="117" t="str">
        <f t="shared" si="57"/>
        <v>备用气锤</v>
      </c>
      <c r="G342" s="117" t="str">
        <f t="shared" si="58"/>
        <v>输出</v>
      </c>
      <c r="H342" s="117" t="str">
        <f t="shared" si="59"/>
        <v>SPARE</v>
      </c>
      <c r="I342" s="117" t="str">
        <f t="shared" si="60"/>
        <v/>
      </c>
      <c r="J342" s="128" t="s">
        <v>1923</v>
      </c>
      <c r="K342" s="126"/>
      <c r="L342" s="83"/>
      <c r="M342" s="129" t="s">
        <v>68</v>
      </c>
      <c r="N342" s="129" t="s">
        <v>69</v>
      </c>
      <c r="O342" s="262" t="str">
        <f t="shared" si="52"/>
        <v>=RI6-DO06</v>
      </c>
      <c r="P342" s="131">
        <f t="shared" si="53"/>
        <v>7</v>
      </c>
      <c r="Q342" s="100" t="str">
        <f t="shared" si="54"/>
        <v>Q242.6</v>
      </c>
      <c r="R342" s="100" t="str">
        <f t="shared" si="55"/>
        <v>D25¶备用气锤输出¶SPARE</v>
      </c>
      <c r="S342" s="134"/>
      <c r="T342" s="134"/>
      <c r="U342" s="134"/>
      <c r="V342" s="162" t="s">
        <v>1549</v>
      </c>
    </row>
    <row r="343" spans="1:22" ht="14.4">
      <c r="A343" s="116">
        <v>8</v>
      </c>
      <c r="B343" s="117">
        <v>88</v>
      </c>
      <c r="C343" s="118" t="s">
        <v>1924</v>
      </c>
      <c r="D343" s="263" t="s">
        <v>1910</v>
      </c>
      <c r="E343" s="117" t="str">
        <f t="shared" si="56"/>
        <v>VP01</v>
      </c>
      <c r="F343" s="117" t="str">
        <f t="shared" si="57"/>
        <v>气锤/下料位气锤</v>
      </c>
      <c r="G343" s="117" t="str">
        <f t="shared" si="58"/>
        <v>输出</v>
      </c>
      <c r="H343" s="117" t="str">
        <f t="shared" si="59"/>
        <v>Hammer/Low LevelAir hamme</v>
      </c>
      <c r="I343" s="117" t="str">
        <f t="shared" si="60"/>
        <v>r</v>
      </c>
      <c r="J343" s="122" t="s">
        <v>1925</v>
      </c>
      <c r="K343" s="117"/>
      <c r="L343" s="82"/>
      <c r="M343" s="115" t="s">
        <v>68</v>
      </c>
      <c r="N343" s="115" t="s">
        <v>69</v>
      </c>
      <c r="O343" s="261" t="str">
        <f t="shared" si="52"/>
        <v>=RI6-DO06</v>
      </c>
      <c r="P343" s="116">
        <f t="shared" si="53"/>
        <v>8</v>
      </c>
      <c r="Q343" s="40" t="str">
        <f t="shared" si="54"/>
        <v>Q242.7</v>
      </c>
      <c r="R343" s="40" t="str">
        <f t="shared" si="55"/>
        <v>VP01¶气锤/下料位气锤输出¶Hammer/Low LevelAir hammer</v>
      </c>
    </row>
    <row r="344" spans="1:22" ht="14.4">
      <c r="A344" s="116">
        <v>9</v>
      </c>
      <c r="B344" s="117">
        <v>89</v>
      </c>
      <c r="C344" s="118" t="s">
        <v>1926</v>
      </c>
      <c r="D344" s="263" t="s">
        <v>1910</v>
      </c>
      <c r="E344" s="117" t="str">
        <f t="shared" si="56"/>
        <v>VP02</v>
      </c>
      <c r="F344" s="117" t="str">
        <f t="shared" si="57"/>
        <v>气锤/下料位气锤</v>
      </c>
      <c r="G344" s="117" t="str">
        <f t="shared" si="58"/>
        <v>输出</v>
      </c>
      <c r="H344" s="117" t="str">
        <f t="shared" si="59"/>
        <v>Hammer/Low LevelAir hamme</v>
      </c>
      <c r="I344" s="117" t="str">
        <f t="shared" si="60"/>
        <v>r</v>
      </c>
      <c r="J344" s="122" t="s">
        <v>1927</v>
      </c>
      <c r="K344" s="117"/>
      <c r="L344" s="82"/>
      <c r="M344" s="115" t="s">
        <v>68</v>
      </c>
      <c r="N344" s="115" t="s">
        <v>69</v>
      </c>
      <c r="O344" s="261" t="str">
        <f t="shared" si="52"/>
        <v>=RI6-DO06</v>
      </c>
      <c r="P344" s="116">
        <f t="shared" si="53"/>
        <v>9</v>
      </c>
      <c r="Q344" s="40" t="str">
        <f t="shared" si="54"/>
        <v>Q243.0</v>
      </c>
      <c r="R344" s="40" t="str">
        <f t="shared" si="55"/>
        <v>VP02¶气锤/下料位气锤输出¶Hammer/Low LevelAir hammer</v>
      </c>
    </row>
    <row r="345" spans="1:22" ht="14.4">
      <c r="A345" s="116">
        <v>10</v>
      </c>
      <c r="B345" s="117">
        <v>90</v>
      </c>
      <c r="C345" s="118" t="s">
        <v>1928</v>
      </c>
      <c r="D345" s="263" t="s">
        <v>1910</v>
      </c>
      <c r="E345" s="117" t="str">
        <f t="shared" si="56"/>
        <v>VP03</v>
      </c>
      <c r="F345" s="117" t="str">
        <f t="shared" si="57"/>
        <v>气锤/下料位气锤</v>
      </c>
      <c r="G345" s="117" t="str">
        <f t="shared" si="58"/>
        <v>输出</v>
      </c>
      <c r="H345" s="117" t="str">
        <f t="shared" si="59"/>
        <v>Hammer/Low LevelAir hamme</v>
      </c>
      <c r="I345" s="117" t="str">
        <f t="shared" si="60"/>
        <v>r</v>
      </c>
      <c r="J345" s="122" t="s">
        <v>1929</v>
      </c>
      <c r="K345" s="117"/>
      <c r="L345" s="82"/>
      <c r="M345" s="115" t="s">
        <v>68</v>
      </c>
      <c r="N345" s="115" t="s">
        <v>69</v>
      </c>
      <c r="O345" s="261" t="str">
        <f t="shared" si="52"/>
        <v>=RI6-DO06</v>
      </c>
      <c r="P345" s="116">
        <f t="shared" si="53"/>
        <v>10</v>
      </c>
      <c r="Q345" s="40" t="str">
        <f t="shared" si="54"/>
        <v>Q243.1</v>
      </c>
      <c r="R345" s="40" t="str">
        <f t="shared" si="55"/>
        <v>VP03¶气锤/下料位气锤输出¶Hammer/Low LevelAir hammer</v>
      </c>
    </row>
    <row r="346" spans="1:22" ht="14.4">
      <c r="A346" s="116">
        <v>11</v>
      </c>
      <c r="B346" s="117">
        <v>91</v>
      </c>
      <c r="C346" s="118" t="s">
        <v>1930</v>
      </c>
      <c r="D346" s="263" t="s">
        <v>1910</v>
      </c>
      <c r="E346" s="117" t="str">
        <f t="shared" si="56"/>
        <v>VP04</v>
      </c>
      <c r="F346" s="117" t="str">
        <f t="shared" si="57"/>
        <v>气锤/下料位气锤</v>
      </c>
      <c r="G346" s="117" t="str">
        <f t="shared" si="58"/>
        <v>输出</v>
      </c>
      <c r="H346" s="117" t="str">
        <f t="shared" si="59"/>
        <v>Hammer/Low LevelAir hamme</v>
      </c>
      <c r="I346" s="117" t="str">
        <f t="shared" si="60"/>
        <v>r</v>
      </c>
      <c r="J346" s="122" t="s">
        <v>1931</v>
      </c>
      <c r="K346" s="117"/>
      <c r="L346" s="82"/>
      <c r="M346" s="115" t="s">
        <v>68</v>
      </c>
      <c r="N346" s="115" t="s">
        <v>69</v>
      </c>
      <c r="O346" s="261" t="str">
        <f t="shared" si="52"/>
        <v>=RI6-DO06</v>
      </c>
      <c r="P346" s="116">
        <f t="shared" si="53"/>
        <v>11</v>
      </c>
      <c r="Q346" s="40" t="str">
        <f t="shared" si="54"/>
        <v>Q243.2</v>
      </c>
      <c r="R346" s="40" t="str">
        <f t="shared" si="55"/>
        <v>VP04¶气锤/下料位气锤输出¶Hammer/Low LevelAir hammer</v>
      </c>
    </row>
    <row r="347" spans="1:22" ht="14.4">
      <c r="A347" s="116">
        <v>12</v>
      </c>
      <c r="B347" s="117">
        <v>92</v>
      </c>
      <c r="C347" s="118" t="s">
        <v>1932</v>
      </c>
      <c r="D347" s="263" t="s">
        <v>1910</v>
      </c>
      <c r="E347" s="117" t="str">
        <f t="shared" si="56"/>
        <v>H01</v>
      </c>
      <c r="F347" s="117" t="str">
        <f t="shared" si="57"/>
        <v>气锤/下料位气锤</v>
      </c>
      <c r="G347" s="117" t="str">
        <f t="shared" si="58"/>
        <v>输出</v>
      </c>
      <c r="H347" s="117" t="str">
        <f t="shared" si="59"/>
        <v>Hammer/Low LevelAir hammer</v>
      </c>
      <c r="I347" s="117" t="str">
        <f t="shared" si="60"/>
        <v/>
      </c>
      <c r="J347" s="122" t="s">
        <v>1933</v>
      </c>
      <c r="K347" s="117"/>
      <c r="L347" s="82"/>
      <c r="M347" s="115" t="s">
        <v>68</v>
      </c>
      <c r="N347" s="115" t="s">
        <v>69</v>
      </c>
      <c r="O347" s="261" t="str">
        <f t="shared" si="52"/>
        <v>=RI6-DO06</v>
      </c>
      <c r="P347" s="116">
        <f t="shared" si="53"/>
        <v>12</v>
      </c>
      <c r="Q347" s="40" t="str">
        <f t="shared" si="54"/>
        <v>Q243.3</v>
      </c>
      <c r="R347" s="40" t="str">
        <f t="shared" si="55"/>
        <v>H01¶气锤/下料位气锤输出¶Hammer/Low LevelAir hammer</v>
      </c>
    </row>
    <row r="348" spans="1:22" ht="14.4">
      <c r="A348" s="116">
        <v>13</v>
      </c>
      <c r="B348" s="117">
        <v>93</v>
      </c>
      <c r="C348" s="118" t="s">
        <v>1934</v>
      </c>
      <c r="D348" s="263" t="s">
        <v>1910</v>
      </c>
      <c r="E348" s="117" t="str">
        <f t="shared" si="56"/>
        <v>H02</v>
      </c>
      <c r="F348" s="117" t="str">
        <f t="shared" si="57"/>
        <v>气锤/下料位气锤</v>
      </c>
      <c r="G348" s="117" t="str">
        <f t="shared" si="58"/>
        <v>输出</v>
      </c>
      <c r="H348" s="117" t="str">
        <f t="shared" si="59"/>
        <v>Hammer/Low LevelAir hammer</v>
      </c>
      <c r="I348" s="117" t="str">
        <f t="shared" si="60"/>
        <v/>
      </c>
      <c r="J348" s="122" t="s">
        <v>1935</v>
      </c>
      <c r="K348" s="117"/>
      <c r="L348" s="82"/>
      <c r="M348" s="115" t="s">
        <v>68</v>
      </c>
      <c r="N348" s="115" t="s">
        <v>69</v>
      </c>
      <c r="O348" s="261" t="str">
        <f t="shared" si="52"/>
        <v>=RI6-DO06</v>
      </c>
      <c r="P348" s="116">
        <f t="shared" si="53"/>
        <v>13</v>
      </c>
      <c r="Q348" s="40" t="str">
        <f t="shared" si="54"/>
        <v>Q243.4</v>
      </c>
      <c r="R348" s="40" t="str">
        <f t="shared" si="55"/>
        <v>H02¶气锤/下料位气锤输出¶Hammer/Low LevelAir hammer</v>
      </c>
    </row>
    <row r="349" spans="1:22" ht="14.4">
      <c r="A349" s="116">
        <v>14</v>
      </c>
      <c r="B349" s="117">
        <v>94</v>
      </c>
      <c r="C349" s="118" t="s">
        <v>1936</v>
      </c>
      <c r="D349" s="263" t="s">
        <v>1910</v>
      </c>
      <c r="E349" s="117" t="str">
        <f t="shared" si="56"/>
        <v>H03</v>
      </c>
      <c r="F349" s="117" t="str">
        <f t="shared" si="57"/>
        <v>气锤/下料位气锤</v>
      </c>
      <c r="G349" s="117" t="str">
        <f t="shared" si="58"/>
        <v>输出</v>
      </c>
      <c r="H349" s="117" t="str">
        <f t="shared" si="59"/>
        <v>Hammer/Low LevelAir hammer</v>
      </c>
      <c r="I349" s="117" t="str">
        <f t="shared" si="60"/>
        <v/>
      </c>
      <c r="J349" s="122" t="s">
        <v>1937</v>
      </c>
      <c r="K349" s="117"/>
      <c r="L349" s="82"/>
      <c r="M349" s="115" t="s">
        <v>68</v>
      </c>
      <c r="N349" s="115" t="s">
        <v>69</v>
      </c>
      <c r="O349" s="261" t="str">
        <f t="shared" si="52"/>
        <v>=RI6-DO06</v>
      </c>
      <c r="P349" s="116">
        <f t="shared" si="53"/>
        <v>14</v>
      </c>
      <c r="Q349" s="40" t="str">
        <f t="shared" si="54"/>
        <v>Q243.5</v>
      </c>
      <c r="R349" s="40" t="str">
        <f t="shared" si="55"/>
        <v>H03¶气锤/下料位气锤输出¶Hammer/Low LevelAir hammer</v>
      </c>
    </row>
    <row r="350" spans="1:22" ht="14.4">
      <c r="A350" s="116">
        <v>15</v>
      </c>
      <c r="B350" s="117">
        <v>95</v>
      </c>
      <c r="C350" s="118" t="s">
        <v>1938</v>
      </c>
      <c r="D350" s="263" t="s">
        <v>1910</v>
      </c>
      <c r="E350" s="117" t="str">
        <f t="shared" si="56"/>
        <v>H04</v>
      </c>
      <c r="F350" s="117" t="str">
        <f t="shared" si="57"/>
        <v>气锤/下料位气锤</v>
      </c>
      <c r="G350" s="117" t="str">
        <f t="shared" si="58"/>
        <v>输出</v>
      </c>
      <c r="H350" s="117" t="str">
        <f t="shared" si="59"/>
        <v>Hammer/Low LevelAir hammer</v>
      </c>
      <c r="I350" s="117" t="str">
        <f t="shared" si="60"/>
        <v/>
      </c>
      <c r="J350" s="122" t="s">
        <v>1939</v>
      </c>
      <c r="K350" s="117"/>
      <c r="L350" s="82"/>
      <c r="M350" s="115" t="s">
        <v>68</v>
      </c>
      <c r="N350" s="115" t="s">
        <v>69</v>
      </c>
      <c r="O350" s="261" t="str">
        <f t="shared" si="52"/>
        <v>=RI6-DO06</v>
      </c>
      <c r="P350" s="116">
        <f t="shared" si="53"/>
        <v>15</v>
      </c>
      <c r="Q350" s="40" t="str">
        <f t="shared" si="54"/>
        <v>Q243.6</v>
      </c>
      <c r="R350" s="40" t="str">
        <f t="shared" si="55"/>
        <v>H04¶气锤/下料位气锤输出¶Hammer/Low LevelAir hammer</v>
      </c>
    </row>
    <row r="351" spans="1:22" ht="14.4">
      <c r="A351" s="116">
        <v>16</v>
      </c>
      <c r="B351" s="117">
        <v>96</v>
      </c>
      <c r="C351" s="118" t="s">
        <v>1940</v>
      </c>
      <c r="D351" s="263" t="s">
        <v>1910</v>
      </c>
      <c r="E351" s="117" t="str">
        <f t="shared" si="56"/>
        <v>M0103</v>
      </c>
      <c r="F351" s="117" t="str">
        <f t="shared" si="57"/>
        <v>气锤/下料位气锤</v>
      </c>
      <c r="G351" s="117" t="str">
        <f t="shared" si="58"/>
        <v>输出</v>
      </c>
      <c r="H351" s="117" t="str">
        <f t="shared" si="59"/>
        <v>Hammer/Low LevelAir hamm</v>
      </c>
      <c r="I351" s="117" t="str">
        <f t="shared" si="60"/>
        <v>er</v>
      </c>
      <c r="J351" s="122" t="s">
        <v>1941</v>
      </c>
      <c r="K351" s="117"/>
      <c r="L351" s="82"/>
      <c r="M351" s="115" t="s">
        <v>68</v>
      </c>
      <c r="N351" s="115" t="s">
        <v>69</v>
      </c>
      <c r="O351" s="261" t="str">
        <f t="shared" si="52"/>
        <v>=RI6-DO06</v>
      </c>
      <c r="P351" s="116">
        <f t="shared" si="53"/>
        <v>16</v>
      </c>
      <c r="Q351" s="40" t="str">
        <f t="shared" si="54"/>
        <v>Q243.7</v>
      </c>
      <c r="R351" s="40" t="str">
        <f t="shared" si="55"/>
        <v>M0103¶气锤/下料位气锤输出¶Hammer/Low LevelAir hammer</v>
      </c>
    </row>
    <row r="352" spans="1:22" ht="14.4">
      <c r="A352" s="116">
        <v>1</v>
      </c>
      <c r="B352" s="117">
        <v>97</v>
      </c>
      <c r="C352" s="118" t="s">
        <v>1942</v>
      </c>
      <c r="D352" s="263" t="s">
        <v>1943</v>
      </c>
      <c r="E352" s="117" t="str">
        <f t="shared" si="56"/>
        <v>2M0105</v>
      </c>
      <c r="F352" s="117" t="str">
        <f t="shared" si="57"/>
        <v>气锤/下料位气锤</v>
      </c>
      <c r="G352" s="117" t="str">
        <f t="shared" si="58"/>
        <v>输出</v>
      </c>
      <c r="H352" s="117" t="str">
        <f t="shared" si="59"/>
        <v>Hammer/Low LevelAir ham</v>
      </c>
      <c r="I352" s="117" t="str">
        <f t="shared" si="60"/>
        <v>mer</v>
      </c>
      <c r="J352" s="122" t="s">
        <v>1944</v>
      </c>
      <c r="K352" s="117"/>
      <c r="L352" s="82"/>
      <c r="M352" s="115" t="s">
        <v>68</v>
      </c>
      <c r="N352" s="115" t="s">
        <v>69</v>
      </c>
      <c r="O352" s="261" t="str">
        <f t="shared" ref="O352:O367" si="61">D352</f>
        <v>=RI6-DO07</v>
      </c>
      <c r="P352" s="116">
        <f t="shared" ref="P352:P367" si="62">A352</f>
        <v>1</v>
      </c>
      <c r="Q352" s="40" t="str">
        <f t="shared" ref="Q352:Q367" si="63">C352</f>
        <v>Q244.0</v>
      </c>
      <c r="R352" s="40" t="str">
        <f t="shared" ref="R352:R366" si="64">E352&amp;M352&amp;F352&amp;G352&amp;M352&amp;H352&amp;I352</f>
        <v>2M0105¶气锤/下料位气锤输出¶Hammer/Low LevelAir hammer</v>
      </c>
    </row>
    <row r="353" spans="1:18" ht="14.4">
      <c r="A353" s="116">
        <v>2</v>
      </c>
      <c r="B353" s="117">
        <v>98</v>
      </c>
      <c r="C353" s="118" t="s">
        <v>1945</v>
      </c>
      <c r="D353" s="263" t="s">
        <v>1943</v>
      </c>
      <c r="E353" s="117" t="str">
        <f t="shared" si="56"/>
        <v>2M0115</v>
      </c>
      <c r="F353" s="117" t="str">
        <f t="shared" si="57"/>
        <v>气锤/下料位气锤</v>
      </c>
      <c r="G353" s="117" t="str">
        <f t="shared" si="58"/>
        <v>输出</v>
      </c>
      <c r="H353" s="117" t="str">
        <f t="shared" si="59"/>
        <v>Hammer/Low LevelAir ham</v>
      </c>
      <c r="I353" s="117" t="str">
        <f t="shared" si="60"/>
        <v>mer</v>
      </c>
      <c r="J353" s="122" t="s">
        <v>1946</v>
      </c>
      <c r="K353" s="117"/>
      <c r="L353" s="82"/>
      <c r="M353" s="115" t="s">
        <v>68</v>
      </c>
      <c r="N353" s="115" t="s">
        <v>69</v>
      </c>
      <c r="O353" s="261" t="str">
        <f t="shared" si="61"/>
        <v>=RI6-DO07</v>
      </c>
      <c r="P353" s="116">
        <f t="shared" si="62"/>
        <v>2</v>
      </c>
      <c r="Q353" s="40" t="str">
        <f t="shared" si="63"/>
        <v>Q244.1</v>
      </c>
      <c r="R353" s="40" t="str">
        <f t="shared" si="64"/>
        <v>2M0115¶气锤/下料位气锤输出¶Hammer/Low LevelAir hammer</v>
      </c>
    </row>
    <row r="354" spans="1:18" ht="14.4">
      <c r="A354" s="116">
        <v>3</v>
      </c>
      <c r="B354" s="117">
        <v>99</v>
      </c>
      <c r="C354" s="118" t="s">
        <v>1947</v>
      </c>
      <c r="D354" s="263" t="s">
        <v>1943</v>
      </c>
      <c r="E354" s="117" t="str">
        <f t="shared" si="56"/>
        <v>HL0104</v>
      </c>
      <c r="F354" s="117" t="str">
        <f t="shared" si="57"/>
        <v>气锤/下料位气锤</v>
      </c>
      <c r="G354" s="117" t="str">
        <f t="shared" si="58"/>
        <v>输出</v>
      </c>
      <c r="H354" s="117" t="str">
        <f t="shared" si="59"/>
        <v>Hammer/Low LevelAir ham</v>
      </c>
      <c r="I354" s="117" t="str">
        <f t="shared" si="60"/>
        <v>mer</v>
      </c>
      <c r="J354" s="122" t="s">
        <v>1948</v>
      </c>
      <c r="K354" s="117"/>
      <c r="L354" s="82"/>
      <c r="M354" s="115" t="s">
        <v>68</v>
      </c>
      <c r="N354" s="115" t="s">
        <v>69</v>
      </c>
      <c r="O354" s="261" t="str">
        <f t="shared" si="61"/>
        <v>=RI6-DO07</v>
      </c>
      <c r="P354" s="116">
        <f t="shared" si="62"/>
        <v>3</v>
      </c>
      <c r="Q354" s="40" t="str">
        <f t="shared" si="63"/>
        <v>Q244.2</v>
      </c>
      <c r="R354" s="40" t="str">
        <f t="shared" si="64"/>
        <v>HL0104¶气锤/下料位气锤输出¶Hammer/Low LevelAir hammer</v>
      </c>
    </row>
    <row r="355" spans="1:18" ht="14.4">
      <c r="A355" s="116">
        <v>4</v>
      </c>
      <c r="B355" s="117">
        <v>100</v>
      </c>
      <c r="C355" s="118" t="s">
        <v>1949</v>
      </c>
      <c r="D355" s="263" t="s">
        <v>1943</v>
      </c>
      <c r="E355" s="117" t="str">
        <f t="shared" si="56"/>
        <v>HL0119</v>
      </c>
      <c r="F355" s="117" t="str">
        <f t="shared" si="57"/>
        <v>气锤/下料位气锤</v>
      </c>
      <c r="G355" s="117" t="str">
        <f t="shared" si="58"/>
        <v>输出</v>
      </c>
      <c r="H355" s="117" t="str">
        <f t="shared" si="59"/>
        <v>Hammer/Low LevelAir ham</v>
      </c>
      <c r="I355" s="117" t="str">
        <f t="shared" si="60"/>
        <v>mer</v>
      </c>
      <c r="J355" s="122" t="s">
        <v>1950</v>
      </c>
      <c r="K355" s="117"/>
      <c r="L355" s="82"/>
      <c r="M355" s="115" t="s">
        <v>68</v>
      </c>
      <c r="N355" s="115" t="s">
        <v>69</v>
      </c>
      <c r="O355" s="261" t="str">
        <f t="shared" si="61"/>
        <v>=RI6-DO07</v>
      </c>
      <c r="P355" s="116">
        <f t="shared" si="62"/>
        <v>4</v>
      </c>
      <c r="Q355" s="40" t="str">
        <f t="shared" si="63"/>
        <v>Q244.3</v>
      </c>
      <c r="R355" s="40" t="str">
        <f t="shared" si="64"/>
        <v>HL0119¶气锤/下料位气锤输出¶Hammer/Low LevelAir hammer</v>
      </c>
    </row>
    <row r="356" spans="1:18" ht="14.4">
      <c r="A356" s="116">
        <v>5</v>
      </c>
      <c r="B356" s="117">
        <v>101</v>
      </c>
      <c r="C356" s="118" t="s">
        <v>1951</v>
      </c>
      <c r="D356" s="263" t="s">
        <v>1943</v>
      </c>
      <c r="E356" s="117" t="str">
        <f t="shared" si="56"/>
        <v>B0112</v>
      </c>
      <c r="F356" s="117" t="str">
        <f t="shared" si="57"/>
        <v>气锤</v>
      </c>
      <c r="G356" s="117" t="str">
        <f t="shared" si="58"/>
        <v>输出</v>
      </c>
      <c r="H356" s="117" t="str">
        <f t="shared" si="59"/>
        <v>Hammer</v>
      </c>
      <c r="I356" s="117" t="str">
        <f t="shared" si="60"/>
        <v>Out</v>
      </c>
      <c r="J356" s="122" t="s">
        <v>1952</v>
      </c>
      <c r="K356" s="117"/>
      <c r="L356" s="82"/>
      <c r="M356" s="115" t="s">
        <v>68</v>
      </c>
      <c r="N356" s="115" t="s">
        <v>69</v>
      </c>
      <c r="O356" s="261" t="str">
        <f t="shared" si="61"/>
        <v>=RI6-DO07</v>
      </c>
      <c r="P356" s="116">
        <f t="shared" si="62"/>
        <v>5</v>
      </c>
      <c r="Q356" s="40" t="str">
        <f t="shared" si="63"/>
        <v>Q244.4</v>
      </c>
      <c r="R356" s="40" t="str">
        <f t="shared" si="64"/>
        <v>B0112¶气锤输出¶HammerOut</v>
      </c>
    </row>
    <row r="357" spans="1:18" ht="14.4">
      <c r="A357" s="116">
        <v>6</v>
      </c>
      <c r="B357" s="117">
        <v>102</v>
      </c>
      <c r="C357" s="118" t="s">
        <v>1953</v>
      </c>
      <c r="D357" s="263" t="s">
        <v>1943</v>
      </c>
      <c r="E357" s="117" t="str">
        <f t="shared" si="56"/>
        <v>2M0109</v>
      </c>
      <c r="F357" s="117" t="str">
        <f t="shared" si="57"/>
        <v>气锤</v>
      </c>
      <c r="G357" s="117" t="str">
        <f t="shared" si="58"/>
        <v>输出</v>
      </c>
      <c r="H357" s="117" t="str">
        <f t="shared" si="59"/>
        <v>Hammer</v>
      </c>
      <c r="I357" s="117" t="str">
        <f t="shared" si="60"/>
        <v>Out</v>
      </c>
      <c r="J357" s="122" t="s">
        <v>1954</v>
      </c>
      <c r="K357" s="117"/>
      <c r="L357" s="82"/>
      <c r="M357" s="115" t="s">
        <v>68</v>
      </c>
      <c r="N357" s="115" t="s">
        <v>69</v>
      </c>
      <c r="O357" s="261" t="str">
        <f t="shared" si="61"/>
        <v>=RI6-DO07</v>
      </c>
      <c r="P357" s="116">
        <f t="shared" si="62"/>
        <v>6</v>
      </c>
      <c r="Q357" s="40" t="str">
        <f t="shared" si="63"/>
        <v>Q244.5</v>
      </c>
      <c r="R357" s="40" t="str">
        <f t="shared" si="64"/>
        <v>2M0109¶气锤输出¶HammerOut</v>
      </c>
    </row>
    <row r="358" spans="1:18" ht="14.4">
      <c r="A358" s="116">
        <v>7</v>
      </c>
      <c r="B358" s="117">
        <v>103</v>
      </c>
      <c r="C358" s="118" t="s">
        <v>1955</v>
      </c>
      <c r="D358" s="263" t="s">
        <v>1943</v>
      </c>
      <c r="E358" s="117" t="str">
        <f t="shared" si="56"/>
        <v>HL0115</v>
      </c>
      <c r="F358" s="117" t="str">
        <f t="shared" si="57"/>
        <v>气锤</v>
      </c>
      <c r="G358" s="117" t="str">
        <f t="shared" si="58"/>
        <v>输出</v>
      </c>
      <c r="H358" s="117" t="str">
        <f t="shared" si="59"/>
        <v>Hammer</v>
      </c>
      <c r="I358" s="117" t="str">
        <f t="shared" si="60"/>
        <v>Out</v>
      </c>
      <c r="J358" s="122" t="s">
        <v>1956</v>
      </c>
      <c r="K358" s="117"/>
      <c r="L358" s="82"/>
      <c r="M358" s="115" t="s">
        <v>68</v>
      </c>
      <c r="N358" s="115" t="s">
        <v>69</v>
      </c>
      <c r="O358" s="261" t="str">
        <f t="shared" si="61"/>
        <v>=RI6-DO07</v>
      </c>
      <c r="P358" s="116">
        <f t="shared" si="62"/>
        <v>7</v>
      </c>
      <c r="Q358" s="40" t="str">
        <f t="shared" si="63"/>
        <v>Q244.6</v>
      </c>
      <c r="R358" s="40" t="str">
        <f t="shared" si="64"/>
        <v>HL0115¶气锤输出¶HammerOut</v>
      </c>
    </row>
    <row r="359" spans="1:18" ht="14.4">
      <c r="A359" s="116">
        <v>8</v>
      </c>
      <c r="B359" s="117">
        <v>104</v>
      </c>
      <c r="C359" s="118" t="s">
        <v>1957</v>
      </c>
      <c r="D359" s="263" t="s">
        <v>1943</v>
      </c>
      <c r="E359" s="117" t="str">
        <f t="shared" si="56"/>
        <v>R0202</v>
      </c>
      <c r="F359" s="117" t="str">
        <f t="shared" si="57"/>
        <v>脉冲电源</v>
      </c>
      <c r="G359" s="117" t="str">
        <f t="shared" si="58"/>
        <v>电源</v>
      </c>
      <c r="H359" s="117" t="str">
        <f t="shared" si="59"/>
        <v>BAG FILTER</v>
      </c>
      <c r="I359" s="117" t="str">
        <f t="shared" si="60"/>
        <v>Power</v>
      </c>
      <c r="J359" s="122" t="s">
        <v>1958</v>
      </c>
      <c r="K359" s="117"/>
      <c r="L359" s="82"/>
      <c r="M359" s="115" t="s">
        <v>68</v>
      </c>
      <c r="N359" s="115" t="s">
        <v>69</v>
      </c>
      <c r="O359" s="261" t="str">
        <f t="shared" si="61"/>
        <v>=RI6-DO07</v>
      </c>
      <c r="P359" s="116">
        <f t="shared" si="62"/>
        <v>8</v>
      </c>
      <c r="Q359" s="40" t="str">
        <f t="shared" si="63"/>
        <v>Q244.7</v>
      </c>
      <c r="R359" s="40" t="str">
        <f t="shared" si="64"/>
        <v>R0202¶脉冲电源电源¶BAG FILTERPower</v>
      </c>
    </row>
    <row r="360" spans="1:18" ht="14.4">
      <c r="A360" s="116">
        <v>9</v>
      </c>
      <c r="B360" s="117">
        <v>105</v>
      </c>
      <c r="C360" s="118" t="s">
        <v>1959</v>
      </c>
      <c r="D360" s="263" t="s">
        <v>1943</v>
      </c>
      <c r="E360" s="117" t="str">
        <f t="shared" si="56"/>
        <v>B0111</v>
      </c>
      <c r="F360" s="117" t="str">
        <f t="shared" si="57"/>
        <v>脉冲电源</v>
      </c>
      <c r="G360" s="117" t="str">
        <f t="shared" si="58"/>
        <v>电源</v>
      </c>
      <c r="H360" s="117" t="str">
        <f t="shared" si="59"/>
        <v>BAG FILTER</v>
      </c>
      <c r="I360" s="117" t="str">
        <f t="shared" si="60"/>
        <v>Power</v>
      </c>
      <c r="J360" s="122" t="s">
        <v>1960</v>
      </c>
      <c r="K360" s="117"/>
      <c r="L360" s="82"/>
      <c r="M360" s="115" t="s">
        <v>68</v>
      </c>
      <c r="N360" s="115" t="s">
        <v>69</v>
      </c>
      <c r="O360" s="261" t="str">
        <f t="shared" si="61"/>
        <v>=RI6-DO07</v>
      </c>
      <c r="P360" s="116">
        <f t="shared" si="62"/>
        <v>9</v>
      </c>
      <c r="Q360" s="40" t="str">
        <f t="shared" si="63"/>
        <v>Q245.0</v>
      </c>
      <c r="R360" s="40" t="str">
        <f t="shared" si="64"/>
        <v>B0111¶脉冲电源电源¶BAG FILTERPower</v>
      </c>
    </row>
    <row r="361" spans="1:18" ht="14.4">
      <c r="A361" s="116">
        <v>10</v>
      </c>
      <c r="B361" s="117">
        <v>106</v>
      </c>
      <c r="C361" s="118" t="s">
        <v>1961</v>
      </c>
      <c r="D361" s="263" t="s">
        <v>1943</v>
      </c>
      <c r="E361" s="117" t="str">
        <f t="shared" si="56"/>
        <v>2M0108</v>
      </c>
      <c r="F361" s="117" t="str">
        <f t="shared" si="57"/>
        <v>脉冲电源</v>
      </c>
      <c r="G361" s="117" t="str">
        <f t="shared" si="58"/>
        <v>电源</v>
      </c>
      <c r="H361" s="117" t="str">
        <f t="shared" si="59"/>
        <v>BAG FILTER</v>
      </c>
      <c r="I361" s="117" t="str">
        <f t="shared" si="60"/>
        <v>Power</v>
      </c>
      <c r="J361" s="122" t="s">
        <v>1962</v>
      </c>
      <c r="K361" s="117"/>
      <c r="L361" s="82"/>
      <c r="M361" s="115" t="s">
        <v>68</v>
      </c>
      <c r="N361" s="115" t="s">
        <v>69</v>
      </c>
      <c r="O361" s="261" t="str">
        <f t="shared" si="61"/>
        <v>=RI6-DO07</v>
      </c>
      <c r="P361" s="116">
        <f t="shared" si="62"/>
        <v>10</v>
      </c>
      <c r="Q361" s="40" t="str">
        <f t="shared" si="63"/>
        <v>Q245.1</v>
      </c>
      <c r="R361" s="40" t="str">
        <f t="shared" si="64"/>
        <v>2M0108¶脉冲电源电源¶BAG FILTERPower</v>
      </c>
    </row>
    <row r="362" spans="1:18" ht="14.4">
      <c r="A362" s="116">
        <v>11</v>
      </c>
      <c r="B362" s="117">
        <v>107</v>
      </c>
      <c r="C362" s="118" t="s">
        <v>1963</v>
      </c>
      <c r="D362" s="263" t="s">
        <v>1943</v>
      </c>
      <c r="E362" s="117" t="str">
        <f t="shared" si="56"/>
        <v>E0165</v>
      </c>
      <c r="F362" s="117" t="str">
        <f t="shared" si="57"/>
        <v>脉冲电源</v>
      </c>
      <c r="G362" s="117" t="str">
        <f t="shared" si="58"/>
        <v>电源</v>
      </c>
      <c r="H362" s="117" t="str">
        <f t="shared" si="59"/>
        <v>BAG FILTER</v>
      </c>
      <c r="I362" s="117" t="str">
        <f t="shared" si="60"/>
        <v>Power</v>
      </c>
      <c r="J362" s="122" t="s">
        <v>1964</v>
      </c>
      <c r="K362" s="117"/>
      <c r="L362" s="82"/>
      <c r="M362" s="115" t="s">
        <v>68</v>
      </c>
      <c r="N362" s="115" t="s">
        <v>69</v>
      </c>
      <c r="O362" s="261" t="str">
        <f t="shared" si="61"/>
        <v>=RI6-DO07</v>
      </c>
      <c r="P362" s="116">
        <f t="shared" si="62"/>
        <v>11</v>
      </c>
      <c r="Q362" s="40" t="str">
        <f t="shared" si="63"/>
        <v>Q245.2</v>
      </c>
      <c r="R362" s="40" t="str">
        <f t="shared" si="64"/>
        <v>E0165¶脉冲电源电源¶BAG FILTERPower</v>
      </c>
    </row>
    <row r="363" spans="1:18" ht="14.4">
      <c r="A363" s="116">
        <v>12</v>
      </c>
      <c r="B363" s="117">
        <v>108</v>
      </c>
      <c r="C363" s="118" t="s">
        <v>1965</v>
      </c>
      <c r="D363" s="263" t="s">
        <v>1943</v>
      </c>
      <c r="E363" s="117" t="str">
        <f t="shared" si="56"/>
        <v>F0116</v>
      </c>
      <c r="F363" s="117" t="str">
        <f t="shared" si="57"/>
        <v>脉冲电源</v>
      </c>
      <c r="G363" s="117" t="str">
        <f t="shared" si="58"/>
        <v>电源</v>
      </c>
      <c r="H363" s="117" t="str">
        <f t="shared" si="59"/>
        <v>BAG FILTER</v>
      </c>
      <c r="I363" s="117" t="str">
        <f t="shared" si="60"/>
        <v>Power</v>
      </c>
      <c r="J363" s="122" t="s">
        <v>1966</v>
      </c>
      <c r="K363" s="117"/>
      <c r="L363" s="82"/>
      <c r="M363" s="115" t="s">
        <v>68</v>
      </c>
      <c r="N363" s="115" t="s">
        <v>69</v>
      </c>
      <c r="O363" s="261" t="str">
        <f t="shared" si="61"/>
        <v>=RI6-DO07</v>
      </c>
      <c r="P363" s="116">
        <f t="shared" si="62"/>
        <v>12</v>
      </c>
      <c r="Q363" s="40" t="str">
        <f t="shared" si="63"/>
        <v>Q245.3</v>
      </c>
      <c r="R363" s="40" t="str">
        <f t="shared" si="64"/>
        <v>F0116¶脉冲电源电源¶BAG FILTERPower</v>
      </c>
    </row>
    <row r="364" spans="1:18" ht="14.4">
      <c r="A364" s="116">
        <v>13</v>
      </c>
      <c r="B364" s="117">
        <v>109</v>
      </c>
      <c r="C364" s="118" t="s">
        <v>1967</v>
      </c>
      <c r="D364" s="263" t="s">
        <v>1943</v>
      </c>
      <c r="E364" s="117" t="str">
        <f t="shared" si="56"/>
        <v>R0201-</v>
      </c>
      <c r="F364" s="117" t="str">
        <f t="shared" si="57"/>
        <v>投料口控制箱</v>
      </c>
      <c r="G364" s="117" t="str">
        <f t="shared" si="58"/>
        <v>通知添加报警</v>
      </c>
      <c r="H364" s="117" t="str">
        <f t="shared" si="59"/>
        <v>LED</v>
      </c>
      <c r="I364" s="117" t="str">
        <f t="shared" si="60"/>
        <v>Add Alarm</v>
      </c>
      <c r="J364" s="122" t="s">
        <v>1968</v>
      </c>
      <c r="K364" s="117"/>
      <c r="L364" s="82"/>
      <c r="M364" s="115" t="s">
        <v>68</v>
      </c>
      <c r="N364" s="115" t="s">
        <v>69</v>
      </c>
      <c r="O364" s="261" t="str">
        <f t="shared" si="61"/>
        <v>=RI6-DO07</v>
      </c>
      <c r="P364" s="116">
        <f t="shared" si="62"/>
        <v>13</v>
      </c>
      <c r="Q364" s="40" t="str">
        <f t="shared" si="63"/>
        <v>Q245.4</v>
      </c>
      <c r="R364" s="40" t="str">
        <f t="shared" si="64"/>
        <v>R0201-¶投料口控制箱通知添加报警¶LEDAdd Alarm</v>
      </c>
    </row>
    <row r="365" spans="1:18" ht="14.4">
      <c r="A365" s="116">
        <v>14</v>
      </c>
      <c r="B365" s="117">
        <v>110</v>
      </c>
      <c r="C365" s="118" t="s">
        <v>1969</v>
      </c>
      <c r="D365" s="263" t="s">
        <v>1943</v>
      </c>
      <c r="E365" s="117" t="str">
        <f t="shared" si="56"/>
        <v>B0114-</v>
      </c>
      <c r="F365" s="117" t="str">
        <f t="shared" si="57"/>
        <v>小料口控制箱</v>
      </c>
      <c r="G365" s="117" t="str">
        <f t="shared" si="58"/>
        <v>通知添加报警</v>
      </c>
      <c r="H365" s="117" t="str">
        <f t="shared" si="59"/>
        <v>LED</v>
      </c>
      <c r="I365" s="117" t="str">
        <f t="shared" si="60"/>
        <v>Add Alarm</v>
      </c>
      <c r="J365" s="122" t="s">
        <v>1970</v>
      </c>
      <c r="K365" s="117"/>
      <c r="L365" s="82"/>
      <c r="M365" s="115" t="s">
        <v>68</v>
      </c>
      <c r="N365" s="115" t="s">
        <v>69</v>
      </c>
      <c r="O365" s="261" t="str">
        <f t="shared" si="61"/>
        <v>=RI6-DO07</v>
      </c>
      <c r="P365" s="116">
        <f t="shared" si="62"/>
        <v>14</v>
      </c>
      <c r="Q365" s="40" t="str">
        <f t="shared" si="63"/>
        <v>Q245.5</v>
      </c>
      <c r="R365" s="40" t="str">
        <f t="shared" si="64"/>
        <v>B0114-¶小料口控制箱通知添加报警¶LEDAdd Alarm</v>
      </c>
    </row>
    <row r="366" spans="1:18" ht="14.4">
      <c r="A366" s="116">
        <v>15</v>
      </c>
      <c r="B366" s="117">
        <v>111</v>
      </c>
      <c r="C366" s="118" t="s">
        <v>1971</v>
      </c>
      <c r="D366" s="263" t="s">
        <v>1943</v>
      </c>
      <c r="E366" s="117" t="str">
        <f t="shared" si="56"/>
        <v>2M0111-</v>
      </c>
      <c r="F366" s="117" t="str">
        <f t="shared" si="57"/>
        <v>小料口控制箱</v>
      </c>
      <c r="G366" s="117" t="str">
        <f t="shared" si="58"/>
        <v>通知添加报警</v>
      </c>
      <c r="H366" s="117" t="str">
        <f t="shared" si="59"/>
        <v>LED</v>
      </c>
      <c r="I366" s="117" t="str">
        <f t="shared" si="60"/>
        <v>Add Alarm</v>
      </c>
      <c r="J366" s="122" t="s">
        <v>1972</v>
      </c>
      <c r="K366" s="117"/>
      <c r="L366" s="82"/>
      <c r="M366" s="115" t="s">
        <v>68</v>
      </c>
      <c r="N366" s="115" t="s">
        <v>69</v>
      </c>
      <c r="O366" s="261" t="str">
        <f t="shared" si="61"/>
        <v>=RI6-DO07</v>
      </c>
      <c r="P366" s="116">
        <f t="shared" si="62"/>
        <v>15</v>
      </c>
      <c r="Q366" s="40" t="str">
        <f t="shared" si="63"/>
        <v>Q245.6</v>
      </c>
      <c r="R366" s="40" t="str">
        <f t="shared" si="64"/>
        <v>2M0111-¶小料口控制箱通知添加报警¶LEDAdd Alarm</v>
      </c>
    </row>
    <row r="367" spans="1:18" ht="14.4">
      <c r="A367" s="116">
        <v>16</v>
      </c>
      <c r="B367" s="117">
        <v>112</v>
      </c>
      <c r="C367" s="127" t="s">
        <v>1973</v>
      </c>
      <c r="D367" s="130"/>
      <c r="E367" s="126"/>
      <c r="G367" s="117" t="str">
        <f t="shared" si="58"/>
        <v/>
      </c>
      <c r="H367" s="117" t="str">
        <f t="shared" si="59"/>
        <v/>
      </c>
      <c r="I367" s="117" t="str">
        <f t="shared" si="60"/>
        <v/>
      </c>
      <c r="J367" s="122" t="s">
        <v>236</v>
      </c>
      <c r="K367" s="117"/>
      <c r="L367" s="82"/>
      <c r="M367" s="115" t="s">
        <v>68</v>
      </c>
      <c r="N367" s="115" t="s">
        <v>69</v>
      </c>
      <c r="O367" s="147">
        <f t="shared" si="61"/>
        <v>0</v>
      </c>
      <c r="P367" s="116">
        <f t="shared" si="62"/>
        <v>16</v>
      </c>
      <c r="Q367" s="40" t="str">
        <f t="shared" si="63"/>
        <v>Q245.7</v>
      </c>
      <c r="R367" s="40" t="str">
        <f>E367&amp;M367&amp;'MCC7-8'!F123&amp;G367&amp;M367&amp;H367&amp;I367</f>
        <v>¶G01:气锤:输出:Hammer:Out¶</v>
      </c>
    </row>
    <row r="368" spans="1:18" ht="14.4">
      <c r="A368" s="116">
        <v>1</v>
      </c>
      <c r="B368" s="165"/>
      <c r="C368" s="157" t="s">
        <v>1974</v>
      </c>
      <c r="D368" s="158"/>
      <c r="E368" s="142"/>
      <c r="F368" s="142" t="s">
        <v>1975</v>
      </c>
      <c r="G368" s="117" t="s">
        <v>1976</v>
      </c>
      <c r="H368" s="117" t="str">
        <f t="shared" si="59"/>
        <v/>
      </c>
      <c r="I368" s="117" t="str">
        <f t="shared" si="60"/>
        <v/>
      </c>
      <c r="J368" s="122" t="s">
        <v>236</v>
      </c>
      <c r="K368" s="117"/>
      <c r="L368" s="82"/>
      <c r="M368" s="115" t="s">
        <v>68</v>
      </c>
      <c r="N368" s="115" t="s">
        <v>69</v>
      </c>
      <c r="O368" s="147">
        <f t="shared" ref="O368:O383" si="65">D368</f>
        <v>0</v>
      </c>
      <c r="P368" s="116">
        <f t="shared" ref="P368:P383" si="66">A368</f>
        <v>1</v>
      </c>
      <c r="Q368" s="40" t="str">
        <f t="shared" ref="Q368:Q383" si="67">C368</f>
        <v>Q246.0</v>
      </c>
      <c r="R368" s="40" t="str">
        <f t="shared" ref="R368:R383" si="68">E368&amp;M368&amp;F368&amp;G368&amp;M368&amp;H368&amp;I368</f>
        <v>¶称1校称阀—1新加¶</v>
      </c>
    </row>
    <row r="369" spans="1:18" ht="14.4">
      <c r="A369" s="116">
        <v>2</v>
      </c>
      <c r="B369" s="165"/>
      <c r="C369" s="157" t="s">
        <v>1977</v>
      </c>
      <c r="D369" s="158"/>
      <c r="E369" s="142"/>
      <c r="F369" s="142" t="s">
        <v>1978</v>
      </c>
      <c r="G369" s="117" t="s">
        <v>1976</v>
      </c>
      <c r="H369" s="117" t="str">
        <f t="shared" si="59"/>
        <v/>
      </c>
      <c r="I369" s="117" t="str">
        <f t="shared" si="60"/>
        <v/>
      </c>
      <c r="J369" s="122" t="s">
        <v>236</v>
      </c>
      <c r="K369" s="117"/>
      <c r="L369" s="82"/>
      <c r="M369" s="115" t="s">
        <v>68</v>
      </c>
      <c r="N369" s="115" t="s">
        <v>69</v>
      </c>
      <c r="O369" s="147">
        <f t="shared" si="65"/>
        <v>0</v>
      </c>
      <c r="P369" s="116">
        <f t="shared" si="66"/>
        <v>2</v>
      </c>
      <c r="Q369" s="40" t="str">
        <f t="shared" si="67"/>
        <v>Q246.1</v>
      </c>
      <c r="R369" s="40" t="str">
        <f t="shared" si="68"/>
        <v>¶称1校称阀—2新加¶</v>
      </c>
    </row>
    <row r="370" spans="1:18" ht="14.4">
      <c r="A370" s="116">
        <v>3</v>
      </c>
      <c r="B370" s="165"/>
      <c r="C370" s="157" t="s">
        <v>1979</v>
      </c>
      <c r="D370" s="158"/>
      <c r="E370" s="142"/>
      <c r="F370" s="142" t="s">
        <v>1980</v>
      </c>
      <c r="G370" s="117" t="s">
        <v>1976</v>
      </c>
      <c r="H370" s="117" t="str">
        <f t="shared" si="59"/>
        <v/>
      </c>
      <c r="I370" s="117" t="str">
        <f t="shared" si="60"/>
        <v/>
      </c>
      <c r="J370" s="122" t="s">
        <v>236</v>
      </c>
      <c r="K370" s="117"/>
      <c r="L370" s="82"/>
      <c r="M370" s="115" t="s">
        <v>68</v>
      </c>
      <c r="N370" s="115" t="s">
        <v>69</v>
      </c>
      <c r="O370" s="147">
        <f t="shared" si="65"/>
        <v>0</v>
      </c>
      <c r="P370" s="116">
        <f t="shared" si="66"/>
        <v>3</v>
      </c>
      <c r="Q370" s="40" t="str">
        <f t="shared" si="67"/>
        <v>Q246.2</v>
      </c>
      <c r="R370" s="40" t="str">
        <f t="shared" si="68"/>
        <v>¶称1校称阀—3新加¶</v>
      </c>
    </row>
    <row r="371" spans="1:18" ht="14.4">
      <c r="A371" s="116">
        <v>4</v>
      </c>
      <c r="B371" s="165"/>
      <c r="C371" s="157" t="s">
        <v>1981</v>
      </c>
      <c r="D371" s="158"/>
      <c r="E371" s="142"/>
      <c r="F371" s="142" t="s">
        <v>1982</v>
      </c>
      <c r="G371" s="117" t="s">
        <v>1976</v>
      </c>
      <c r="H371" s="117" t="str">
        <f t="shared" si="59"/>
        <v/>
      </c>
      <c r="I371" s="117" t="str">
        <f t="shared" si="60"/>
        <v/>
      </c>
      <c r="J371" s="122" t="s">
        <v>236</v>
      </c>
      <c r="K371" s="117"/>
      <c r="L371" s="82"/>
      <c r="M371" s="115" t="s">
        <v>68</v>
      </c>
      <c r="N371" s="115" t="s">
        <v>69</v>
      </c>
      <c r="O371" s="147">
        <f t="shared" si="65"/>
        <v>0</v>
      </c>
      <c r="P371" s="116">
        <f t="shared" si="66"/>
        <v>4</v>
      </c>
      <c r="Q371" s="40" t="str">
        <f t="shared" si="67"/>
        <v>Q246.3</v>
      </c>
      <c r="R371" s="40" t="str">
        <f t="shared" si="68"/>
        <v>¶称1校称阀—4新加¶</v>
      </c>
    </row>
    <row r="372" spans="1:18" ht="14.4">
      <c r="A372" s="116">
        <v>5</v>
      </c>
      <c r="B372" s="165"/>
      <c r="C372" s="157" t="s">
        <v>1983</v>
      </c>
      <c r="D372" s="158"/>
      <c r="E372" s="142"/>
      <c r="F372" s="142" t="s">
        <v>1984</v>
      </c>
      <c r="G372" s="117" t="s">
        <v>1976</v>
      </c>
      <c r="H372" s="117" t="str">
        <f t="shared" si="59"/>
        <v/>
      </c>
      <c r="I372" s="117" t="str">
        <f t="shared" si="60"/>
        <v/>
      </c>
      <c r="J372" s="122" t="s">
        <v>236</v>
      </c>
      <c r="K372" s="117"/>
      <c r="L372" s="82"/>
      <c r="M372" s="115" t="s">
        <v>68</v>
      </c>
      <c r="N372" s="115" t="s">
        <v>69</v>
      </c>
      <c r="O372" s="147">
        <f t="shared" si="65"/>
        <v>0</v>
      </c>
      <c r="P372" s="116">
        <f t="shared" si="66"/>
        <v>5</v>
      </c>
      <c r="Q372" s="40" t="str">
        <f t="shared" si="67"/>
        <v>Q246.4</v>
      </c>
      <c r="R372" s="40" t="str">
        <f t="shared" si="68"/>
        <v>¶称1校称阀—5新加¶</v>
      </c>
    </row>
    <row r="373" spans="1:18" ht="14.4">
      <c r="A373" s="116">
        <v>6</v>
      </c>
      <c r="B373" s="165"/>
      <c r="C373" s="157" t="s">
        <v>1985</v>
      </c>
      <c r="D373" s="158"/>
      <c r="E373" s="142"/>
      <c r="F373" s="142" t="s">
        <v>1986</v>
      </c>
      <c r="G373" s="117" t="s">
        <v>1976</v>
      </c>
      <c r="H373" s="117" t="str">
        <f t="shared" si="59"/>
        <v/>
      </c>
      <c r="I373" s="117" t="str">
        <f t="shared" si="60"/>
        <v/>
      </c>
      <c r="J373" s="122" t="s">
        <v>236</v>
      </c>
      <c r="K373" s="117"/>
      <c r="L373" s="82"/>
      <c r="M373" s="115" t="s">
        <v>68</v>
      </c>
      <c r="N373" s="115" t="s">
        <v>69</v>
      </c>
      <c r="O373" s="147">
        <f t="shared" si="65"/>
        <v>0</v>
      </c>
      <c r="P373" s="116">
        <f t="shared" si="66"/>
        <v>6</v>
      </c>
      <c r="Q373" s="40" t="str">
        <f t="shared" si="67"/>
        <v>Q246.5</v>
      </c>
      <c r="R373" s="40" t="str">
        <f t="shared" si="68"/>
        <v>¶称1校称阀—6新加¶</v>
      </c>
    </row>
    <row r="374" spans="1:18" ht="14.4">
      <c r="A374" s="116">
        <v>7</v>
      </c>
      <c r="B374" s="165"/>
      <c r="C374" s="157" t="s">
        <v>1987</v>
      </c>
      <c r="D374" s="158"/>
      <c r="E374" s="142"/>
      <c r="F374" s="142" t="s">
        <v>1988</v>
      </c>
      <c r="G374" s="117" t="s">
        <v>1976</v>
      </c>
      <c r="H374" s="117" t="str">
        <f t="shared" si="59"/>
        <v/>
      </c>
      <c r="I374" s="117" t="str">
        <f t="shared" si="60"/>
        <v/>
      </c>
      <c r="J374" s="122" t="s">
        <v>236</v>
      </c>
      <c r="K374" s="117"/>
      <c r="L374" s="82"/>
      <c r="M374" s="115" t="s">
        <v>68</v>
      </c>
      <c r="N374" s="115" t="s">
        <v>69</v>
      </c>
      <c r="O374" s="147">
        <f t="shared" si="65"/>
        <v>0</v>
      </c>
      <c r="P374" s="116">
        <f t="shared" si="66"/>
        <v>7</v>
      </c>
      <c r="Q374" s="40" t="str">
        <f t="shared" si="67"/>
        <v>Q246.6</v>
      </c>
      <c r="R374" s="40" t="str">
        <f t="shared" si="68"/>
        <v>¶称2校称阀—1新加¶</v>
      </c>
    </row>
    <row r="375" spans="1:18" ht="14.4">
      <c r="A375" s="116">
        <v>8</v>
      </c>
      <c r="B375" s="165"/>
      <c r="C375" s="157" t="s">
        <v>1989</v>
      </c>
      <c r="D375" s="158"/>
      <c r="E375" s="142"/>
      <c r="F375" s="142" t="s">
        <v>1990</v>
      </c>
      <c r="G375" s="117" t="s">
        <v>1976</v>
      </c>
      <c r="H375" s="117" t="str">
        <f t="shared" si="59"/>
        <v/>
      </c>
      <c r="I375" s="117" t="str">
        <f t="shared" si="60"/>
        <v/>
      </c>
      <c r="J375" s="122" t="s">
        <v>236</v>
      </c>
      <c r="K375" s="117"/>
      <c r="L375" s="82"/>
      <c r="M375" s="115" t="s">
        <v>68</v>
      </c>
      <c r="N375" s="115" t="s">
        <v>69</v>
      </c>
      <c r="O375" s="147">
        <f t="shared" si="65"/>
        <v>0</v>
      </c>
      <c r="P375" s="116">
        <f t="shared" si="66"/>
        <v>8</v>
      </c>
      <c r="Q375" s="40" t="str">
        <f t="shared" si="67"/>
        <v>Q246.7</v>
      </c>
      <c r="R375" s="40" t="str">
        <f t="shared" si="68"/>
        <v>¶称2校称阀—2新加¶</v>
      </c>
    </row>
    <row r="376" spans="1:18" ht="14.4">
      <c r="A376" s="116">
        <v>9</v>
      </c>
      <c r="B376" s="165"/>
      <c r="C376" s="157" t="s">
        <v>1991</v>
      </c>
      <c r="D376" s="158"/>
      <c r="E376" s="142"/>
      <c r="F376" s="142" t="s">
        <v>1992</v>
      </c>
      <c r="G376" s="117" t="s">
        <v>1976</v>
      </c>
      <c r="H376" s="117" t="str">
        <f t="shared" si="59"/>
        <v/>
      </c>
      <c r="I376" s="117" t="str">
        <f t="shared" si="60"/>
        <v/>
      </c>
      <c r="J376" s="122" t="s">
        <v>236</v>
      </c>
      <c r="K376" s="117"/>
      <c r="L376" s="82"/>
      <c r="M376" s="115" t="s">
        <v>68</v>
      </c>
      <c r="N376" s="115" t="s">
        <v>69</v>
      </c>
      <c r="O376" s="147">
        <f t="shared" si="65"/>
        <v>0</v>
      </c>
      <c r="P376" s="116">
        <f t="shared" si="66"/>
        <v>9</v>
      </c>
      <c r="Q376" s="40" t="str">
        <f t="shared" si="67"/>
        <v>Q247.0</v>
      </c>
      <c r="R376" s="40" t="str">
        <f t="shared" si="68"/>
        <v>¶称2校称阀—3新加¶</v>
      </c>
    </row>
    <row r="377" spans="1:18" ht="14.4">
      <c r="A377" s="116">
        <v>10</v>
      </c>
      <c r="B377" s="165"/>
      <c r="C377" s="157" t="s">
        <v>1993</v>
      </c>
      <c r="D377" s="158"/>
      <c r="E377" s="142"/>
      <c r="F377" s="142" t="s">
        <v>1994</v>
      </c>
      <c r="G377" s="117" t="s">
        <v>1976</v>
      </c>
      <c r="H377" s="117" t="str">
        <f t="shared" si="59"/>
        <v/>
      </c>
      <c r="I377" s="117" t="str">
        <f t="shared" si="60"/>
        <v/>
      </c>
      <c r="J377" s="122" t="s">
        <v>236</v>
      </c>
      <c r="K377" s="117"/>
      <c r="L377" s="82"/>
      <c r="M377" s="115" t="s">
        <v>68</v>
      </c>
      <c r="N377" s="115" t="s">
        <v>69</v>
      </c>
      <c r="O377" s="147">
        <f t="shared" si="65"/>
        <v>0</v>
      </c>
      <c r="P377" s="116">
        <f t="shared" si="66"/>
        <v>10</v>
      </c>
      <c r="Q377" s="40" t="str">
        <f t="shared" si="67"/>
        <v>Q247.1</v>
      </c>
      <c r="R377" s="40" t="str">
        <f t="shared" si="68"/>
        <v>¶称2校称阀—4新加¶</v>
      </c>
    </row>
    <row r="378" spans="1:18" ht="14.4">
      <c r="A378" s="116">
        <v>11</v>
      </c>
      <c r="B378" s="165"/>
      <c r="C378" s="157" t="s">
        <v>1995</v>
      </c>
      <c r="D378" s="158"/>
      <c r="E378" s="142"/>
      <c r="F378" s="142" t="s">
        <v>1996</v>
      </c>
      <c r="G378" s="117" t="s">
        <v>1976</v>
      </c>
      <c r="H378" s="117" t="str">
        <f t="shared" si="59"/>
        <v/>
      </c>
      <c r="I378" s="117" t="str">
        <f t="shared" si="60"/>
        <v/>
      </c>
      <c r="J378" s="122" t="s">
        <v>236</v>
      </c>
      <c r="K378" s="117"/>
      <c r="L378" s="82"/>
      <c r="M378" s="115" t="s">
        <v>68</v>
      </c>
      <c r="N378" s="115" t="s">
        <v>69</v>
      </c>
      <c r="O378" s="147">
        <f t="shared" si="65"/>
        <v>0</v>
      </c>
      <c r="P378" s="116">
        <f t="shared" si="66"/>
        <v>11</v>
      </c>
      <c r="Q378" s="40" t="str">
        <f t="shared" si="67"/>
        <v>Q247.2</v>
      </c>
      <c r="R378" s="40" t="str">
        <f t="shared" si="68"/>
        <v>¶称2校称阀—5新加¶</v>
      </c>
    </row>
    <row r="379" spans="1:18" ht="14.4">
      <c r="A379" s="116">
        <v>12</v>
      </c>
      <c r="B379" s="165"/>
      <c r="C379" s="157" t="s">
        <v>1997</v>
      </c>
      <c r="D379" s="158"/>
      <c r="E379" s="142"/>
      <c r="F379" s="142" t="s">
        <v>1998</v>
      </c>
      <c r="G379" s="117" t="s">
        <v>1976</v>
      </c>
      <c r="H379" s="117" t="str">
        <f t="shared" si="59"/>
        <v/>
      </c>
      <c r="I379" s="117" t="str">
        <f t="shared" si="60"/>
        <v/>
      </c>
      <c r="J379" s="122" t="s">
        <v>236</v>
      </c>
      <c r="K379" s="117"/>
      <c r="L379" s="82"/>
      <c r="M379" s="115" t="s">
        <v>68</v>
      </c>
      <c r="N379" s="115" t="s">
        <v>69</v>
      </c>
      <c r="O379" s="147">
        <f t="shared" si="65"/>
        <v>0</v>
      </c>
      <c r="P379" s="116">
        <f t="shared" si="66"/>
        <v>12</v>
      </c>
      <c r="Q379" s="40" t="str">
        <f t="shared" si="67"/>
        <v>Q247.3</v>
      </c>
      <c r="R379" s="40" t="str">
        <f t="shared" si="68"/>
        <v>¶称2校称阀—6新加¶</v>
      </c>
    </row>
    <row r="380" spans="1:18" ht="14.4">
      <c r="A380" s="116">
        <v>13</v>
      </c>
      <c r="B380" s="165"/>
      <c r="C380" s="157" t="s">
        <v>1999</v>
      </c>
      <c r="D380" s="158"/>
      <c r="E380" s="142"/>
      <c r="F380" s="142" t="s">
        <v>2000</v>
      </c>
      <c r="G380" s="117" t="s">
        <v>1976</v>
      </c>
      <c r="H380" s="117" t="str">
        <f t="shared" si="59"/>
        <v/>
      </c>
      <c r="I380" s="117" t="str">
        <f t="shared" si="60"/>
        <v/>
      </c>
      <c r="J380" s="122" t="s">
        <v>236</v>
      </c>
      <c r="K380" s="117"/>
      <c r="L380" s="82"/>
      <c r="M380" s="115" t="s">
        <v>68</v>
      </c>
      <c r="N380" s="115" t="s">
        <v>69</v>
      </c>
      <c r="O380" s="147">
        <f t="shared" si="65"/>
        <v>0</v>
      </c>
      <c r="P380" s="116">
        <f t="shared" si="66"/>
        <v>13</v>
      </c>
      <c r="Q380" s="40" t="str">
        <f t="shared" si="67"/>
        <v>Q247.4</v>
      </c>
      <c r="R380" s="40" t="str">
        <f t="shared" si="68"/>
        <v>¶称3校称阀—1新加¶</v>
      </c>
    </row>
    <row r="381" spans="1:18" ht="14.4">
      <c r="A381" s="116">
        <v>14</v>
      </c>
      <c r="B381" s="165"/>
      <c r="C381" s="157" t="s">
        <v>2001</v>
      </c>
      <c r="D381" s="158"/>
      <c r="E381" s="142"/>
      <c r="F381" s="142" t="s">
        <v>2002</v>
      </c>
      <c r="G381" s="117" t="s">
        <v>1976</v>
      </c>
      <c r="H381" s="117" t="str">
        <f t="shared" si="59"/>
        <v/>
      </c>
      <c r="I381" s="117" t="str">
        <f t="shared" si="60"/>
        <v/>
      </c>
      <c r="J381" s="122" t="s">
        <v>236</v>
      </c>
      <c r="K381" s="117"/>
      <c r="L381" s="82"/>
      <c r="M381" s="115" t="s">
        <v>68</v>
      </c>
      <c r="N381" s="115" t="s">
        <v>69</v>
      </c>
      <c r="O381" s="147">
        <f t="shared" si="65"/>
        <v>0</v>
      </c>
      <c r="P381" s="116">
        <f t="shared" si="66"/>
        <v>14</v>
      </c>
      <c r="Q381" s="40" t="str">
        <f t="shared" si="67"/>
        <v>Q247.5</v>
      </c>
      <c r="R381" s="40" t="str">
        <f t="shared" si="68"/>
        <v>¶称3校称阀—2新加¶</v>
      </c>
    </row>
    <row r="382" spans="1:18" ht="14.4">
      <c r="A382" s="116">
        <v>15</v>
      </c>
      <c r="B382" s="165"/>
      <c r="C382" s="157" t="s">
        <v>2003</v>
      </c>
      <c r="D382" s="158"/>
      <c r="E382" s="142"/>
      <c r="F382" s="142" t="s">
        <v>2004</v>
      </c>
      <c r="G382" s="117" t="s">
        <v>1976</v>
      </c>
      <c r="H382" s="117" t="str">
        <f t="shared" si="59"/>
        <v/>
      </c>
      <c r="I382" s="117" t="str">
        <f t="shared" si="60"/>
        <v/>
      </c>
      <c r="J382" s="122" t="s">
        <v>236</v>
      </c>
      <c r="K382" s="117"/>
      <c r="L382" s="82"/>
      <c r="M382" s="115" t="s">
        <v>68</v>
      </c>
      <c r="N382" s="115" t="s">
        <v>69</v>
      </c>
      <c r="O382" s="147">
        <f t="shared" si="65"/>
        <v>0</v>
      </c>
      <c r="P382" s="116">
        <f t="shared" si="66"/>
        <v>15</v>
      </c>
      <c r="Q382" s="40" t="str">
        <f t="shared" si="67"/>
        <v>Q247.6</v>
      </c>
      <c r="R382" s="40" t="str">
        <f t="shared" si="68"/>
        <v>¶称3校称阀—3新加¶</v>
      </c>
    </row>
    <row r="383" spans="1:18" ht="14.4">
      <c r="A383" s="116">
        <v>16</v>
      </c>
      <c r="B383" s="165"/>
      <c r="C383" s="157" t="s">
        <v>2005</v>
      </c>
      <c r="D383" s="158"/>
      <c r="E383" s="142"/>
      <c r="F383" s="142" t="s">
        <v>2006</v>
      </c>
      <c r="G383" s="117" t="s">
        <v>1976</v>
      </c>
      <c r="H383" s="117" t="str">
        <f t="shared" si="59"/>
        <v/>
      </c>
      <c r="I383" s="117" t="str">
        <f t="shared" si="60"/>
        <v/>
      </c>
      <c r="J383" s="122" t="s">
        <v>236</v>
      </c>
      <c r="K383" s="117"/>
      <c r="L383" s="82"/>
      <c r="M383" s="115" t="s">
        <v>68</v>
      </c>
      <c r="N383" s="115" t="s">
        <v>69</v>
      </c>
      <c r="O383" s="147">
        <f t="shared" si="65"/>
        <v>0</v>
      </c>
      <c r="P383" s="116">
        <f t="shared" si="66"/>
        <v>16</v>
      </c>
      <c r="Q383" s="40" t="str">
        <f t="shared" si="67"/>
        <v>Q247.7</v>
      </c>
      <c r="R383" s="40" t="str">
        <f t="shared" si="68"/>
        <v>¶称3校称阀—4新加¶</v>
      </c>
    </row>
    <row r="384" spans="1:18">
      <c r="C384" s="198" t="s">
        <v>2007</v>
      </c>
      <c r="D384" s="199"/>
      <c r="E384" s="199"/>
      <c r="F384" s="142" t="s">
        <v>2008</v>
      </c>
      <c r="G384" s="117" t="s">
        <v>1976</v>
      </c>
    </row>
    <row r="385" spans="3:7">
      <c r="C385" s="198" t="s">
        <v>2009</v>
      </c>
      <c r="D385" s="199"/>
      <c r="E385" s="199"/>
      <c r="F385" s="142" t="s">
        <v>2010</v>
      </c>
      <c r="G385" s="117" t="s">
        <v>1976</v>
      </c>
    </row>
    <row r="386" spans="3:7">
      <c r="C386" s="151" t="s">
        <v>2011</v>
      </c>
      <c r="D386" s="134"/>
      <c r="E386" s="134"/>
      <c r="F386" s="200" t="s">
        <v>2012</v>
      </c>
      <c r="G386" s="126" t="s">
        <v>1976</v>
      </c>
    </row>
    <row r="387" spans="3:7">
      <c r="C387" s="151" t="s">
        <v>2013</v>
      </c>
      <c r="D387" s="134"/>
      <c r="E387" s="134"/>
      <c r="F387" s="200" t="s">
        <v>2014</v>
      </c>
      <c r="G387" s="126" t="s">
        <v>1976</v>
      </c>
    </row>
    <row r="388" spans="3:7">
      <c r="C388" s="151" t="s">
        <v>2015</v>
      </c>
      <c r="D388" s="134"/>
      <c r="E388" s="134"/>
      <c r="F388" s="200" t="s">
        <v>2016</v>
      </c>
      <c r="G388" s="126" t="s">
        <v>1976</v>
      </c>
    </row>
    <row r="389" spans="3:7">
      <c r="C389" s="151" t="s">
        <v>2017</v>
      </c>
      <c r="D389" s="134"/>
      <c r="E389" s="134"/>
      <c r="F389" s="200" t="s">
        <v>2018</v>
      </c>
      <c r="G389" s="126" t="s">
        <v>1976</v>
      </c>
    </row>
    <row r="390" spans="3:7">
      <c r="C390" s="151" t="s">
        <v>2019</v>
      </c>
      <c r="D390" s="134"/>
      <c r="E390" s="134"/>
      <c r="F390" s="200" t="s">
        <v>2020</v>
      </c>
      <c r="G390" s="126" t="s">
        <v>1976</v>
      </c>
    </row>
    <row r="391" spans="3:7">
      <c r="C391" s="151" t="s">
        <v>2021</v>
      </c>
      <c r="D391" s="134"/>
      <c r="E391" s="134"/>
      <c r="F391" s="200" t="s">
        <v>2022</v>
      </c>
      <c r="G391" s="126" t="s">
        <v>1976</v>
      </c>
    </row>
    <row r="392" spans="3:7">
      <c r="C392" s="154" t="s">
        <v>2023</v>
      </c>
      <c r="F392" s="200" t="s">
        <v>56</v>
      </c>
      <c r="G392" s="117" t="s">
        <v>1976</v>
      </c>
    </row>
    <row r="393" spans="3:7">
      <c r="C393" s="154" t="s">
        <v>2024</v>
      </c>
      <c r="F393" s="200" t="s">
        <v>56</v>
      </c>
      <c r="G393" s="117" t="s">
        <v>1976</v>
      </c>
    </row>
    <row r="394" spans="3:7">
      <c r="C394" s="154" t="s">
        <v>2025</v>
      </c>
      <c r="F394" s="200" t="s">
        <v>56</v>
      </c>
      <c r="G394" s="117" t="s">
        <v>1976</v>
      </c>
    </row>
    <row r="395" spans="3:7">
      <c r="C395" s="154" t="s">
        <v>2026</v>
      </c>
      <c r="F395" s="200" t="s">
        <v>56</v>
      </c>
      <c r="G395" s="117" t="s">
        <v>1976</v>
      </c>
    </row>
    <row r="396" spans="3:7">
      <c r="C396" s="154" t="s">
        <v>2027</v>
      </c>
      <c r="F396" s="200" t="s">
        <v>56</v>
      </c>
      <c r="G396" s="117" t="s">
        <v>1976</v>
      </c>
    </row>
    <row r="397" spans="3:7">
      <c r="C397" s="154" t="s">
        <v>2028</v>
      </c>
      <c r="F397" s="200" t="s">
        <v>56</v>
      </c>
      <c r="G397" s="117" t="s">
        <v>1976</v>
      </c>
    </row>
    <row r="398" spans="3:7">
      <c r="C398" s="154" t="s">
        <v>2029</v>
      </c>
      <c r="F398" s="200" t="s">
        <v>56</v>
      </c>
      <c r="G398" s="117" t="s">
        <v>1976</v>
      </c>
    </row>
    <row r="399" spans="3:7">
      <c r="C399" s="154" t="s">
        <v>2030</v>
      </c>
      <c r="F399" s="200" t="s">
        <v>56</v>
      </c>
      <c r="G399" s="117" t="s">
        <v>1976</v>
      </c>
    </row>
  </sheetData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tabColor rgb="FF92D050"/>
  </sheetPr>
  <dimension ref="A1:U182"/>
  <sheetViews>
    <sheetView topLeftCell="A140" workbookViewId="0">
      <selection activeCell="G113" sqref="G113"/>
    </sheetView>
  </sheetViews>
  <sheetFormatPr defaultColWidth="9" defaultRowHeight="13.8"/>
  <cols>
    <col min="4" max="4" width="10.796875" customWidth="1"/>
    <col min="5" max="5" width="14.59765625" customWidth="1"/>
    <col min="6" max="6" width="14.09765625" customWidth="1"/>
    <col min="7" max="7" width="17.5" customWidth="1"/>
    <col min="8" max="8" width="14.09765625" customWidth="1"/>
    <col min="9" max="9" width="11.09765625" customWidth="1"/>
    <col min="10" max="10" width="59.296875" customWidth="1"/>
    <col min="15" max="15" width="21.5" customWidth="1"/>
    <col min="18" max="18" width="37.8984375" customWidth="1"/>
    <col min="20" max="20" width="11.3984375" customWidth="1"/>
  </cols>
  <sheetData>
    <row r="1" spans="1:18">
      <c r="E1" s="55"/>
      <c r="F1" s="55"/>
    </row>
    <row r="2" spans="1:18">
      <c r="A2" s="115"/>
      <c r="B2" s="82" t="s">
        <v>60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18">
      <c r="A3" s="115"/>
      <c r="B3" s="82" t="s">
        <v>19</v>
      </c>
      <c r="C3" s="82" t="s">
        <v>20</v>
      </c>
      <c r="D3" s="82" t="s">
        <v>21</v>
      </c>
      <c r="E3" s="82" t="s">
        <v>22</v>
      </c>
      <c r="F3" s="83" t="s">
        <v>23</v>
      </c>
      <c r="G3" s="83" t="s">
        <v>24</v>
      </c>
      <c r="H3" s="83" t="s">
        <v>61</v>
      </c>
      <c r="I3" s="83" t="s">
        <v>62</v>
      </c>
      <c r="J3" s="82" t="s">
        <v>63</v>
      </c>
      <c r="K3" s="82" t="s">
        <v>25</v>
      </c>
      <c r="L3" s="82" t="s">
        <v>64</v>
      </c>
      <c r="M3" s="115"/>
      <c r="N3" s="115"/>
      <c r="O3" s="115"/>
    </row>
    <row r="4" spans="1:18" ht="14.4">
      <c r="A4" s="116">
        <v>1</v>
      </c>
      <c r="B4" s="117">
        <v>1</v>
      </c>
      <c r="C4" s="118" t="s">
        <v>2031</v>
      </c>
      <c r="D4" s="261" t="s">
        <v>2032</v>
      </c>
      <c r="E4" s="117" t="str">
        <f>TRIM(MID(SUBSTITUTE($J4,":",REPT(" ",40)),1,40))</f>
        <v>PU-1101</v>
      </c>
      <c r="F4" s="117" t="str">
        <f>TRIM(MID(SUBSTITUTE($J4,":",REPT(" ",40)),40,40))</f>
        <v>气动隔膜泵</v>
      </c>
      <c r="G4" s="117" t="str">
        <f>TRIM(MID(SUBSTITUTE($J4,":",REPT(" ",40)),80,40))</f>
        <v>开门到位</v>
      </c>
      <c r="H4" s="117" t="str">
        <f>TRIM(MID(SUBSTITUTE($J4,":",REPT(" ",40)),120,40))</f>
        <v>Pneumatic Valve</v>
      </c>
      <c r="I4" s="117" t="str">
        <f>TRIM(MID(SUBSTITUTE($J4,":",REPT(" ",40)),160,40))</f>
        <v>Openning</v>
      </c>
      <c r="J4" s="123" t="s">
        <v>2033</v>
      </c>
      <c r="K4" s="117"/>
      <c r="L4" s="82"/>
      <c r="M4" s="115" t="s">
        <v>68</v>
      </c>
      <c r="N4" s="115" t="s">
        <v>69</v>
      </c>
      <c r="O4" s="261" t="str">
        <f>D4</f>
        <v>=RI7-DI01</v>
      </c>
      <c r="P4" s="116">
        <f>A4</f>
        <v>1</v>
      </c>
      <c r="Q4" s="40" t="str">
        <f>C4</f>
        <v>I274.0</v>
      </c>
      <c r="R4" s="40" t="str">
        <f t="shared" ref="R4:R67" si="0">E4&amp;M4&amp;F4&amp;G4&amp;M4&amp;H4&amp;I4</f>
        <v>PU-1101¶气动隔膜泵开门到位¶Pneumatic ValveOpenning</v>
      </c>
    </row>
    <row r="5" spans="1:18" ht="14.4">
      <c r="A5" s="116">
        <v>2</v>
      </c>
      <c r="B5" s="117">
        <v>2</v>
      </c>
      <c r="C5" s="119" t="s">
        <v>2034</v>
      </c>
      <c r="D5" s="261" t="s">
        <v>2032</v>
      </c>
      <c r="E5" s="117" t="str">
        <f t="shared" ref="E5:E68" si="1">TRIM(MID(SUBSTITUTE($J5,":",REPT(" ",40)),1,40))</f>
        <v>PU-1101</v>
      </c>
      <c r="F5" s="117" t="str">
        <f t="shared" ref="F5:F68" si="2">TRIM(MID(SUBSTITUTE($J5,":",REPT(" ",40)),40,40))</f>
        <v>气动隔膜泵</v>
      </c>
      <c r="G5" s="117" t="str">
        <f t="shared" ref="G5:G68" si="3">TRIM(MID(SUBSTITUTE($J5,":",REPT(" ",40)),80,40))</f>
        <v>关门到位</v>
      </c>
      <c r="H5" s="117" t="str">
        <f t="shared" ref="H5:H68" si="4">TRIM(MID(SUBSTITUTE($J5,":",REPT(" ",40)),120,40))</f>
        <v>Pneumatic Valve</v>
      </c>
      <c r="I5" s="117" t="str">
        <f t="shared" ref="I5:I68" si="5">TRIM(MID(SUBSTITUTE($J5,":",REPT(" ",40)),160,40))</f>
        <v>Closing</v>
      </c>
      <c r="J5" s="123" t="s">
        <v>2035</v>
      </c>
      <c r="K5" s="117"/>
      <c r="L5" s="82"/>
      <c r="M5" s="115" t="s">
        <v>68</v>
      </c>
      <c r="N5" s="115" t="s">
        <v>69</v>
      </c>
      <c r="O5" s="261" t="str">
        <f t="shared" ref="O5:O68" si="6">D5</f>
        <v>=RI7-DI01</v>
      </c>
      <c r="P5" s="116">
        <f t="shared" ref="P5:P68" si="7">A5</f>
        <v>2</v>
      </c>
      <c r="Q5" s="40" t="str">
        <f t="shared" ref="Q5:Q68" si="8">C5</f>
        <v>I274.1</v>
      </c>
      <c r="R5" s="40" t="str">
        <f t="shared" si="0"/>
        <v>PU-1101¶气动隔膜泵关门到位¶Pneumatic ValveClosing</v>
      </c>
    </row>
    <row r="6" spans="1:18" ht="14.4">
      <c r="A6" s="116">
        <v>3</v>
      </c>
      <c r="B6" s="117">
        <v>3</v>
      </c>
      <c r="C6" s="119" t="s">
        <v>2036</v>
      </c>
      <c r="D6" s="261" t="s">
        <v>2032</v>
      </c>
      <c r="E6" s="117" t="str">
        <f t="shared" si="1"/>
        <v>PU-1102</v>
      </c>
      <c r="F6" s="117" t="str">
        <f t="shared" si="2"/>
        <v>气动隔膜泵</v>
      </c>
      <c r="G6" s="117" t="str">
        <f t="shared" si="3"/>
        <v>开门到位</v>
      </c>
      <c r="H6" s="117" t="str">
        <f t="shared" si="4"/>
        <v>Pneumatic Valve</v>
      </c>
      <c r="I6" s="117" t="str">
        <f t="shared" si="5"/>
        <v>Openning</v>
      </c>
      <c r="J6" s="123" t="s">
        <v>2037</v>
      </c>
      <c r="K6" s="117"/>
      <c r="L6" s="82"/>
      <c r="M6" s="115" t="s">
        <v>68</v>
      </c>
      <c r="N6" s="115" t="s">
        <v>69</v>
      </c>
      <c r="O6" s="261" t="str">
        <f t="shared" si="6"/>
        <v>=RI7-DI01</v>
      </c>
      <c r="P6" s="116">
        <f t="shared" si="7"/>
        <v>3</v>
      </c>
      <c r="Q6" s="40" t="str">
        <f t="shared" si="8"/>
        <v>I274.2</v>
      </c>
      <c r="R6" s="40" t="str">
        <f t="shared" si="0"/>
        <v>PU-1102¶气动隔膜泵开门到位¶Pneumatic ValveOpenning</v>
      </c>
    </row>
    <row r="7" spans="1:18" ht="14.4">
      <c r="A7" s="116">
        <v>4</v>
      </c>
      <c r="B7" s="117">
        <v>4</v>
      </c>
      <c r="C7" s="119" t="s">
        <v>2038</v>
      </c>
      <c r="D7" s="261" t="s">
        <v>2032</v>
      </c>
      <c r="E7" s="117" t="str">
        <f t="shared" si="1"/>
        <v>PU-1102</v>
      </c>
      <c r="F7" s="117" t="str">
        <f t="shared" si="2"/>
        <v>气动隔膜泵</v>
      </c>
      <c r="G7" s="117" t="str">
        <f t="shared" si="3"/>
        <v>关门到位</v>
      </c>
      <c r="H7" s="117" t="str">
        <f t="shared" si="4"/>
        <v>Pneumatic Valve</v>
      </c>
      <c r="I7" s="117" t="str">
        <f t="shared" si="5"/>
        <v>Closing</v>
      </c>
      <c r="J7" s="123" t="s">
        <v>2039</v>
      </c>
      <c r="K7" s="117"/>
      <c r="L7" s="82"/>
      <c r="M7" s="115" t="s">
        <v>68</v>
      </c>
      <c r="N7" s="115" t="s">
        <v>69</v>
      </c>
      <c r="O7" s="261" t="str">
        <f t="shared" si="6"/>
        <v>=RI7-DI01</v>
      </c>
      <c r="P7" s="116">
        <f t="shared" si="7"/>
        <v>4</v>
      </c>
      <c r="Q7" s="40" t="str">
        <f t="shared" si="8"/>
        <v>I274.3</v>
      </c>
      <c r="R7" s="40" t="str">
        <f t="shared" si="0"/>
        <v>PU-1102¶气动隔膜泵关门到位¶Pneumatic ValveClosing</v>
      </c>
    </row>
    <row r="8" spans="1:18" ht="14.4">
      <c r="A8" s="116">
        <v>5</v>
      </c>
      <c r="B8" s="117">
        <v>5</v>
      </c>
      <c r="C8" s="119" t="s">
        <v>2040</v>
      </c>
      <c r="D8" s="261" t="s">
        <v>2032</v>
      </c>
      <c r="E8" s="117" t="str">
        <f t="shared" si="1"/>
        <v>PU-2101</v>
      </c>
      <c r="F8" s="117" t="str">
        <f t="shared" si="2"/>
        <v>气动隔膜泵</v>
      </c>
      <c r="G8" s="117" t="str">
        <f t="shared" si="3"/>
        <v>开门到位</v>
      </c>
      <c r="H8" s="117" t="str">
        <f t="shared" si="4"/>
        <v>Pneumatic Valve</v>
      </c>
      <c r="I8" s="117" t="str">
        <f t="shared" si="5"/>
        <v>Openning</v>
      </c>
      <c r="J8" s="123" t="s">
        <v>2041</v>
      </c>
      <c r="K8" s="117"/>
      <c r="L8" s="82"/>
      <c r="M8" s="115" t="s">
        <v>68</v>
      </c>
      <c r="N8" s="115" t="s">
        <v>69</v>
      </c>
      <c r="O8" s="261" t="str">
        <f t="shared" si="6"/>
        <v>=RI7-DI01</v>
      </c>
      <c r="P8" s="116">
        <f t="shared" si="7"/>
        <v>5</v>
      </c>
      <c r="Q8" s="40" t="str">
        <f t="shared" si="8"/>
        <v>I274.4</v>
      </c>
      <c r="R8" s="40" t="str">
        <f t="shared" si="0"/>
        <v>PU-2101¶气动隔膜泵开门到位¶Pneumatic ValveOpenning</v>
      </c>
    </row>
    <row r="9" spans="1:18" ht="14.4">
      <c r="A9" s="116">
        <v>6</v>
      </c>
      <c r="B9" s="117">
        <v>6</v>
      </c>
      <c r="C9" s="119" t="s">
        <v>2042</v>
      </c>
      <c r="D9" s="261" t="s">
        <v>2032</v>
      </c>
      <c r="E9" s="117" t="str">
        <f t="shared" si="1"/>
        <v>PU-2101</v>
      </c>
      <c r="F9" s="117" t="str">
        <f t="shared" si="2"/>
        <v>气动隔膜泵</v>
      </c>
      <c r="G9" s="117" t="str">
        <f t="shared" si="3"/>
        <v>关门到位</v>
      </c>
      <c r="H9" s="117" t="str">
        <f t="shared" si="4"/>
        <v>Pneumatic Valve</v>
      </c>
      <c r="I9" s="117" t="str">
        <f t="shared" si="5"/>
        <v>Closing</v>
      </c>
      <c r="J9" s="123" t="s">
        <v>2043</v>
      </c>
      <c r="K9" s="117"/>
      <c r="L9" s="82"/>
      <c r="M9" s="115" t="s">
        <v>68</v>
      </c>
      <c r="N9" s="115" t="s">
        <v>69</v>
      </c>
      <c r="O9" s="261" t="str">
        <f t="shared" si="6"/>
        <v>=RI7-DI01</v>
      </c>
      <c r="P9" s="116">
        <f t="shared" si="7"/>
        <v>6</v>
      </c>
      <c r="Q9" s="40" t="str">
        <f t="shared" si="8"/>
        <v>I274.5</v>
      </c>
      <c r="R9" s="40" t="str">
        <f t="shared" si="0"/>
        <v>PU-2101¶气动隔膜泵关门到位¶Pneumatic ValveClosing</v>
      </c>
    </row>
    <row r="10" spans="1:18" ht="14.4">
      <c r="A10" s="116">
        <v>7</v>
      </c>
      <c r="B10" s="117">
        <v>7</v>
      </c>
      <c r="C10" s="119" t="s">
        <v>2044</v>
      </c>
      <c r="D10" s="261" t="s">
        <v>2032</v>
      </c>
      <c r="E10" s="117" t="str">
        <f t="shared" si="1"/>
        <v>PU-2102</v>
      </c>
      <c r="F10" s="117" t="str">
        <f t="shared" si="2"/>
        <v>气动隔膜泵</v>
      </c>
      <c r="G10" s="117" t="str">
        <f t="shared" si="3"/>
        <v>开门到位</v>
      </c>
      <c r="H10" s="117" t="str">
        <f t="shared" si="4"/>
        <v>Pneumatic Valve</v>
      </c>
      <c r="I10" s="117" t="str">
        <f t="shared" si="5"/>
        <v>Openning</v>
      </c>
      <c r="J10" s="122" t="s">
        <v>2045</v>
      </c>
      <c r="K10" s="117"/>
      <c r="L10" s="82"/>
      <c r="M10" s="115" t="s">
        <v>68</v>
      </c>
      <c r="N10" s="115" t="s">
        <v>69</v>
      </c>
      <c r="O10" s="261" t="str">
        <f t="shared" si="6"/>
        <v>=RI7-DI01</v>
      </c>
      <c r="P10" s="116">
        <f t="shared" si="7"/>
        <v>7</v>
      </c>
      <c r="Q10" s="40" t="str">
        <f t="shared" si="8"/>
        <v>I274.6</v>
      </c>
      <c r="R10" s="40" t="str">
        <f t="shared" si="0"/>
        <v>PU-2102¶气动隔膜泵开门到位¶Pneumatic ValveOpenning</v>
      </c>
    </row>
    <row r="11" spans="1:18" ht="14.4">
      <c r="A11" s="116">
        <v>8</v>
      </c>
      <c r="B11" s="117">
        <v>8</v>
      </c>
      <c r="C11" s="119" t="s">
        <v>2046</v>
      </c>
      <c r="D11" s="261" t="s">
        <v>2032</v>
      </c>
      <c r="E11" s="117" t="str">
        <f t="shared" si="1"/>
        <v>PU-2102</v>
      </c>
      <c r="F11" s="117" t="str">
        <f t="shared" si="2"/>
        <v>气动隔膜泵</v>
      </c>
      <c r="G11" s="117" t="str">
        <f t="shared" si="3"/>
        <v>关门到位</v>
      </c>
      <c r="H11" s="117" t="str">
        <f t="shared" si="4"/>
        <v>Pneumatic Valve</v>
      </c>
      <c r="I11" s="117" t="str">
        <f t="shared" si="5"/>
        <v>Closing</v>
      </c>
      <c r="J11" s="122" t="s">
        <v>2047</v>
      </c>
      <c r="K11" s="117"/>
      <c r="L11" s="82"/>
      <c r="M11" s="115" t="s">
        <v>68</v>
      </c>
      <c r="N11" s="115" t="s">
        <v>69</v>
      </c>
      <c r="O11" s="261" t="str">
        <f t="shared" si="6"/>
        <v>=RI7-DI01</v>
      </c>
      <c r="P11" s="116">
        <f t="shared" si="7"/>
        <v>8</v>
      </c>
      <c r="Q11" s="40" t="str">
        <f t="shared" si="8"/>
        <v>I274.7</v>
      </c>
      <c r="R11" s="40" t="str">
        <f t="shared" si="0"/>
        <v>PU-2102¶气动隔膜泵关门到位¶Pneumatic ValveClosing</v>
      </c>
    </row>
    <row r="12" spans="1:18" ht="14.4">
      <c r="A12" s="116">
        <v>9</v>
      </c>
      <c r="B12" s="117">
        <v>9</v>
      </c>
      <c r="C12" s="119" t="s">
        <v>2048</v>
      </c>
      <c r="D12" s="261" t="s">
        <v>2032</v>
      </c>
      <c r="E12" s="117" t="str">
        <f t="shared" si="1"/>
        <v>PU-3101</v>
      </c>
      <c r="F12" s="117" t="str">
        <f t="shared" si="2"/>
        <v>气动隔膜泵</v>
      </c>
      <c r="G12" s="117" t="str">
        <f t="shared" si="3"/>
        <v>开门到位</v>
      </c>
      <c r="H12" s="117" t="str">
        <f t="shared" si="4"/>
        <v>Pneumatic Valve</v>
      </c>
      <c r="I12" s="117" t="str">
        <f t="shared" si="5"/>
        <v>Openning</v>
      </c>
      <c r="J12" s="122" t="s">
        <v>2049</v>
      </c>
      <c r="K12" s="117"/>
      <c r="L12" s="82"/>
      <c r="M12" s="115" t="s">
        <v>68</v>
      </c>
      <c r="N12" s="115" t="s">
        <v>69</v>
      </c>
      <c r="O12" s="261" t="str">
        <f t="shared" si="6"/>
        <v>=RI7-DI01</v>
      </c>
      <c r="P12" s="116">
        <f t="shared" si="7"/>
        <v>9</v>
      </c>
      <c r="Q12" s="40" t="str">
        <f t="shared" si="8"/>
        <v>I275.0</v>
      </c>
      <c r="R12" s="40" t="str">
        <f t="shared" si="0"/>
        <v>PU-3101¶气动隔膜泵开门到位¶Pneumatic ValveOpenning</v>
      </c>
    </row>
    <row r="13" spans="1:18" ht="14.4">
      <c r="A13" s="116">
        <v>10</v>
      </c>
      <c r="B13" s="117">
        <v>10</v>
      </c>
      <c r="C13" s="119" t="s">
        <v>2050</v>
      </c>
      <c r="D13" s="261" t="s">
        <v>2032</v>
      </c>
      <c r="E13" s="117" t="str">
        <f t="shared" si="1"/>
        <v>PU-3101</v>
      </c>
      <c r="F13" s="117" t="str">
        <f t="shared" si="2"/>
        <v>气动隔膜泵</v>
      </c>
      <c r="G13" s="117" t="str">
        <f t="shared" si="3"/>
        <v>关门到位</v>
      </c>
      <c r="H13" s="117" t="str">
        <f t="shared" si="4"/>
        <v>Pneumatic Valve</v>
      </c>
      <c r="I13" s="117" t="str">
        <f t="shared" si="5"/>
        <v>Closing</v>
      </c>
      <c r="J13" s="123" t="s">
        <v>2051</v>
      </c>
      <c r="K13" s="117"/>
      <c r="L13" s="82"/>
      <c r="M13" s="115" t="s">
        <v>68</v>
      </c>
      <c r="N13" s="115" t="s">
        <v>69</v>
      </c>
      <c r="O13" s="261" t="str">
        <f t="shared" si="6"/>
        <v>=RI7-DI01</v>
      </c>
      <c r="P13" s="116">
        <f t="shared" si="7"/>
        <v>10</v>
      </c>
      <c r="Q13" s="40" t="str">
        <f t="shared" si="8"/>
        <v>I275.1</v>
      </c>
      <c r="R13" s="40" t="str">
        <f t="shared" si="0"/>
        <v>PU-3101¶气动隔膜泵关门到位¶Pneumatic ValveClosing</v>
      </c>
    </row>
    <row r="14" spans="1:18" ht="14.4">
      <c r="A14" s="116">
        <v>11</v>
      </c>
      <c r="B14" s="117">
        <v>11</v>
      </c>
      <c r="C14" s="119" t="s">
        <v>2052</v>
      </c>
      <c r="D14" s="261" t="s">
        <v>2032</v>
      </c>
      <c r="E14" s="117" t="str">
        <f t="shared" si="1"/>
        <v>PU-3102</v>
      </c>
      <c r="F14" s="117" t="str">
        <f t="shared" si="2"/>
        <v>气动隔膜泵</v>
      </c>
      <c r="G14" s="117" t="str">
        <f t="shared" si="3"/>
        <v>开门到位</v>
      </c>
      <c r="H14" s="117" t="str">
        <f t="shared" si="4"/>
        <v>Pneumatic Valve</v>
      </c>
      <c r="I14" s="117" t="str">
        <f t="shared" si="5"/>
        <v>Openning</v>
      </c>
      <c r="J14" s="122" t="s">
        <v>2053</v>
      </c>
      <c r="K14" s="117"/>
      <c r="L14" s="82"/>
      <c r="M14" s="115" t="s">
        <v>68</v>
      </c>
      <c r="N14" s="115" t="s">
        <v>69</v>
      </c>
      <c r="O14" s="261" t="str">
        <f t="shared" si="6"/>
        <v>=RI7-DI01</v>
      </c>
      <c r="P14" s="116">
        <f t="shared" si="7"/>
        <v>11</v>
      </c>
      <c r="Q14" s="40" t="str">
        <f t="shared" si="8"/>
        <v>I275.2</v>
      </c>
      <c r="R14" s="40" t="str">
        <f t="shared" si="0"/>
        <v>PU-3102¶气动隔膜泵开门到位¶Pneumatic ValveOpenning</v>
      </c>
    </row>
    <row r="15" spans="1:18" ht="14.4">
      <c r="A15" s="116">
        <v>12</v>
      </c>
      <c r="B15" s="117">
        <v>12</v>
      </c>
      <c r="C15" s="119" t="s">
        <v>2054</v>
      </c>
      <c r="D15" s="261" t="s">
        <v>2032</v>
      </c>
      <c r="E15" s="117" t="str">
        <f t="shared" si="1"/>
        <v>PU-3102</v>
      </c>
      <c r="F15" s="117" t="str">
        <f t="shared" si="2"/>
        <v>气动隔膜泵</v>
      </c>
      <c r="G15" s="117" t="str">
        <f t="shared" si="3"/>
        <v>关门到位</v>
      </c>
      <c r="H15" s="117" t="str">
        <f t="shared" si="4"/>
        <v>Pneumatic Valve</v>
      </c>
      <c r="I15" s="117" t="str">
        <f t="shared" si="5"/>
        <v>Closing</v>
      </c>
      <c r="J15" s="122" t="s">
        <v>2055</v>
      </c>
      <c r="K15" s="117"/>
      <c r="L15" s="82"/>
      <c r="M15" s="115" t="s">
        <v>68</v>
      </c>
      <c r="N15" s="115" t="s">
        <v>69</v>
      </c>
      <c r="O15" s="261" t="str">
        <f t="shared" si="6"/>
        <v>=RI7-DI01</v>
      </c>
      <c r="P15" s="116">
        <f t="shared" si="7"/>
        <v>12</v>
      </c>
      <c r="Q15" s="40" t="str">
        <f t="shared" si="8"/>
        <v>I275.3</v>
      </c>
      <c r="R15" s="40" t="str">
        <f t="shared" si="0"/>
        <v>PU-3102¶气动隔膜泵关门到位¶Pneumatic ValveClosing</v>
      </c>
    </row>
    <row r="16" spans="1:18" ht="14.4">
      <c r="A16" s="116">
        <v>13</v>
      </c>
      <c r="B16" s="117">
        <v>13</v>
      </c>
      <c r="C16" s="119" t="s">
        <v>2056</v>
      </c>
      <c r="D16" s="261" t="s">
        <v>2032</v>
      </c>
      <c r="E16" s="117" t="str">
        <f t="shared" si="1"/>
        <v>PU-4101</v>
      </c>
      <c r="F16" s="117" t="str">
        <f t="shared" si="2"/>
        <v>气动隔膜泵</v>
      </c>
      <c r="G16" s="117" t="str">
        <f t="shared" si="3"/>
        <v>开门到位</v>
      </c>
      <c r="H16" s="117" t="str">
        <f t="shared" si="4"/>
        <v>Pneumatic Valve</v>
      </c>
      <c r="I16" s="117" t="str">
        <f t="shared" si="5"/>
        <v>Openning</v>
      </c>
      <c r="J16" s="122" t="s">
        <v>2057</v>
      </c>
      <c r="K16" s="117"/>
      <c r="L16" s="82"/>
      <c r="M16" s="115" t="s">
        <v>68</v>
      </c>
      <c r="N16" s="115" t="s">
        <v>69</v>
      </c>
      <c r="O16" s="261" t="str">
        <f t="shared" si="6"/>
        <v>=RI7-DI01</v>
      </c>
      <c r="P16" s="116">
        <f t="shared" si="7"/>
        <v>13</v>
      </c>
      <c r="Q16" s="40" t="str">
        <f t="shared" si="8"/>
        <v>I275.4</v>
      </c>
      <c r="R16" s="40" t="str">
        <f t="shared" si="0"/>
        <v>PU-4101¶气动隔膜泵开门到位¶Pneumatic ValveOpenning</v>
      </c>
    </row>
    <row r="17" spans="1:18" ht="14.4">
      <c r="A17" s="116">
        <v>14</v>
      </c>
      <c r="B17" s="117">
        <v>14</v>
      </c>
      <c r="C17" s="119" t="s">
        <v>2058</v>
      </c>
      <c r="D17" s="261" t="s">
        <v>2032</v>
      </c>
      <c r="E17" s="117" t="str">
        <f t="shared" si="1"/>
        <v>PU-4101</v>
      </c>
      <c r="F17" s="117" t="str">
        <f t="shared" si="2"/>
        <v>气动隔膜泵</v>
      </c>
      <c r="G17" s="117" t="str">
        <f t="shared" si="3"/>
        <v>关门到位</v>
      </c>
      <c r="H17" s="117" t="str">
        <f t="shared" si="4"/>
        <v>Pneumatic Valve</v>
      </c>
      <c r="I17" s="117" t="str">
        <f t="shared" si="5"/>
        <v>Closing</v>
      </c>
      <c r="J17" s="122" t="s">
        <v>2059</v>
      </c>
      <c r="K17" s="117"/>
      <c r="L17" s="82"/>
      <c r="M17" s="115" t="s">
        <v>68</v>
      </c>
      <c r="N17" s="115" t="s">
        <v>69</v>
      </c>
      <c r="O17" s="261" t="str">
        <f t="shared" si="6"/>
        <v>=RI7-DI01</v>
      </c>
      <c r="P17" s="116">
        <f t="shared" si="7"/>
        <v>14</v>
      </c>
      <c r="Q17" s="40" t="str">
        <f t="shared" si="8"/>
        <v>I275.5</v>
      </c>
      <c r="R17" s="40" t="str">
        <f t="shared" si="0"/>
        <v>PU-4101¶气动隔膜泵关门到位¶Pneumatic ValveClosing</v>
      </c>
    </row>
    <row r="18" spans="1:18" ht="14.4">
      <c r="A18" s="116">
        <v>15</v>
      </c>
      <c r="B18" s="117">
        <v>15</v>
      </c>
      <c r="C18" s="119" t="s">
        <v>2060</v>
      </c>
      <c r="D18" s="261" t="s">
        <v>2032</v>
      </c>
      <c r="E18" s="117" t="str">
        <f t="shared" si="1"/>
        <v>PU-4102</v>
      </c>
      <c r="F18" s="117" t="str">
        <f t="shared" si="2"/>
        <v>气动隔膜泵</v>
      </c>
      <c r="G18" s="117" t="str">
        <f t="shared" si="3"/>
        <v>开门到位</v>
      </c>
      <c r="H18" s="117" t="str">
        <f t="shared" si="4"/>
        <v>Pneumatic Valve</v>
      </c>
      <c r="I18" s="117" t="str">
        <f t="shared" si="5"/>
        <v>Openning</v>
      </c>
      <c r="J18" s="122" t="s">
        <v>2061</v>
      </c>
      <c r="K18" s="117"/>
      <c r="L18" s="82"/>
      <c r="M18" s="115" t="s">
        <v>68</v>
      </c>
      <c r="N18" s="115" t="s">
        <v>69</v>
      </c>
      <c r="O18" s="261" t="str">
        <f t="shared" si="6"/>
        <v>=RI7-DI01</v>
      </c>
      <c r="P18" s="116">
        <f t="shared" si="7"/>
        <v>15</v>
      </c>
      <c r="Q18" s="40" t="str">
        <f t="shared" si="8"/>
        <v>I275.6</v>
      </c>
      <c r="R18" s="40" t="str">
        <f t="shared" si="0"/>
        <v>PU-4102¶气动隔膜泵开门到位¶Pneumatic ValveOpenning</v>
      </c>
    </row>
    <row r="19" spans="1:18" ht="14.4">
      <c r="A19" s="116">
        <v>16</v>
      </c>
      <c r="B19" s="117">
        <v>16</v>
      </c>
      <c r="C19" s="119" t="s">
        <v>2062</v>
      </c>
      <c r="D19" s="261" t="s">
        <v>2032</v>
      </c>
      <c r="E19" s="117" t="str">
        <f t="shared" si="1"/>
        <v>PU-4102</v>
      </c>
      <c r="F19" s="117" t="str">
        <f t="shared" si="2"/>
        <v>气动隔膜泵</v>
      </c>
      <c r="G19" s="117" t="str">
        <f t="shared" si="3"/>
        <v>关门到位</v>
      </c>
      <c r="H19" s="117" t="str">
        <f t="shared" si="4"/>
        <v>Pneumatic Valve</v>
      </c>
      <c r="I19" s="117" t="str">
        <f t="shared" si="5"/>
        <v>Closing</v>
      </c>
      <c r="J19" s="122" t="s">
        <v>2063</v>
      </c>
      <c r="K19" s="117"/>
      <c r="L19" s="82"/>
      <c r="M19" s="115" t="s">
        <v>68</v>
      </c>
      <c r="N19" s="115" t="s">
        <v>69</v>
      </c>
      <c r="O19" s="261" t="str">
        <f t="shared" si="6"/>
        <v>=RI7-DI01</v>
      </c>
      <c r="P19" s="116">
        <f t="shared" si="7"/>
        <v>16</v>
      </c>
      <c r="Q19" s="40" t="str">
        <f t="shared" si="8"/>
        <v>I275.7</v>
      </c>
      <c r="R19" s="40" t="str">
        <f t="shared" si="0"/>
        <v>PU-4102¶气动隔膜泵关门到位¶Pneumatic ValveClosing</v>
      </c>
    </row>
    <row r="20" spans="1:18" ht="14.4">
      <c r="A20" s="116">
        <v>1</v>
      </c>
      <c r="B20" s="117">
        <v>17</v>
      </c>
      <c r="C20" s="118" t="s">
        <v>2064</v>
      </c>
      <c r="D20" s="261" t="s">
        <v>2065</v>
      </c>
      <c r="E20" s="117" t="str">
        <f t="shared" si="1"/>
        <v>AV-1001</v>
      </c>
      <c r="F20" s="117" t="str">
        <f t="shared" si="2"/>
        <v>蝶阀</v>
      </c>
      <c r="G20" s="117" t="str">
        <f t="shared" si="3"/>
        <v>开门到位</v>
      </c>
      <c r="H20" s="117" t="str">
        <f t="shared" si="4"/>
        <v>Pneumatic Valve</v>
      </c>
      <c r="I20" s="117" t="str">
        <f t="shared" si="5"/>
        <v>Openning</v>
      </c>
      <c r="J20" s="122" t="s">
        <v>2066</v>
      </c>
      <c r="K20" s="117"/>
      <c r="L20" s="82"/>
      <c r="M20" s="115" t="s">
        <v>68</v>
      </c>
      <c r="N20" s="115" t="s">
        <v>69</v>
      </c>
      <c r="O20" s="261" t="str">
        <f t="shared" si="6"/>
        <v>=RI7-DI02</v>
      </c>
      <c r="P20" s="116">
        <f t="shared" si="7"/>
        <v>1</v>
      </c>
      <c r="Q20" s="40" t="str">
        <f t="shared" si="8"/>
        <v>I276.0</v>
      </c>
      <c r="R20" s="40" t="str">
        <f t="shared" si="0"/>
        <v>AV-1001¶蝶阀开门到位¶Pneumatic ValveOpenning</v>
      </c>
    </row>
    <row r="21" spans="1:18" ht="14.4">
      <c r="A21" s="116">
        <v>2</v>
      </c>
      <c r="B21" s="117">
        <v>18</v>
      </c>
      <c r="C21" s="118" t="s">
        <v>2067</v>
      </c>
      <c r="D21" s="261" t="s">
        <v>2065</v>
      </c>
      <c r="E21" s="117" t="str">
        <f t="shared" si="1"/>
        <v>AV-1001</v>
      </c>
      <c r="F21" s="117" t="str">
        <f t="shared" si="2"/>
        <v>蝶阀</v>
      </c>
      <c r="G21" s="117" t="str">
        <f t="shared" si="3"/>
        <v>关门到位</v>
      </c>
      <c r="H21" s="117" t="str">
        <f t="shared" si="4"/>
        <v>Pneumatic Valve</v>
      </c>
      <c r="I21" s="117" t="str">
        <f t="shared" si="5"/>
        <v>Closing</v>
      </c>
      <c r="J21" s="122" t="s">
        <v>2068</v>
      </c>
      <c r="K21" s="117"/>
      <c r="L21" s="82"/>
      <c r="M21" s="115" t="s">
        <v>68</v>
      </c>
      <c r="N21" s="115" t="s">
        <v>69</v>
      </c>
      <c r="O21" s="261" t="str">
        <f t="shared" si="6"/>
        <v>=RI7-DI02</v>
      </c>
      <c r="P21" s="116">
        <f t="shared" si="7"/>
        <v>2</v>
      </c>
      <c r="Q21" s="40" t="str">
        <f t="shared" si="8"/>
        <v>I276.1</v>
      </c>
      <c r="R21" s="40" t="str">
        <f t="shared" si="0"/>
        <v>AV-1001¶蝶阀关门到位¶Pneumatic ValveClosing</v>
      </c>
    </row>
    <row r="22" spans="1:18" ht="14.4">
      <c r="A22" s="116">
        <v>3</v>
      </c>
      <c r="B22" s="117">
        <v>19</v>
      </c>
      <c r="C22" s="118" t="s">
        <v>2069</v>
      </c>
      <c r="D22" s="261" t="s">
        <v>2065</v>
      </c>
      <c r="E22" s="117" t="str">
        <f t="shared" si="1"/>
        <v>AV-1002</v>
      </c>
      <c r="F22" s="117" t="str">
        <f t="shared" si="2"/>
        <v>蝶阀</v>
      </c>
      <c r="G22" s="117" t="str">
        <f t="shared" si="3"/>
        <v>开门到位</v>
      </c>
      <c r="H22" s="117" t="str">
        <f t="shared" si="4"/>
        <v>Pneumatic Valve</v>
      </c>
      <c r="I22" s="117" t="str">
        <f t="shared" si="5"/>
        <v>Openning</v>
      </c>
      <c r="J22" s="122" t="s">
        <v>2070</v>
      </c>
      <c r="K22" s="117"/>
      <c r="L22" s="82"/>
      <c r="M22" s="115" t="s">
        <v>68</v>
      </c>
      <c r="N22" s="115" t="s">
        <v>69</v>
      </c>
      <c r="O22" s="261" t="str">
        <f t="shared" si="6"/>
        <v>=RI7-DI02</v>
      </c>
      <c r="P22" s="116">
        <f t="shared" si="7"/>
        <v>3</v>
      </c>
      <c r="Q22" s="40" t="str">
        <f t="shared" si="8"/>
        <v>I276.2</v>
      </c>
      <c r="R22" s="40" t="str">
        <f t="shared" si="0"/>
        <v>AV-1002¶蝶阀开门到位¶Pneumatic ValveOpenning</v>
      </c>
    </row>
    <row r="23" spans="1:18" ht="14.4">
      <c r="A23" s="116">
        <v>4</v>
      </c>
      <c r="B23" s="117">
        <v>20</v>
      </c>
      <c r="C23" s="118" t="s">
        <v>2071</v>
      </c>
      <c r="D23" s="261" t="s">
        <v>2065</v>
      </c>
      <c r="E23" s="117" t="str">
        <f t="shared" si="1"/>
        <v>AV-1002</v>
      </c>
      <c r="F23" s="117" t="str">
        <f t="shared" si="2"/>
        <v>蝶阀</v>
      </c>
      <c r="G23" s="117" t="str">
        <f t="shared" si="3"/>
        <v>关门到位</v>
      </c>
      <c r="H23" s="117" t="str">
        <f t="shared" si="4"/>
        <v>Pneumatic Valve</v>
      </c>
      <c r="I23" s="117" t="str">
        <f t="shared" si="5"/>
        <v>Closing</v>
      </c>
      <c r="J23" s="122" t="s">
        <v>2072</v>
      </c>
      <c r="K23" s="117"/>
      <c r="L23" s="82"/>
      <c r="M23" s="115" t="s">
        <v>68</v>
      </c>
      <c r="N23" s="115" t="s">
        <v>69</v>
      </c>
      <c r="O23" s="261" t="str">
        <f t="shared" si="6"/>
        <v>=RI7-DI02</v>
      </c>
      <c r="P23" s="116">
        <f t="shared" si="7"/>
        <v>4</v>
      </c>
      <c r="Q23" s="40" t="str">
        <f t="shared" si="8"/>
        <v>I276.3</v>
      </c>
      <c r="R23" s="40" t="str">
        <f t="shared" si="0"/>
        <v>AV-1002¶蝶阀关门到位¶Pneumatic ValveClosing</v>
      </c>
    </row>
    <row r="24" spans="1:18" ht="14.4">
      <c r="A24" s="116">
        <v>5</v>
      </c>
      <c r="B24" s="117">
        <v>21</v>
      </c>
      <c r="C24" s="118" t="s">
        <v>2073</v>
      </c>
      <c r="D24" s="261" t="s">
        <v>2065</v>
      </c>
      <c r="E24" s="117" t="str">
        <f t="shared" si="1"/>
        <v>AV-2001</v>
      </c>
      <c r="F24" s="117" t="str">
        <f t="shared" si="2"/>
        <v>蝶阀</v>
      </c>
      <c r="G24" s="117" t="str">
        <f t="shared" si="3"/>
        <v>开门到位</v>
      </c>
      <c r="H24" s="117" t="str">
        <f t="shared" si="4"/>
        <v>Pneumatic Valve</v>
      </c>
      <c r="I24" s="117" t="str">
        <f t="shared" si="5"/>
        <v>Openning</v>
      </c>
      <c r="J24" s="122" t="s">
        <v>2074</v>
      </c>
      <c r="K24" s="117"/>
      <c r="L24" s="82"/>
      <c r="M24" s="115" t="s">
        <v>68</v>
      </c>
      <c r="N24" s="115" t="s">
        <v>69</v>
      </c>
      <c r="O24" s="261" t="str">
        <f t="shared" si="6"/>
        <v>=RI7-DI02</v>
      </c>
      <c r="P24" s="116">
        <f t="shared" si="7"/>
        <v>5</v>
      </c>
      <c r="Q24" s="40" t="str">
        <f t="shared" si="8"/>
        <v>I276.4</v>
      </c>
      <c r="R24" s="40" t="str">
        <f t="shared" si="0"/>
        <v>AV-2001¶蝶阀开门到位¶Pneumatic ValveOpenning</v>
      </c>
    </row>
    <row r="25" spans="1:18" ht="14.4">
      <c r="A25" s="116">
        <v>6</v>
      </c>
      <c r="B25" s="117">
        <v>22</v>
      </c>
      <c r="C25" s="118" t="s">
        <v>2075</v>
      </c>
      <c r="D25" s="261" t="s">
        <v>2065</v>
      </c>
      <c r="E25" s="117" t="str">
        <f t="shared" si="1"/>
        <v>AV-2001</v>
      </c>
      <c r="F25" s="117" t="str">
        <f t="shared" si="2"/>
        <v>蝶阀</v>
      </c>
      <c r="G25" s="117" t="str">
        <f t="shared" si="3"/>
        <v>关门到位</v>
      </c>
      <c r="H25" s="117" t="str">
        <f t="shared" si="4"/>
        <v>Pneumatic Valve</v>
      </c>
      <c r="I25" s="117" t="str">
        <f t="shared" si="5"/>
        <v>Closing</v>
      </c>
      <c r="J25" s="122" t="s">
        <v>2076</v>
      </c>
      <c r="K25" s="117"/>
      <c r="L25" s="82"/>
      <c r="M25" s="115" t="s">
        <v>68</v>
      </c>
      <c r="N25" s="115" t="s">
        <v>69</v>
      </c>
      <c r="O25" s="261" t="str">
        <f t="shared" si="6"/>
        <v>=RI7-DI02</v>
      </c>
      <c r="P25" s="116">
        <f t="shared" si="7"/>
        <v>6</v>
      </c>
      <c r="Q25" s="40" t="str">
        <f t="shared" si="8"/>
        <v>I276.5</v>
      </c>
      <c r="R25" s="40" t="str">
        <f t="shared" si="0"/>
        <v>AV-2001¶蝶阀关门到位¶Pneumatic ValveClosing</v>
      </c>
    </row>
    <row r="26" spans="1:18" ht="14.4">
      <c r="A26" s="116">
        <v>7</v>
      </c>
      <c r="B26" s="117">
        <v>23</v>
      </c>
      <c r="C26" s="118" t="s">
        <v>2077</v>
      </c>
      <c r="D26" s="261" t="s">
        <v>2065</v>
      </c>
      <c r="E26" s="117" t="str">
        <f t="shared" si="1"/>
        <v>AV-2002</v>
      </c>
      <c r="F26" s="117" t="str">
        <f t="shared" si="2"/>
        <v>蝶阀</v>
      </c>
      <c r="G26" s="117" t="str">
        <f t="shared" si="3"/>
        <v>开门到位</v>
      </c>
      <c r="H26" s="117" t="str">
        <f t="shared" si="4"/>
        <v>Pneumatic Valve</v>
      </c>
      <c r="I26" s="117" t="str">
        <f t="shared" si="5"/>
        <v>Openning</v>
      </c>
      <c r="J26" s="122" t="s">
        <v>2078</v>
      </c>
      <c r="K26" s="117"/>
      <c r="L26" s="82"/>
      <c r="M26" s="115" t="s">
        <v>68</v>
      </c>
      <c r="N26" s="115" t="s">
        <v>69</v>
      </c>
      <c r="O26" s="261" t="str">
        <f t="shared" si="6"/>
        <v>=RI7-DI02</v>
      </c>
      <c r="P26" s="116">
        <f t="shared" si="7"/>
        <v>7</v>
      </c>
      <c r="Q26" s="40" t="str">
        <f t="shared" si="8"/>
        <v>I276.6</v>
      </c>
      <c r="R26" s="40" t="str">
        <f t="shared" si="0"/>
        <v>AV-2002¶蝶阀开门到位¶Pneumatic ValveOpenning</v>
      </c>
    </row>
    <row r="27" spans="1:18" ht="14.4">
      <c r="A27" s="116">
        <v>8</v>
      </c>
      <c r="B27" s="117">
        <v>24</v>
      </c>
      <c r="C27" s="118" t="s">
        <v>2079</v>
      </c>
      <c r="D27" s="261" t="s">
        <v>2065</v>
      </c>
      <c r="E27" s="117" t="str">
        <f t="shared" si="1"/>
        <v>AV-2002</v>
      </c>
      <c r="F27" s="117" t="str">
        <f t="shared" si="2"/>
        <v>蝶阀</v>
      </c>
      <c r="G27" s="117" t="str">
        <f t="shared" si="3"/>
        <v>关门到位</v>
      </c>
      <c r="H27" s="117" t="str">
        <f t="shared" si="4"/>
        <v>Pneumatic Valve</v>
      </c>
      <c r="I27" s="117" t="str">
        <f t="shared" si="5"/>
        <v>Closing</v>
      </c>
      <c r="J27" s="122" t="s">
        <v>2080</v>
      </c>
      <c r="K27" s="117"/>
      <c r="L27" s="82"/>
      <c r="M27" s="115" t="s">
        <v>68</v>
      </c>
      <c r="N27" s="115" t="s">
        <v>69</v>
      </c>
      <c r="O27" s="261" t="str">
        <f t="shared" si="6"/>
        <v>=RI7-DI02</v>
      </c>
      <c r="P27" s="116">
        <f t="shared" si="7"/>
        <v>8</v>
      </c>
      <c r="Q27" s="40" t="str">
        <f t="shared" si="8"/>
        <v>I276.7</v>
      </c>
      <c r="R27" s="40" t="str">
        <f t="shared" si="0"/>
        <v>AV-2002¶蝶阀关门到位¶Pneumatic ValveClosing</v>
      </c>
    </row>
    <row r="28" spans="1:18" ht="14.4">
      <c r="A28" s="116">
        <v>9</v>
      </c>
      <c r="B28" s="117">
        <v>25</v>
      </c>
      <c r="C28" s="118" t="s">
        <v>2081</v>
      </c>
      <c r="D28" s="261" t="s">
        <v>2065</v>
      </c>
      <c r="E28" s="117" t="str">
        <f t="shared" si="1"/>
        <v>AV-3001</v>
      </c>
      <c r="F28" s="117" t="str">
        <f t="shared" si="2"/>
        <v>蝶阀</v>
      </c>
      <c r="G28" s="117" t="str">
        <f t="shared" si="3"/>
        <v>开门到位</v>
      </c>
      <c r="H28" s="117" t="str">
        <f t="shared" si="4"/>
        <v>Pneumatic Valve</v>
      </c>
      <c r="I28" s="117" t="str">
        <f t="shared" si="5"/>
        <v>Openning</v>
      </c>
      <c r="J28" s="122" t="s">
        <v>2082</v>
      </c>
      <c r="K28" s="117"/>
      <c r="L28" s="82"/>
      <c r="M28" s="115" t="s">
        <v>68</v>
      </c>
      <c r="N28" s="115" t="s">
        <v>69</v>
      </c>
      <c r="O28" s="261" t="str">
        <f t="shared" si="6"/>
        <v>=RI7-DI02</v>
      </c>
      <c r="P28" s="116">
        <f t="shared" si="7"/>
        <v>9</v>
      </c>
      <c r="Q28" s="40" t="str">
        <f t="shared" si="8"/>
        <v>I277.0</v>
      </c>
      <c r="R28" s="40" t="str">
        <f t="shared" si="0"/>
        <v>AV-3001¶蝶阀开门到位¶Pneumatic ValveOpenning</v>
      </c>
    </row>
    <row r="29" spans="1:18" ht="14.4">
      <c r="A29" s="116">
        <v>10</v>
      </c>
      <c r="B29" s="117">
        <v>26</v>
      </c>
      <c r="C29" s="118" t="s">
        <v>2083</v>
      </c>
      <c r="D29" s="261" t="s">
        <v>2065</v>
      </c>
      <c r="E29" s="117" t="str">
        <f t="shared" si="1"/>
        <v>AV-3001</v>
      </c>
      <c r="F29" s="117" t="str">
        <f t="shared" si="2"/>
        <v>蝶阀</v>
      </c>
      <c r="G29" s="117" t="str">
        <f t="shared" si="3"/>
        <v>关门到位</v>
      </c>
      <c r="H29" s="117" t="str">
        <f t="shared" si="4"/>
        <v>Pneumatic Valve</v>
      </c>
      <c r="I29" s="117" t="str">
        <f t="shared" si="5"/>
        <v>Closing</v>
      </c>
      <c r="J29" s="122" t="s">
        <v>2084</v>
      </c>
      <c r="K29" s="117"/>
      <c r="L29" s="82"/>
      <c r="M29" s="115" t="s">
        <v>68</v>
      </c>
      <c r="N29" s="115" t="s">
        <v>69</v>
      </c>
      <c r="O29" s="261" t="str">
        <f t="shared" si="6"/>
        <v>=RI7-DI02</v>
      </c>
      <c r="P29" s="116">
        <f t="shared" si="7"/>
        <v>10</v>
      </c>
      <c r="Q29" s="40" t="str">
        <f t="shared" si="8"/>
        <v>I277.1</v>
      </c>
      <c r="R29" s="40" t="str">
        <f t="shared" si="0"/>
        <v>AV-3001¶蝶阀关门到位¶Pneumatic ValveClosing</v>
      </c>
    </row>
    <row r="30" spans="1:18" ht="14.4">
      <c r="A30" s="116">
        <v>11</v>
      </c>
      <c r="B30" s="117">
        <v>27</v>
      </c>
      <c r="C30" s="118" t="s">
        <v>2085</v>
      </c>
      <c r="D30" s="261" t="s">
        <v>2065</v>
      </c>
      <c r="E30" s="117" t="str">
        <f t="shared" si="1"/>
        <v>AV-3002</v>
      </c>
      <c r="F30" s="117" t="str">
        <f t="shared" si="2"/>
        <v>蝶阀</v>
      </c>
      <c r="G30" s="117" t="str">
        <f t="shared" si="3"/>
        <v>开门到位</v>
      </c>
      <c r="H30" s="117" t="str">
        <f t="shared" si="4"/>
        <v>Pneumatic Valve</v>
      </c>
      <c r="I30" s="117" t="str">
        <f t="shared" si="5"/>
        <v>Openning</v>
      </c>
      <c r="J30" s="122" t="s">
        <v>2086</v>
      </c>
      <c r="K30" s="117"/>
      <c r="L30" s="82"/>
      <c r="M30" s="115" t="s">
        <v>68</v>
      </c>
      <c r="N30" s="115" t="s">
        <v>69</v>
      </c>
      <c r="O30" s="261" t="str">
        <f t="shared" si="6"/>
        <v>=RI7-DI02</v>
      </c>
      <c r="P30" s="116">
        <f t="shared" si="7"/>
        <v>11</v>
      </c>
      <c r="Q30" s="40" t="str">
        <f t="shared" si="8"/>
        <v>I277.2</v>
      </c>
      <c r="R30" s="40" t="str">
        <f t="shared" si="0"/>
        <v>AV-3002¶蝶阀开门到位¶Pneumatic ValveOpenning</v>
      </c>
    </row>
    <row r="31" spans="1:18" ht="14.4">
      <c r="A31" s="116">
        <v>12</v>
      </c>
      <c r="B31" s="117">
        <v>28</v>
      </c>
      <c r="C31" s="118" t="s">
        <v>2087</v>
      </c>
      <c r="D31" s="261" t="s">
        <v>2065</v>
      </c>
      <c r="E31" s="117" t="str">
        <f t="shared" si="1"/>
        <v>AV-3002</v>
      </c>
      <c r="F31" s="117" t="str">
        <f t="shared" si="2"/>
        <v>蝶阀</v>
      </c>
      <c r="G31" s="117" t="str">
        <f t="shared" si="3"/>
        <v>关门到位</v>
      </c>
      <c r="H31" s="117" t="str">
        <f t="shared" si="4"/>
        <v>Pneumatic Valve</v>
      </c>
      <c r="I31" s="117" t="str">
        <f t="shared" si="5"/>
        <v>Closing</v>
      </c>
      <c r="J31" s="122" t="s">
        <v>2088</v>
      </c>
      <c r="K31" s="117"/>
      <c r="L31" s="82"/>
      <c r="M31" s="115" t="s">
        <v>68</v>
      </c>
      <c r="N31" s="115" t="s">
        <v>69</v>
      </c>
      <c r="O31" s="261" t="str">
        <f t="shared" si="6"/>
        <v>=RI7-DI02</v>
      </c>
      <c r="P31" s="116">
        <f t="shared" si="7"/>
        <v>12</v>
      </c>
      <c r="Q31" s="40" t="str">
        <f t="shared" si="8"/>
        <v>I277.3</v>
      </c>
      <c r="R31" s="40" t="str">
        <f t="shared" si="0"/>
        <v>AV-3002¶蝶阀关门到位¶Pneumatic ValveClosing</v>
      </c>
    </row>
    <row r="32" spans="1:18" ht="14.4">
      <c r="A32" s="116">
        <v>13</v>
      </c>
      <c r="B32" s="117">
        <v>29</v>
      </c>
      <c r="C32" s="118" t="s">
        <v>2089</v>
      </c>
      <c r="D32" s="261" t="s">
        <v>2065</v>
      </c>
      <c r="E32" s="117" t="str">
        <f t="shared" si="1"/>
        <v>AV-4001</v>
      </c>
      <c r="F32" s="117" t="str">
        <f t="shared" si="2"/>
        <v>蝶阀</v>
      </c>
      <c r="G32" s="117" t="str">
        <f t="shared" si="3"/>
        <v>开门到位</v>
      </c>
      <c r="H32" s="117" t="str">
        <f t="shared" si="4"/>
        <v>Pneumatic Valve</v>
      </c>
      <c r="I32" s="117" t="str">
        <f t="shared" si="5"/>
        <v>Openning</v>
      </c>
      <c r="J32" s="122" t="s">
        <v>2090</v>
      </c>
      <c r="K32" s="117"/>
      <c r="L32" s="82"/>
      <c r="M32" s="115" t="s">
        <v>68</v>
      </c>
      <c r="N32" s="115" t="s">
        <v>69</v>
      </c>
      <c r="O32" s="261" t="str">
        <f t="shared" si="6"/>
        <v>=RI7-DI02</v>
      </c>
      <c r="P32" s="116">
        <f t="shared" si="7"/>
        <v>13</v>
      </c>
      <c r="Q32" s="40" t="str">
        <f t="shared" si="8"/>
        <v>I277.4</v>
      </c>
      <c r="R32" s="40" t="str">
        <f t="shared" si="0"/>
        <v>AV-4001¶蝶阀开门到位¶Pneumatic ValveOpenning</v>
      </c>
    </row>
    <row r="33" spans="1:18" ht="14.4">
      <c r="A33" s="116">
        <v>14</v>
      </c>
      <c r="B33" s="117">
        <v>30</v>
      </c>
      <c r="C33" s="118" t="s">
        <v>2091</v>
      </c>
      <c r="D33" s="261" t="s">
        <v>2065</v>
      </c>
      <c r="E33" s="117" t="str">
        <f t="shared" si="1"/>
        <v>AV-4001</v>
      </c>
      <c r="F33" s="117" t="str">
        <f t="shared" si="2"/>
        <v>蝶阀</v>
      </c>
      <c r="G33" s="117" t="str">
        <f t="shared" si="3"/>
        <v>关门到位</v>
      </c>
      <c r="H33" s="117" t="str">
        <f t="shared" si="4"/>
        <v>Pneumatic Valve</v>
      </c>
      <c r="I33" s="117" t="str">
        <f t="shared" si="5"/>
        <v>Closing</v>
      </c>
      <c r="J33" s="122" t="s">
        <v>2092</v>
      </c>
      <c r="K33" s="117"/>
      <c r="L33" s="82"/>
      <c r="M33" s="115" t="s">
        <v>68</v>
      </c>
      <c r="N33" s="115" t="s">
        <v>69</v>
      </c>
      <c r="O33" s="261" t="str">
        <f t="shared" si="6"/>
        <v>=RI7-DI02</v>
      </c>
      <c r="P33" s="116">
        <f t="shared" si="7"/>
        <v>14</v>
      </c>
      <c r="Q33" s="40" t="str">
        <f t="shared" si="8"/>
        <v>I277.5</v>
      </c>
      <c r="R33" s="40" t="str">
        <f t="shared" si="0"/>
        <v>AV-4001¶蝶阀关门到位¶Pneumatic ValveClosing</v>
      </c>
    </row>
    <row r="34" spans="1:18" ht="14.4">
      <c r="A34" s="116">
        <v>15</v>
      </c>
      <c r="B34" s="117">
        <v>31</v>
      </c>
      <c r="C34" s="118" t="s">
        <v>2093</v>
      </c>
      <c r="D34" s="261" t="s">
        <v>2065</v>
      </c>
      <c r="E34" s="117" t="str">
        <f t="shared" si="1"/>
        <v>AV-4002</v>
      </c>
      <c r="F34" s="117" t="str">
        <f t="shared" si="2"/>
        <v>蝶阀</v>
      </c>
      <c r="G34" s="117" t="str">
        <f t="shared" si="3"/>
        <v>开门到位</v>
      </c>
      <c r="H34" s="117" t="str">
        <f t="shared" si="4"/>
        <v>Pneumatic Valve</v>
      </c>
      <c r="I34" s="117" t="str">
        <f t="shared" si="5"/>
        <v>Openning</v>
      </c>
      <c r="J34" s="123" t="s">
        <v>2094</v>
      </c>
      <c r="K34" s="117"/>
      <c r="L34" s="82"/>
      <c r="M34" s="115" t="s">
        <v>68</v>
      </c>
      <c r="N34" s="115" t="s">
        <v>69</v>
      </c>
      <c r="O34" s="261" t="str">
        <f t="shared" si="6"/>
        <v>=RI7-DI02</v>
      </c>
      <c r="P34" s="116">
        <f t="shared" si="7"/>
        <v>15</v>
      </c>
      <c r="Q34" s="40" t="str">
        <f t="shared" si="8"/>
        <v>I277.6</v>
      </c>
      <c r="R34" s="40" t="str">
        <f t="shared" si="0"/>
        <v>AV-4002¶蝶阀开门到位¶Pneumatic ValveOpenning</v>
      </c>
    </row>
    <row r="35" spans="1:18" ht="14.4">
      <c r="A35" s="116">
        <v>16</v>
      </c>
      <c r="B35" s="117">
        <v>32</v>
      </c>
      <c r="C35" s="118" t="s">
        <v>2095</v>
      </c>
      <c r="D35" s="261" t="s">
        <v>2065</v>
      </c>
      <c r="E35" s="117" t="str">
        <f t="shared" si="1"/>
        <v>AV-4002</v>
      </c>
      <c r="F35" s="117" t="str">
        <f t="shared" si="2"/>
        <v>蝶阀</v>
      </c>
      <c r="G35" s="117" t="str">
        <f t="shared" si="3"/>
        <v>关门到位</v>
      </c>
      <c r="H35" s="117" t="str">
        <f t="shared" si="4"/>
        <v>Pneumatic Valve</v>
      </c>
      <c r="I35" s="117" t="str">
        <f t="shared" si="5"/>
        <v>Closing</v>
      </c>
      <c r="J35" s="123" t="s">
        <v>2096</v>
      </c>
      <c r="K35" s="117"/>
      <c r="L35" s="82"/>
      <c r="M35" s="115" t="s">
        <v>68</v>
      </c>
      <c r="N35" s="115" t="s">
        <v>69</v>
      </c>
      <c r="O35" s="261" t="str">
        <f t="shared" si="6"/>
        <v>=RI7-DI02</v>
      </c>
      <c r="P35" s="116">
        <f t="shared" si="7"/>
        <v>16</v>
      </c>
      <c r="Q35" s="40" t="str">
        <f t="shared" si="8"/>
        <v>I277.7</v>
      </c>
      <c r="R35" s="40" t="str">
        <f t="shared" si="0"/>
        <v>AV-4002¶蝶阀关门到位¶Pneumatic ValveClosing</v>
      </c>
    </row>
    <row r="36" spans="1:18" ht="14.4">
      <c r="A36" s="116">
        <v>1</v>
      </c>
      <c r="B36" s="117">
        <v>33</v>
      </c>
      <c r="C36" s="118" t="s">
        <v>2097</v>
      </c>
      <c r="D36" s="261" t="s">
        <v>2098</v>
      </c>
      <c r="E36" s="117" t="str">
        <f t="shared" si="1"/>
        <v>AV-5001</v>
      </c>
      <c r="F36" s="117" t="str">
        <f t="shared" si="2"/>
        <v>蝶阀</v>
      </c>
      <c r="G36" s="117" t="str">
        <f t="shared" si="3"/>
        <v>开门到位</v>
      </c>
      <c r="H36" s="117" t="str">
        <f t="shared" si="4"/>
        <v>Pneumatic Valve</v>
      </c>
      <c r="I36" s="117" t="str">
        <f t="shared" si="5"/>
        <v>Openning</v>
      </c>
      <c r="J36" s="123" t="s">
        <v>2099</v>
      </c>
      <c r="K36" s="117"/>
      <c r="L36" s="82"/>
      <c r="M36" s="115" t="s">
        <v>68</v>
      </c>
      <c r="N36" s="115" t="s">
        <v>69</v>
      </c>
      <c r="O36" s="261" t="str">
        <f t="shared" si="6"/>
        <v>=RI7-DI03</v>
      </c>
      <c r="P36" s="116">
        <f t="shared" si="7"/>
        <v>1</v>
      </c>
      <c r="Q36" s="40" t="str">
        <f t="shared" si="8"/>
        <v>I278.0</v>
      </c>
      <c r="R36" s="40" t="str">
        <f t="shared" si="0"/>
        <v>AV-5001¶蝶阀开门到位¶Pneumatic ValveOpenning</v>
      </c>
    </row>
    <row r="37" spans="1:18" ht="14.4">
      <c r="A37" s="116">
        <v>2</v>
      </c>
      <c r="B37" s="117">
        <v>34</v>
      </c>
      <c r="C37" s="118" t="s">
        <v>2100</v>
      </c>
      <c r="D37" s="261" t="s">
        <v>2098</v>
      </c>
      <c r="E37" s="117" t="str">
        <f t="shared" si="1"/>
        <v>AV-5001</v>
      </c>
      <c r="F37" s="117" t="str">
        <f t="shared" si="2"/>
        <v>蝶阀</v>
      </c>
      <c r="G37" s="117" t="str">
        <f t="shared" si="3"/>
        <v>关门到位</v>
      </c>
      <c r="H37" s="117" t="str">
        <f t="shared" si="4"/>
        <v>Pneumatic Valve</v>
      </c>
      <c r="I37" s="117" t="str">
        <f t="shared" si="5"/>
        <v>Closing</v>
      </c>
      <c r="J37" s="122" t="s">
        <v>2101</v>
      </c>
      <c r="K37" s="117"/>
      <c r="L37" s="82"/>
      <c r="M37" s="115" t="s">
        <v>68</v>
      </c>
      <c r="N37" s="115" t="s">
        <v>69</v>
      </c>
      <c r="O37" s="261" t="str">
        <f t="shared" si="6"/>
        <v>=RI7-DI03</v>
      </c>
      <c r="P37" s="116">
        <f t="shared" si="7"/>
        <v>2</v>
      </c>
      <c r="Q37" s="40" t="str">
        <f t="shared" si="8"/>
        <v>I278.1</v>
      </c>
      <c r="R37" s="40" t="str">
        <f t="shared" si="0"/>
        <v>AV-5001¶蝶阀关门到位¶Pneumatic ValveClosing</v>
      </c>
    </row>
    <row r="38" spans="1:18" ht="14.4">
      <c r="A38" s="116">
        <v>3</v>
      </c>
      <c r="B38" s="117">
        <v>35</v>
      </c>
      <c r="C38" s="118" t="s">
        <v>2102</v>
      </c>
      <c r="D38" s="261" t="s">
        <v>2098</v>
      </c>
      <c r="E38" s="117" t="str">
        <f t="shared" si="1"/>
        <v>AV-5002</v>
      </c>
      <c r="F38" s="117" t="str">
        <f t="shared" si="2"/>
        <v>蝶阀</v>
      </c>
      <c r="G38" s="117" t="str">
        <f t="shared" si="3"/>
        <v>开门到位</v>
      </c>
      <c r="H38" s="117" t="str">
        <f t="shared" si="4"/>
        <v>Pneumatic Valve</v>
      </c>
      <c r="I38" s="117" t="str">
        <f t="shared" si="5"/>
        <v>Openning</v>
      </c>
      <c r="J38" s="122" t="s">
        <v>2103</v>
      </c>
      <c r="K38" s="117"/>
      <c r="L38" s="82"/>
      <c r="M38" s="115" t="s">
        <v>68</v>
      </c>
      <c r="N38" s="115" t="s">
        <v>69</v>
      </c>
      <c r="O38" s="261" t="str">
        <f t="shared" si="6"/>
        <v>=RI7-DI03</v>
      </c>
      <c r="P38" s="116">
        <f t="shared" si="7"/>
        <v>3</v>
      </c>
      <c r="Q38" s="40" t="str">
        <f t="shared" si="8"/>
        <v>I278.2</v>
      </c>
      <c r="R38" s="40" t="str">
        <f t="shared" si="0"/>
        <v>AV-5002¶蝶阀开门到位¶Pneumatic ValveOpenning</v>
      </c>
    </row>
    <row r="39" spans="1:18" ht="14.4">
      <c r="A39" s="116">
        <v>4</v>
      </c>
      <c r="B39" s="117">
        <v>36</v>
      </c>
      <c r="C39" s="118" t="s">
        <v>2104</v>
      </c>
      <c r="D39" s="261" t="s">
        <v>2098</v>
      </c>
      <c r="E39" s="117" t="str">
        <f t="shared" si="1"/>
        <v>AV-5002</v>
      </c>
      <c r="F39" s="117" t="str">
        <f t="shared" si="2"/>
        <v>蝶阀</v>
      </c>
      <c r="G39" s="117" t="str">
        <f t="shared" si="3"/>
        <v>关门到位</v>
      </c>
      <c r="H39" s="117" t="str">
        <f t="shared" si="4"/>
        <v>Pneumatic Valve</v>
      </c>
      <c r="I39" s="117" t="str">
        <f t="shared" si="5"/>
        <v>Closing</v>
      </c>
      <c r="J39" s="122" t="s">
        <v>2105</v>
      </c>
      <c r="K39" s="117"/>
      <c r="L39" s="82"/>
      <c r="M39" s="115" t="s">
        <v>68</v>
      </c>
      <c r="N39" s="115" t="s">
        <v>69</v>
      </c>
      <c r="O39" s="261" t="str">
        <f t="shared" si="6"/>
        <v>=RI7-DI03</v>
      </c>
      <c r="P39" s="116">
        <f t="shared" si="7"/>
        <v>4</v>
      </c>
      <c r="Q39" s="40" t="str">
        <f t="shared" si="8"/>
        <v>I278.3</v>
      </c>
      <c r="R39" s="40" t="str">
        <f t="shared" si="0"/>
        <v>AV-5002¶蝶阀关门到位¶Pneumatic ValveClosing</v>
      </c>
    </row>
    <row r="40" spans="1:18" ht="14.4">
      <c r="A40" s="116">
        <v>5</v>
      </c>
      <c r="B40" s="117">
        <v>37</v>
      </c>
      <c r="C40" s="118" t="s">
        <v>2106</v>
      </c>
      <c r="D40" s="261" t="s">
        <v>2098</v>
      </c>
      <c r="E40" s="117" t="str">
        <f t="shared" si="1"/>
        <v>AV-6001</v>
      </c>
      <c r="F40" s="117" t="str">
        <f t="shared" si="2"/>
        <v>蝶阀</v>
      </c>
      <c r="G40" s="117" t="str">
        <f t="shared" si="3"/>
        <v>开门到位</v>
      </c>
      <c r="H40" s="117" t="str">
        <f t="shared" si="4"/>
        <v>Pneumatic Valve</v>
      </c>
      <c r="I40" s="117" t="str">
        <f t="shared" si="5"/>
        <v>Openning</v>
      </c>
      <c r="J40" s="122" t="s">
        <v>2107</v>
      </c>
      <c r="K40" s="117"/>
      <c r="L40" s="82"/>
      <c r="M40" s="115" t="s">
        <v>68</v>
      </c>
      <c r="N40" s="115" t="s">
        <v>69</v>
      </c>
      <c r="O40" s="261" t="str">
        <f t="shared" si="6"/>
        <v>=RI7-DI03</v>
      </c>
      <c r="P40" s="116">
        <f t="shared" si="7"/>
        <v>5</v>
      </c>
      <c r="Q40" s="40" t="str">
        <f t="shared" si="8"/>
        <v>I278.4</v>
      </c>
      <c r="R40" s="40" t="str">
        <f t="shared" si="0"/>
        <v>AV-6001¶蝶阀开门到位¶Pneumatic ValveOpenning</v>
      </c>
    </row>
    <row r="41" spans="1:18" ht="14.4">
      <c r="A41" s="116">
        <v>6</v>
      </c>
      <c r="B41" s="117">
        <v>38</v>
      </c>
      <c r="C41" s="118" t="s">
        <v>2108</v>
      </c>
      <c r="D41" s="261" t="s">
        <v>2098</v>
      </c>
      <c r="E41" s="117" t="str">
        <f t="shared" si="1"/>
        <v>AV-6001</v>
      </c>
      <c r="F41" s="117" t="str">
        <f t="shared" si="2"/>
        <v>蝶阀</v>
      </c>
      <c r="G41" s="117" t="str">
        <f t="shared" si="3"/>
        <v>关门到位</v>
      </c>
      <c r="H41" s="117" t="str">
        <f t="shared" si="4"/>
        <v>Pneumatic Valve</v>
      </c>
      <c r="I41" s="117" t="str">
        <f t="shared" si="5"/>
        <v>Closing</v>
      </c>
      <c r="J41" s="122" t="s">
        <v>2109</v>
      </c>
      <c r="K41" s="117"/>
      <c r="L41" s="82"/>
      <c r="M41" s="115" t="s">
        <v>68</v>
      </c>
      <c r="N41" s="115" t="s">
        <v>69</v>
      </c>
      <c r="O41" s="261" t="str">
        <f t="shared" si="6"/>
        <v>=RI7-DI03</v>
      </c>
      <c r="P41" s="116">
        <f t="shared" si="7"/>
        <v>6</v>
      </c>
      <c r="Q41" s="40" t="str">
        <f t="shared" si="8"/>
        <v>I278.5</v>
      </c>
      <c r="R41" s="40" t="str">
        <f t="shared" si="0"/>
        <v>AV-6001¶蝶阀关门到位¶Pneumatic ValveClosing</v>
      </c>
    </row>
    <row r="42" spans="1:18" ht="14.4">
      <c r="A42" s="116">
        <v>7</v>
      </c>
      <c r="B42" s="117">
        <v>39</v>
      </c>
      <c r="C42" s="118" t="s">
        <v>2110</v>
      </c>
      <c r="D42" s="261" t="s">
        <v>2098</v>
      </c>
      <c r="E42" s="117" t="str">
        <f t="shared" si="1"/>
        <v>AV-6002</v>
      </c>
      <c r="F42" s="117" t="str">
        <f t="shared" si="2"/>
        <v>蝶阀</v>
      </c>
      <c r="G42" s="117" t="str">
        <f t="shared" si="3"/>
        <v>开门到位</v>
      </c>
      <c r="H42" s="117" t="str">
        <f t="shared" si="4"/>
        <v>Pneumatic Valve</v>
      </c>
      <c r="I42" s="117" t="str">
        <f t="shared" si="5"/>
        <v>Openning</v>
      </c>
      <c r="J42" s="122" t="s">
        <v>2111</v>
      </c>
      <c r="K42" s="117"/>
      <c r="L42" s="82"/>
      <c r="M42" s="115" t="s">
        <v>68</v>
      </c>
      <c r="N42" s="115" t="s">
        <v>69</v>
      </c>
      <c r="O42" s="261" t="str">
        <f t="shared" si="6"/>
        <v>=RI7-DI03</v>
      </c>
      <c r="P42" s="116">
        <f t="shared" si="7"/>
        <v>7</v>
      </c>
      <c r="Q42" s="40" t="str">
        <f t="shared" si="8"/>
        <v>I278.6</v>
      </c>
      <c r="R42" s="40" t="str">
        <f t="shared" si="0"/>
        <v>AV-6002¶蝶阀开门到位¶Pneumatic ValveOpenning</v>
      </c>
    </row>
    <row r="43" spans="1:18" ht="14.4">
      <c r="A43" s="116">
        <v>8</v>
      </c>
      <c r="B43" s="117">
        <v>40</v>
      </c>
      <c r="C43" s="118" t="s">
        <v>2112</v>
      </c>
      <c r="D43" s="261" t="s">
        <v>2098</v>
      </c>
      <c r="E43" s="117" t="str">
        <f t="shared" si="1"/>
        <v>AV-6002</v>
      </c>
      <c r="F43" s="117" t="str">
        <f t="shared" si="2"/>
        <v>蝶阀</v>
      </c>
      <c r="G43" s="117" t="str">
        <f t="shared" si="3"/>
        <v>关门到位</v>
      </c>
      <c r="H43" s="117" t="str">
        <f t="shared" si="4"/>
        <v>Pneumatic Valve</v>
      </c>
      <c r="I43" s="117" t="str">
        <f t="shared" si="5"/>
        <v>Closing</v>
      </c>
      <c r="J43" s="122" t="s">
        <v>2113</v>
      </c>
      <c r="K43" s="117"/>
      <c r="L43" s="82"/>
      <c r="M43" s="115" t="s">
        <v>68</v>
      </c>
      <c r="N43" s="115" t="s">
        <v>69</v>
      </c>
      <c r="O43" s="261" t="str">
        <f t="shared" si="6"/>
        <v>=RI7-DI03</v>
      </c>
      <c r="P43" s="116">
        <f t="shared" si="7"/>
        <v>8</v>
      </c>
      <c r="Q43" s="40" t="str">
        <f t="shared" si="8"/>
        <v>I278.7</v>
      </c>
      <c r="R43" s="40" t="str">
        <f t="shared" si="0"/>
        <v>AV-6002¶蝶阀关门到位¶Pneumatic ValveClosing</v>
      </c>
    </row>
    <row r="44" spans="1:18" ht="14.4">
      <c r="A44" s="116">
        <v>9</v>
      </c>
      <c r="B44" s="117">
        <v>41</v>
      </c>
      <c r="C44" s="118" t="s">
        <v>2114</v>
      </c>
      <c r="D44" s="261" t="s">
        <v>2098</v>
      </c>
      <c r="E44" s="117" t="str">
        <f t="shared" si="1"/>
        <v>AV-7001</v>
      </c>
      <c r="F44" s="117" t="str">
        <f t="shared" si="2"/>
        <v>蝶阀</v>
      </c>
      <c r="G44" s="117" t="str">
        <f t="shared" si="3"/>
        <v>开门到位</v>
      </c>
      <c r="H44" s="117" t="str">
        <f t="shared" si="4"/>
        <v>Pneumatic Valve</v>
      </c>
      <c r="I44" s="117" t="str">
        <f t="shared" si="5"/>
        <v>Openning</v>
      </c>
      <c r="J44" s="122" t="s">
        <v>2115</v>
      </c>
      <c r="K44" s="117"/>
      <c r="L44" s="82"/>
      <c r="M44" s="115" t="s">
        <v>68</v>
      </c>
      <c r="N44" s="115" t="s">
        <v>69</v>
      </c>
      <c r="O44" s="261" t="str">
        <f t="shared" si="6"/>
        <v>=RI7-DI03</v>
      </c>
      <c r="P44" s="116">
        <f t="shared" si="7"/>
        <v>9</v>
      </c>
      <c r="Q44" s="40" t="str">
        <f t="shared" si="8"/>
        <v>I279.0</v>
      </c>
      <c r="R44" s="40" t="str">
        <f t="shared" si="0"/>
        <v>AV-7001¶蝶阀开门到位¶Pneumatic ValveOpenning</v>
      </c>
    </row>
    <row r="45" spans="1:18" ht="14.4">
      <c r="A45" s="116">
        <v>10</v>
      </c>
      <c r="B45" s="117">
        <v>42</v>
      </c>
      <c r="C45" s="118" t="s">
        <v>2116</v>
      </c>
      <c r="D45" s="261" t="s">
        <v>2098</v>
      </c>
      <c r="E45" s="117" t="str">
        <f t="shared" si="1"/>
        <v>AV-7001</v>
      </c>
      <c r="F45" s="117" t="str">
        <f t="shared" si="2"/>
        <v>蝶阀</v>
      </c>
      <c r="G45" s="117" t="str">
        <f t="shared" si="3"/>
        <v>关门到位</v>
      </c>
      <c r="H45" s="117" t="str">
        <f t="shared" si="4"/>
        <v>Pneumatic Valve</v>
      </c>
      <c r="I45" s="117" t="str">
        <f t="shared" si="5"/>
        <v>Closing</v>
      </c>
      <c r="J45" s="122" t="s">
        <v>2117</v>
      </c>
      <c r="K45" s="117"/>
      <c r="L45" s="82"/>
      <c r="M45" s="115" t="s">
        <v>68</v>
      </c>
      <c r="N45" s="115" t="s">
        <v>69</v>
      </c>
      <c r="O45" s="261" t="str">
        <f t="shared" si="6"/>
        <v>=RI7-DI03</v>
      </c>
      <c r="P45" s="116">
        <f t="shared" si="7"/>
        <v>10</v>
      </c>
      <c r="Q45" s="40" t="str">
        <f t="shared" si="8"/>
        <v>I279.1</v>
      </c>
      <c r="R45" s="40" t="str">
        <f t="shared" si="0"/>
        <v>AV-7001¶蝶阀关门到位¶Pneumatic ValveClosing</v>
      </c>
    </row>
    <row r="46" spans="1:18" ht="14.4">
      <c r="A46" s="116">
        <v>11</v>
      </c>
      <c r="B46" s="117">
        <v>43</v>
      </c>
      <c r="C46" s="118" t="s">
        <v>2118</v>
      </c>
      <c r="D46" s="261" t="s">
        <v>2098</v>
      </c>
      <c r="E46" s="117" t="str">
        <f t="shared" si="1"/>
        <v>AV-7002</v>
      </c>
      <c r="F46" s="117" t="str">
        <f t="shared" si="2"/>
        <v>蝶阀</v>
      </c>
      <c r="G46" s="117" t="str">
        <f t="shared" si="3"/>
        <v>开门到位</v>
      </c>
      <c r="H46" s="117" t="str">
        <f t="shared" si="4"/>
        <v>Pneumatic Valve</v>
      </c>
      <c r="I46" s="117" t="str">
        <f t="shared" si="5"/>
        <v>Openning</v>
      </c>
      <c r="J46" s="122" t="s">
        <v>2119</v>
      </c>
      <c r="K46" s="117"/>
      <c r="L46" s="82"/>
      <c r="M46" s="115" t="s">
        <v>68</v>
      </c>
      <c r="N46" s="115" t="s">
        <v>69</v>
      </c>
      <c r="O46" s="261" t="str">
        <f t="shared" si="6"/>
        <v>=RI7-DI03</v>
      </c>
      <c r="P46" s="116">
        <f t="shared" si="7"/>
        <v>11</v>
      </c>
      <c r="Q46" s="40" t="str">
        <f t="shared" si="8"/>
        <v>I279.2</v>
      </c>
      <c r="R46" s="40" t="str">
        <f t="shared" si="0"/>
        <v>AV-7002¶蝶阀开门到位¶Pneumatic ValveOpenning</v>
      </c>
    </row>
    <row r="47" spans="1:18" ht="14.4">
      <c r="A47" s="116">
        <v>12</v>
      </c>
      <c r="B47" s="117">
        <v>44</v>
      </c>
      <c r="C47" s="118" t="s">
        <v>2120</v>
      </c>
      <c r="D47" s="261" t="s">
        <v>2098</v>
      </c>
      <c r="E47" s="117" t="str">
        <f t="shared" si="1"/>
        <v>AV-7002</v>
      </c>
      <c r="F47" s="117" t="str">
        <f t="shared" si="2"/>
        <v>蝶阀</v>
      </c>
      <c r="G47" s="117" t="str">
        <f t="shared" si="3"/>
        <v>关门到位</v>
      </c>
      <c r="H47" s="117" t="str">
        <f t="shared" si="4"/>
        <v>Pneumatic Valve</v>
      </c>
      <c r="I47" s="117" t="str">
        <f t="shared" si="5"/>
        <v>Closing</v>
      </c>
      <c r="J47" s="122" t="s">
        <v>2121</v>
      </c>
      <c r="K47" s="117"/>
      <c r="L47" s="82"/>
      <c r="M47" s="115" t="s">
        <v>68</v>
      </c>
      <c r="N47" s="115" t="s">
        <v>69</v>
      </c>
      <c r="O47" s="261" t="str">
        <f t="shared" si="6"/>
        <v>=RI7-DI03</v>
      </c>
      <c r="P47" s="116">
        <f t="shared" si="7"/>
        <v>12</v>
      </c>
      <c r="Q47" s="40" t="str">
        <f t="shared" si="8"/>
        <v>I279.3</v>
      </c>
      <c r="R47" s="40" t="str">
        <f t="shared" si="0"/>
        <v>AV-7002¶蝶阀关门到位¶Pneumatic ValveClosing</v>
      </c>
    </row>
    <row r="48" spans="1:18" ht="14.4">
      <c r="A48" s="116">
        <v>13</v>
      </c>
      <c r="B48" s="117">
        <v>45</v>
      </c>
      <c r="C48" s="118" t="s">
        <v>2122</v>
      </c>
      <c r="D48" s="261" t="s">
        <v>2098</v>
      </c>
      <c r="E48" s="117" t="str">
        <f t="shared" si="1"/>
        <v>AV-8001</v>
      </c>
      <c r="F48" s="117" t="str">
        <f t="shared" si="2"/>
        <v>蝶阀</v>
      </c>
      <c r="G48" s="117" t="str">
        <f t="shared" si="3"/>
        <v>开门到位</v>
      </c>
      <c r="H48" s="117" t="str">
        <f t="shared" si="4"/>
        <v>Pneumatic Valve</v>
      </c>
      <c r="I48" s="117" t="str">
        <f t="shared" si="5"/>
        <v>Openning</v>
      </c>
      <c r="J48" s="122" t="s">
        <v>2123</v>
      </c>
      <c r="K48" s="117"/>
      <c r="L48" s="82"/>
      <c r="M48" s="115" t="s">
        <v>68</v>
      </c>
      <c r="N48" s="115" t="s">
        <v>69</v>
      </c>
      <c r="O48" s="261" t="str">
        <f t="shared" si="6"/>
        <v>=RI7-DI03</v>
      </c>
      <c r="P48" s="116">
        <f t="shared" si="7"/>
        <v>13</v>
      </c>
      <c r="Q48" s="40" t="str">
        <f t="shared" si="8"/>
        <v>I279.4</v>
      </c>
      <c r="R48" s="40" t="str">
        <f t="shared" si="0"/>
        <v>AV-8001¶蝶阀开门到位¶Pneumatic ValveOpenning</v>
      </c>
    </row>
    <row r="49" spans="1:18" ht="14.4">
      <c r="A49" s="116">
        <v>14</v>
      </c>
      <c r="B49" s="117">
        <v>46</v>
      </c>
      <c r="C49" s="118" t="s">
        <v>2124</v>
      </c>
      <c r="D49" s="261" t="s">
        <v>2098</v>
      </c>
      <c r="E49" s="117" t="str">
        <f t="shared" si="1"/>
        <v>AV-8001</v>
      </c>
      <c r="F49" s="117" t="str">
        <f t="shared" si="2"/>
        <v>蝶阀</v>
      </c>
      <c r="G49" s="117" t="str">
        <f t="shared" si="3"/>
        <v>关门到位</v>
      </c>
      <c r="H49" s="117" t="str">
        <f t="shared" si="4"/>
        <v>Pneumatic Valve</v>
      </c>
      <c r="I49" s="117" t="str">
        <f t="shared" si="5"/>
        <v>Closing</v>
      </c>
      <c r="J49" s="122" t="s">
        <v>2125</v>
      </c>
      <c r="K49" s="117"/>
      <c r="L49" s="82"/>
      <c r="M49" s="115" t="s">
        <v>68</v>
      </c>
      <c r="N49" s="115" t="s">
        <v>69</v>
      </c>
      <c r="O49" s="261" t="str">
        <f t="shared" si="6"/>
        <v>=RI7-DI03</v>
      </c>
      <c r="P49" s="116">
        <f t="shared" si="7"/>
        <v>14</v>
      </c>
      <c r="Q49" s="40" t="str">
        <f t="shared" si="8"/>
        <v>I279.5</v>
      </c>
      <c r="R49" s="40" t="str">
        <f t="shared" si="0"/>
        <v>AV-8001¶蝶阀关门到位¶Pneumatic ValveClosing</v>
      </c>
    </row>
    <row r="50" spans="1:18" ht="14.4">
      <c r="A50" s="116">
        <v>15</v>
      </c>
      <c r="B50" s="117">
        <v>47</v>
      </c>
      <c r="C50" s="118" t="s">
        <v>2126</v>
      </c>
      <c r="D50" s="261" t="s">
        <v>2098</v>
      </c>
      <c r="E50" s="117" t="str">
        <f t="shared" si="1"/>
        <v>AV-8002</v>
      </c>
      <c r="F50" s="117" t="str">
        <f t="shared" si="2"/>
        <v>蝶阀</v>
      </c>
      <c r="G50" s="117" t="str">
        <f t="shared" si="3"/>
        <v>开门到位</v>
      </c>
      <c r="H50" s="117" t="str">
        <f t="shared" si="4"/>
        <v>Pneumatic Valve</v>
      </c>
      <c r="I50" s="117" t="str">
        <f t="shared" si="5"/>
        <v>Openning</v>
      </c>
      <c r="J50" s="122" t="s">
        <v>2127</v>
      </c>
      <c r="K50" s="117"/>
      <c r="L50" s="132"/>
      <c r="M50" s="115" t="s">
        <v>68</v>
      </c>
      <c r="N50" s="115" t="s">
        <v>69</v>
      </c>
      <c r="O50" s="261" t="str">
        <f t="shared" si="6"/>
        <v>=RI7-DI03</v>
      </c>
      <c r="P50" s="116">
        <f t="shared" si="7"/>
        <v>15</v>
      </c>
      <c r="Q50" s="40" t="str">
        <f t="shared" si="8"/>
        <v>I279.6</v>
      </c>
      <c r="R50" s="40" t="str">
        <f t="shared" si="0"/>
        <v>AV-8002¶蝶阀开门到位¶Pneumatic ValveOpenning</v>
      </c>
    </row>
    <row r="51" spans="1:18" ht="14.4">
      <c r="A51" s="116">
        <v>16</v>
      </c>
      <c r="B51" s="117">
        <v>48</v>
      </c>
      <c r="C51" s="118" t="s">
        <v>2128</v>
      </c>
      <c r="D51" s="261" t="s">
        <v>2098</v>
      </c>
      <c r="E51" s="117" t="str">
        <f t="shared" si="1"/>
        <v>AV-8002</v>
      </c>
      <c r="F51" s="117" t="str">
        <f t="shared" si="2"/>
        <v>蝶阀</v>
      </c>
      <c r="G51" s="117" t="str">
        <f t="shared" si="3"/>
        <v>关门到位</v>
      </c>
      <c r="H51" s="117" t="str">
        <f t="shared" si="4"/>
        <v>Pneumatic Valve</v>
      </c>
      <c r="I51" s="117" t="str">
        <f t="shared" si="5"/>
        <v>Closing</v>
      </c>
      <c r="J51" s="122" t="s">
        <v>2129</v>
      </c>
      <c r="K51" s="117"/>
      <c r="L51" s="132"/>
      <c r="M51" s="115" t="s">
        <v>68</v>
      </c>
      <c r="N51" s="115" t="s">
        <v>69</v>
      </c>
      <c r="O51" s="261" t="str">
        <f t="shared" si="6"/>
        <v>=RI7-DI03</v>
      </c>
      <c r="P51" s="116">
        <f t="shared" si="7"/>
        <v>16</v>
      </c>
      <c r="Q51" s="40" t="str">
        <f t="shared" si="8"/>
        <v>I279.7</v>
      </c>
      <c r="R51" s="40" t="str">
        <f t="shared" si="0"/>
        <v>AV-8002¶蝶阀关门到位¶Pneumatic ValveClosing</v>
      </c>
    </row>
    <row r="52" spans="1:18" ht="14.4">
      <c r="A52" s="116">
        <v>1</v>
      </c>
      <c r="B52" s="117">
        <v>49</v>
      </c>
      <c r="C52" s="118" t="s">
        <v>2130</v>
      </c>
      <c r="D52" s="261" t="s">
        <v>2131</v>
      </c>
      <c r="E52" s="117" t="str">
        <f t="shared" si="1"/>
        <v>AV-8003</v>
      </c>
      <c r="F52" s="117" t="str">
        <f t="shared" si="2"/>
        <v>蝶阀</v>
      </c>
      <c r="G52" s="117" t="str">
        <f t="shared" si="3"/>
        <v>开门到位</v>
      </c>
      <c r="H52" s="117" t="str">
        <f t="shared" si="4"/>
        <v>Pneumatic Valve</v>
      </c>
      <c r="I52" s="117" t="str">
        <f t="shared" si="5"/>
        <v>Openning</v>
      </c>
      <c r="J52" s="122" t="s">
        <v>2132</v>
      </c>
      <c r="K52" s="117"/>
      <c r="L52" s="132"/>
      <c r="M52" s="115" t="s">
        <v>68</v>
      </c>
      <c r="N52" s="115" t="s">
        <v>69</v>
      </c>
      <c r="O52" s="261" t="str">
        <f t="shared" si="6"/>
        <v>=RI7-DI04</v>
      </c>
      <c r="P52" s="116">
        <f t="shared" si="7"/>
        <v>1</v>
      </c>
      <c r="Q52" s="40" t="str">
        <f t="shared" si="8"/>
        <v>I280.0</v>
      </c>
      <c r="R52" s="40" t="str">
        <f t="shared" si="0"/>
        <v>AV-8003¶蝶阀开门到位¶Pneumatic ValveOpenning</v>
      </c>
    </row>
    <row r="53" spans="1:18" ht="14.4">
      <c r="A53" s="116">
        <v>2</v>
      </c>
      <c r="B53" s="117">
        <v>50</v>
      </c>
      <c r="C53" s="118" t="s">
        <v>2133</v>
      </c>
      <c r="D53" s="261" t="s">
        <v>2131</v>
      </c>
      <c r="E53" s="117" t="str">
        <f t="shared" si="1"/>
        <v>AV-8003</v>
      </c>
      <c r="F53" s="117" t="str">
        <f t="shared" si="2"/>
        <v>蝶阀</v>
      </c>
      <c r="G53" s="117" t="str">
        <f t="shared" si="3"/>
        <v>关门到位</v>
      </c>
      <c r="H53" s="117" t="str">
        <f t="shared" si="4"/>
        <v>Pneumatic Valve</v>
      </c>
      <c r="I53" s="117" t="str">
        <f t="shared" si="5"/>
        <v>Closing</v>
      </c>
      <c r="J53" s="122" t="s">
        <v>2134</v>
      </c>
      <c r="K53" s="117"/>
      <c r="L53" s="132"/>
      <c r="M53" s="115" t="s">
        <v>68</v>
      </c>
      <c r="N53" s="115" t="s">
        <v>69</v>
      </c>
      <c r="O53" s="261" t="str">
        <f t="shared" si="6"/>
        <v>=RI7-DI04</v>
      </c>
      <c r="P53" s="116">
        <f t="shared" si="7"/>
        <v>2</v>
      </c>
      <c r="Q53" s="40" t="str">
        <f t="shared" si="8"/>
        <v>I280.1</v>
      </c>
      <c r="R53" s="40" t="str">
        <f t="shared" si="0"/>
        <v>AV-8003¶蝶阀关门到位¶Pneumatic ValveClosing</v>
      </c>
    </row>
    <row r="54" spans="1:18" ht="14.4">
      <c r="A54" s="116">
        <v>3</v>
      </c>
      <c r="B54" s="117">
        <v>51</v>
      </c>
      <c r="C54" s="118" t="s">
        <v>2135</v>
      </c>
      <c r="D54" s="261" t="s">
        <v>2131</v>
      </c>
      <c r="E54" s="117" t="str">
        <f t="shared" si="1"/>
        <v>AV-8004</v>
      </c>
      <c r="F54" s="117" t="str">
        <f t="shared" si="2"/>
        <v>蝶阀</v>
      </c>
      <c r="G54" s="117" t="str">
        <f t="shared" si="3"/>
        <v>开门到位</v>
      </c>
      <c r="H54" s="117" t="str">
        <f t="shared" si="4"/>
        <v>Pneumatic Valve</v>
      </c>
      <c r="I54" s="117" t="str">
        <f t="shared" si="5"/>
        <v>Openning</v>
      </c>
      <c r="J54" s="122" t="s">
        <v>2136</v>
      </c>
      <c r="K54" s="117"/>
      <c r="L54" s="132"/>
      <c r="M54" s="115" t="s">
        <v>68</v>
      </c>
      <c r="N54" s="115" t="s">
        <v>69</v>
      </c>
      <c r="O54" s="261" t="str">
        <f t="shared" si="6"/>
        <v>=RI7-DI04</v>
      </c>
      <c r="P54" s="116">
        <f t="shared" si="7"/>
        <v>3</v>
      </c>
      <c r="Q54" s="40" t="str">
        <f t="shared" si="8"/>
        <v>I280.2</v>
      </c>
      <c r="R54" s="40" t="str">
        <f t="shared" si="0"/>
        <v>AV-8004¶蝶阀开门到位¶Pneumatic ValveOpenning</v>
      </c>
    </row>
    <row r="55" spans="1:18" ht="14.4">
      <c r="A55" s="116">
        <v>4</v>
      </c>
      <c r="B55" s="117">
        <v>52</v>
      </c>
      <c r="C55" s="118" t="s">
        <v>2137</v>
      </c>
      <c r="D55" s="261" t="s">
        <v>2131</v>
      </c>
      <c r="E55" s="117" t="str">
        <f t="shared" si="1"/>
        <v>AV-8004</v>
      </c>
      <c r="F55" s="117" t="str">
        <f t="shared" si="2"/>
        <v>蝶阀</v>
      </c>
      <c r="G55" s="117" t="str">
        <f t="shared" si="3"/>
        <v>关门到位</v>
      </c>
      <c r="H55" s="117" t="str">
        <f t="shared" si="4"/>
        <v>Pneumatic Valve</v>
      </c>
      <c r="I55" s="117" t="str">
        <f t="shared" si="5"/>
        <v>Closing</v>
      </c>
      <c r="J55" s="122" t="s">
        <v>2138</v>
      </c>
      <c r="K55" s="117"/>
      <c r="L55" s="132"/>
      <c r="M55" s="115" t="s">
        <v>68</v>
      </c>
      <c r="N55" s="115" t="s">
        <v>69</v>
      </c>
      <c r="O55" s="261" t="str">
        <f t="shared" si="6"/>
        <v>=RI7-DI04</v>
      </c>
      <c r="P55" s="116">
        <f t="shared" si="7"/>
        <v>4</v>
      </c>
      <c r="Q55" s="40" t="str">
        <f t="shared" si="8"/>
        <v>I280.3</v>
      </c>
      <c r="R55" s="40" t="str">
        <f t="shared" si="0"/>
        <v>AV-8004¶蝶阀关门到位¶Pneumatic ValveClosing</v>
      </c>
    </row>
    <row r="56" spans="1:18" ht="14.4">
      <c r="A56" s="116">
        <v>5</v>
      </c>
      <c r="B56" s="117">
        <v>53</v>
      </c>
      <c r="C56" s="118" t="s">
        <v>2139</v>
      </c>
      <c r="D56" s="261" t="s">
        <v>2131</v>
      </c>
      <c r="E56" s="117" t="str">
        <f t="shared" si="1"/>
        <v>AV-1101</v>
      </c>
      <c r="F56" s="117" t="str">
        <f t="shared" si="2"/>
        <v>蝶阀</v>
      </c>
      <c r="G56" s="117" t="str">
        <f t="shared" si="3"/>
        <v>开门到位</v>
      </c>
      <c r="H56" s="117" t="str">
        <f t="shared" si="4"/>
        <v>Pneumatic Valve</v>
      </c>
      <c r="I56" s="117" t="str">
        <f t="shared" si="5"/>
        <v>Openning</v>
      </c>
      <c r="J56" s="122" t="s">
        <v>2140</v>
      </c>
      <c r="K56" s="117"/>
      <c r="L56" s="132"/>
      <c r="M56" s="115" t="s">
        <v>68</v>
      </c>
      <c r="N56" s="115" t="s">
        <v>69</v>
      </c>
      <c r="O56" s="261" t="str">
        <f t="shared" si="6"/>
        <v>=RI7-DI04</v>
      </c>
      <c r="P56" s="116">
        <f t="shared" si="7"/>
        <v>5</v>
      </c>
      <c r="Q56" s="40" t="str">
        <f t="shared" si="8"/>
        <v>I280.4</v>
      </c>
      <c r="R56" s="40" t="str">
        <f t="shared" si="0"/>
        <v>AV-1101¶蝶阀开门到位¶Pneumatic ValveOpenning</v>
      </c>
    </row>
    <row r="57" spans="1:18" ht="14.4">
      <c r="A57" s="116">
        <v>6</v>
      </c>
      <c r="B57" s="117">
        <v>54</v>
      </c>
      <c r="C57" s="118" t="s">
        <v>2141</v>
      </c>
      <c r="D57" s="261" t="s">
        <v>2131</v>
      </c>
      <c r="E57" s="117" t="str">
        <f t="shared" si="1"/>
        <v>AV-1101</v>
      </c>
      <c r="F57" s="117" t="str">
        <f t="shared" si="2"/>
        <v>蝶阀</v>
      </c>
      <c r="G57" s="117" t="str">
        <f t="shared" si="3"/>
        <v>关门到位</v>
      </c>
      <c r="H57" s="117" t="str">
        <f t="shared" si="4"/>
        <v>Pneumatic Valve</v>
      </c>
      <c r="I57" s="117" t="str">
        <f t="shared" si="5"/>
        <v>Closing</v>
      </c>
      <c r="J57" s="122" t="s">
        <v>2142</v>
      </c>
      <c r="K57" s="117"/>
      <c r="L57" s="132"/>
      <c r="M57" s="115" t="s">
        <v>68</v>
      </c>
      <c r="N57" s="115" t="s">
        <v>69</v>
      </c>
      <c r="O57" s="261" t="str">
        <f t="shared" si="6"/>
        <v>=RI7-DI04</v>
      </c>
      <c r="P57" s="116">
        <f t="shared" si="7"/>
        <v>6</v>
      </c>
      <c r="Q57" s="40" t="str">
        <f t="shared" si="8"/>
        <v>I280.5</v>
      </c>
      <c r="R57" s="40" t="str">
        <f t="shared" si="0"/>
        <v>AV-1101¶蝶阀关门到位¶Pneumatic ValveClosing</v>
      </c>
    </row>
    <row r="58" spans="1:18" ht="14.4">
      <c r="A58" s="116">
        <v>7</v>
      </c>
      <c r="B58" s="117">
        <v>55</v>
      </c>
      <c r="C58" s="118" t="s">
        <v>2143</v>
      </c>
      <c r="D58" s="261" t="s">
        <v>2131</v>
      </c>
      <c r="E58" s="117" t="str">
        <f t="shared" si="1"/>
        <v>AV-1102</v>
      </c>
      <c r="F58" s="117" t="str">
        <f t="shared" si="2"/>
        <v>蝶阀</v>
      </c>
      <c r="G58" s="117" t="str">
        <f t="shared" si="3"/>
        <v>开门到位</v>
      </c>
      <c r="H58" s="117" t="str">
        <f t="shared" si="4"/>
        <v>Pneumatic Valve</v>
      </c>
      <c r="I58" s="117" t="str">
        <f t="shared" si="5"/>
        <v>Openning</v>
      </c>
      <c r="J58" s="122" t="s">
        <v>2144</v>
      </c>
      <c r="K58" s="117"/>
      <c r="L58" s="132"/>
      <c r="M58" s="115" t="s">
        <v>68</v>
      </c>
      <c r="N58" s="115" t="s">
        <v>69</v>
      </c>
      <c r="O58" s="261" t="str">
        <f t="shared" si="6"/>
        <v>=RI7-DI04</v>
      </c>
      <c r="P58" s="116">
        <f t="shared" si="7"/>
        <v>7</v>
      </c>
      <c r="Q58" s="40" t="str">
        <f t="shared" si="8"/>
        <v>I280.6</v>
      </c>
      <c r="R58" s="40" t="str">
        <f t="shared" si="0"/>
        <v>AV-1102¶蝶阀开门到位¶Pneumatic ValveOpenning</v>
      </c>
    </row>
    <row r="59" spans="1:18" ht="14.4">
      <c r="A59" s="116">
        <v>8</v>
      </c>
      <c r="B59" s="117">
        <v>56</v>
      </c>
      <c r="C59" s="118" t="s">
        <v>2145</v>
      </c>
      <c r="D59" s="261" t="s">
        <v>2131</v>
      </c>
      <c r="E59" s="117" t="str">
        <f t="shared" si="1"/>
        <v>AV-1102</v>
      </c>
      <c r="F59" s="117" t="str">
        <f t="shared" si="2"/>
        <v>蝶阀</v>
      </c>
      <c r="G59" s="117" t="str">
        <f t="shared" si="3"/>
        <v>关门到位</v>
      </c>
      <c r="H59" s="117" t="str">
        <f t="shared" si="4"/>
        <v>Pneumatic Valve</v>
      </c>
      <c r="I59" s="117" t="str">
        <f t="shared" si="5"/>
        <v>Closing</v>
      </c>
      <c r="J59" s="122" t="s">
        <v>2146</v>
      </c>
      <c r="K59" s="117"/>
      <c r="L59" s="132"/>
      <c r="M59" s="115" t="s">
        <v>68</v>
      </c>
      <c r="N59" s="115" t="s">
        <v>69</v>
      </c>
      <c r="O59" s="261" t="str">
        <f t="shared" si="6"/>
        <v>=RI7-DI04</v>
      </c>
      <c r="P59" s="116">
        <f t="shared" si="7"/>
        <v>8</v>
      </c>
      <c r="Q59" s="40" t="str">
        <f t="shared" si="8"/>
        <v>I280.7</v>
      </c>
      <c r="R59" s="40" t="str">
        <f t="shared" si="0"/>
        <v>AV-1102¶蝶阀关门到位¶Pneumatic ValveClosing</v>
      </c>
    </row>
    <row r="60" spans="1:18" ht="14.4">
      <c r="A60" s="116">
        <v>9</v>
      </c>
      <c r="B60" s="117">
        <v>57</v>
      </c>
      <c r="C60" s="118" t="s">
        <v>2147</v>
      </c>
      <c r="D60" s="261" t="s">
        <v>2131</v>
      </c>
      <c r="E60" s="117" t="str">
        <f t="shared" si="1"/>
        <v>AV-1103</v>
      </c>
      <c r="F60" s="117" t="str">
        <f t="shared" si="2"/>
        <v>蝶阀</v>
      </c>
      <c r="G60" s="117" t="str">
        <f t="shared" si="3"/>
        <v>开门到位</v>
      </c>
      <c r="H60" s="117" t="str">
        <f t="shared" si="4"/>
        <v>Pneumatic Valve</v>
      </c>
      <c r="I60" s="117" t="str">
        <f t="shared" si="5"/>
        <v>Openning</v>
      </c>
      <c r="J60" s="122" t="s">
        <v>2148</v>
      </c>
      <c r="K60" s="117"/>
      <c r="L60" s="132"/>
      <c r="M60" s="115" t="s">
        <v>68</v>
      </c>
      <c r="N60" s="115" t="s">
        <v>69</v>
      </c>
      <c r="O60" s="261" t="str">
        <f t="shared" si="6"/>
        <v>=RI7-DI04</v>
      </c>
      <c r="P60" s="116">
        <f t="shared" si="7"/>
        <v>9</v>
      </c>
      <c r="Q60" s="40" t="str">
        <f t="shared" si="8"/>
        <v>I281.0</v>
      </c>
      <c r="R60" s="40" t="str">
        <f t="shared" si="0"/>
        <v>AV-1103¶蝶阀开门到位¶Pneumatic ValveOpenning</v>
      </c>
    </row>
    <row r="61" spans="1:18" ht="14.4">
      <c r="A61" s="116">
        <v>10</v>
      </c>
      <c r="B61" s="117">
        <v>58</v>
      </c>
      <c r="C61" s="118" t="s">
        <v>2149</v>
      </c>
      <c r="D61" s="261" t="s">
        <v>2131</v>
      </c>
      <c r="E61" s="117" t="str">
        <f t="shared" si="1"/>
        <v>AV-1103</v>
      </c>
      <c r="F61" s="117" t="str">
        <f t="shared" si="2"/>
        <v>蝶阀</v>
      </c>
      <c r="G61" s="117" t="str">
        <f t="shared" si="3"/>
        <v>关门到位</v>
      </c>
      <c r="H61" s="117" t="str">
        <f t="shared" si="4"/>
        <v>Pneumatic Valve</v>
      </c>
      <c r="I61" s="117" t="str">
        <f t="shared" si="5"/>
        <v>Closing</v>
      </c>
      <c r="J61" s="122" t="s">
        <v>2150</v>
      </c>
      <c r="K61" s="117"/>
      <c r="L61" s="132"/>
      <c r="M61" s="115" t="s">
        <v>68</v>
      </c>
      <c r="N61" s="115" t="s">
        <v>69</v>
      </c>
      <c r="O61" s="261" t="str">
        <f t="shared" si="6"/>
        <v>=RI7-DI04</v>
      </c>
      <c r="P61" s="116">
        <f t="shared" si="7"/>
        <v>10</v>
      </c>
      <c r="Q61" s="40" t="str">
        <f t="shared" si="8"/>
        <v>I281.1</v>
      </c>
      <c r="R61" s="40" t="str">
        <f t="shared" si="0"/>
        <v>AV-1103¶蝶阀关门到位¶Pneumatic ValveClosing</v>
      </c>
    </row>
    <row r="62" spans="1:18" ht="14.4">
      <c r="A62" s="116">
        <v>11</v>
      </c>
      <c r="B62" s="117">
        <v>59</v>
      </c>
      <c r="C62" s="118" t="s">
        <v>2151</v>
      </c>
      <c r="D62" s="261" t="s">
        <v>2131</v>
      </c>
      <c r="E62" s="117" t="str">
        <f t="shared" si="1"/>
        <v>AV-1104</v>
      </c>
      <c r="F62" s="117" t="str">
        <f t="shared" si="2"/>
        <v>蝶阀</v>
      </c>
      <c r="G62" s="117" t="str">
        <f t="shared" si="3"/>
        <v>开门到位</v>
      </c>
      <c r="H62" s="117" t="str">
        <f t="shared" si="4"/>
        <v>Pneumatic Valve</v>
      </c>
      <c r="I62" s="117" t="str">
        <f t="shared" si="5"/>
        <v>Openning</v>
      </c>
      <c r="J62" s="122" t="s">
        <v>2152</v>
      </c>
      <c r="K62" s="117"/>
      <c r="L62" s="132"/>
      <c r="M62" s="115" t="s">
        <v>68</v>
      </c>
      <c r="N62" s="115" t="s">
        <v>69</v>
      </c>
      <c r="O62" s="261" t="str">
        <f t="shared" si="6"/>
        <v>=RI7-DI04</v>
      </c>
      <c r="P62" s="116">
        <f t="shared" si="7"/>
        <v>11</v>
      </c>
      <c r="Q62" s="40" t="str">
        <f t="shared" si="8"/>
        <v>I281.2</v>
      </c>
      <c r="R62" s="40" t="str">
        <f t="shared" si="0"/>
        <v>AV-1104¶蝶阀开门到位¶Pneumatic ValveOpenning</v>
      </c>
    </row>
    <row r="63" spans="1:18" ht="14.4">
      <c r="A63" s="116">
        <v>12</v>
      </c>
      <c r="B63" s="117">
        <v>60</v>
      </c>
      <c r="C63" s="118" t="s">
        <v>2153</v>
      </c>
      <c r="D63" s="261" t="s">
        <v>2131</v>
      </c>
      <c r="E63" s="117" t="str">
        <f t="shared" si="1"/>
        <v>AV-1104</v>
      </c>
      <c r="F63" s="117" t="str">
        <f t="shared" si="2"/>
        <v>蝶阀</v>
      </c>
      <c r="G63" s="117" t="str">
        <f t="shared" si="3"/>
        <v>关门到位</v>
      </c>
      <c r="H63" s="117" t="str">
        <f t="shared" si="4"/>
        <v>Pneumatic Valve</v>
      </c>
      <c r="I63" s="117" t="str">
        <f t="shared" si="5"/>
        <v>Closing</v>
      </c>
      <c r="J63" s="122" t="s">
        <v>2154</v>
      </c>
      <c r="K63" s="117"/>
      <c r="L63" s="132"/>
      <c r="M63" s="115" t="s">
        <v>68</v>
      </c>
      <c r="N63" s="115" t="s">
        <v>69</v>
      </c>
      <c r="O63" s="261" t="str">
        <f t="shared" si="6"/>
        <v>=RI7-DI04</v>
      </c>
      <c r="P63" s="116">
        <f t="shared" si="7"/>
        <v>12</v>
      </c>
      <c r="Q63" s="40" t="str">
        <f t="shared" si="8"/>
        <v>I281.3</v>
      </c>
      <c r="R63" s="40" t="str">
        <f t="shared" si="0"/>
        <v>AV-1104¶蝶阀关门到位¶Pneumatic ValveClosing</v>
      </c>
    </row>
    <row r="64" spans="1:18" ht="14.4">
      <c r="A64" s="116">
        <v>13</v>
      </c>
      <c r="B64" s="117">
        <v>61</v>
      </c>
      <c r="C64" s="118" t="s">
        <v>2155</v>
      </c>
      <c r="D64" s="261" t="s">
        <v>2131</v>
      </c>
      <c r="E64" s="117" t="str">
        <f t="shared" si="1"/>
        <v>AV-2101</v>
      </c>
      <c r="F64" s="117" t="str">
        <f t="shared" si="2"/>
        <v>蝶阀</v>
      </c>
      <c r="G64" s="117" t="str">
        <f t="shared" si="3"/>
        <v>开门到位</v>
      </c>
      <c r="H64" s="117" t="str">
        <f t="shared" si="4"/>
        <v>Pneumatic Valve</v>
      </c>
      <c r="I64" s="117" t="str">
        <f t="shared" si="5"/>
        <v>Openning</v>
      </c>
      <c r="J64" s="122" t="s">
        <v>2156</v>
      </c>
      <c r="K64" s="117"/>
      <c r="L64" s="132"/>
      <c r="M64" s="115" t="s">
        <v>68</v>
      </c>
      <c r="N64" s="115" t="s">
        <v>69</v>
      </c>
      <c r="O64" s="261" t="str">
        <f t="shared" si="6"/>
        <v>=RI7-DI04</v>
      </c>
      <c r="P64" s="116">
        <f t="shared" si="7"/>
        <v>13</v>
      </c>
      <c r="Q64" s="40" t="str">
        <f t="shared" si="8"/>
        <v>I281.4</v>
      </c>
      <c r="R64" s="40" t="str">
        <f t="shared" si="0"/>
        <v>AV-2101¶蝶阀开门到位¶Pneumatic ValveOpenning</v>
      </c>
    </row>
    <row r="65" spans="1:18" ht="14.4">
      <c r="A65" s="116">
        <v>14</v>
      </c>
      <c r="B65" s="117">
        <v>62</v>
      </c>
      <c r="C65" s="118" t="s">
        <v>2157</v>
      </c>
      <c r="D65" s="261" t="s">
        <v>2131</v>
      </c>
      <c r="E65" s="117" t="str">
        <f t="shared" si="1"/>
        <v>AV-2101</v>
      </c>
      <c r="F65" s="117" t="str">
        <f t="shared" si="2"/>
        <v>蝶阀</v>
      </c>
      <c r="G65" s="117" t="str">
        <f t="shared" si="3"/>
        <v>关门到位</v>
      </c>
      <c r="H65" s="117" t="str">
        <f t="shared" si="4"/>
        <v>Pneumatic Valve</v>
      </c>
      <c r="I65" s="117" t="str">
        <f t="shared" si="5"/>
        <v>Closing</v>
      </c>
      <c r="J65" s="122" t="s">
        <v>2158</v>
      </c>
      <c r="K65" s="117"/>
      <c r="L65" s="132"/>
      <c r="M65" s="115" t="s">
        <v>68</v>
      </c>
      <c r="N65" s="115" t="s">
        <v>69</v>
      </c>
      <c r="O65" s="261" t="str">
        <f t="shared" si="6"/>
        <v>=RI7-DI04</v>
      </c>
      <c r="P65" s="116">
        <f t="shared" si="7"/>
        <v>14</v>
      </c>
      <c r="Q65" s="40" t="str">
        <f t="shared" si="8"/>
        <v>I281.5</v>
      </c>
      <c r="R65" s="40" t="str">
        <f t="shared" si="0"/>
        <v>AV-2101¶蝶阀关门到位¶Pneumatic ValveClosing</v>
      </c>
    </row>
    <row r="66" spans="1:18" ht="14.4">
      <c r="A66" s="116">
        <v>15</v>
      </c>
      <c r="B66" s="117">
        <v>63</v>
      </c>
      <c r="C66" s="118" t="s">
        <v>2159</v>
      </c>
      <c r="D66" s="261" t="s">
        <v>2131</v>
      </c>
      <c r="E66" s="117" t="str">
        <f t="shared" si="1"/>
        <v>AV-2102</v>
      </c>
      <c r="F66" s="117" t="str">
        <f t="shared" si="2"/>
        <v>蝶阀</v>
      </c>
      <c r="G66" s="117" t="str">
        <f t="shared" si="3"/>
        <v>开门到位</v>
      </c>
      <c r="H66" s="117" t="str">
        <f t="shared" si="4"/>
        <v>Pneumatic Valve</v>
      </c>
      <c r="I66" s="117" t="str">
        <f t="shared" si="5"/>
        <v>Openning</v>
      </c>
      <c r="J66" s="122" t="s">
        <v>2160</v>
      </c>
      <c r="K66" s="117"/>
      <c r="L66" s="132"/>
      <c r="M66" s="115" t="s">
        <v>68</v>
      </c>
      <c r="N66" s="115" t="s">
        <v>69</v>
      </c>
      <c r="O66" s="261" t="str">
        <f t="shared" si="6"/>
        <v>=RI7-DI04</v>
      </c>
      <c r="P66" s="116">
        <f t="shared" si="7"/>
        <v>15</v>
      </c>
      <c r="Q66" s="40" t="str">
        <f t="shared" si="8"/>
        <v>I281.6</v>
      </c>
      <c r="R66" s="40" t="str">
        <f t="shared" si="0"/>
        <v>AV-2102¶蝶阀开门到位¶Pneumatic ValveOpenning</v>
      </c>
    </row>
    <row r="67" spans="1:18" ht="14.4">
      <c r="A67" s="116">
        <v>16</v>
      </c>
      <c r="B67" s="117">
        <v>64</v>
      </c>
      <c r="C67" s="118" t="s">
        <v>2161</v>
      </c>
      <c r="D67" s="261" t="s">
        <v>2131</v>
      </c>
      <c r="E67" s="117" t="str">
        <f t="shared" si="1"/>
        <v>AV-2102</v>
      </c>
      <c r="F67" s="117" t="str">
        <f t="shared" si="2"/>
        <v>蝶阀</v>
      </c>
      <c r="G67" s="117" t="str">
        <f t="shared" si="3"/>
        <v>关门到位</v>
      </c>
      <c r="H67" s="117" t="str">
        <f t="shared" si="4"/>
        <v>Pneumatic Valve</v>
      </c>
      <c r="I67" s="117" t="str">
        <f t="shared" si="5"/>
        <v>Closing</v>
      </c>
      <c r="J67" s="122" t="s">
        <v>2162</v>
      </c>
      <c r="K67" s="117"/>
      <c r="L67" s="132"/>
      <c r="M67" s="115" t="s">
        <v>68</v>
      </c>
      <c r="N67" s="115" t="s">
        <v>69</v>
      </c>
      <c r="O67" s="261" t="str">
        <f t="shared" si="6"/>
        <v>=RI7-DI04</v>
      </c>
      <c r="P67" s="116">
        <f t="shared" si="7"/>
        <v>16</v>
      </c>
      <c r="Q67" s="40" t="str">
        <f t="shared" si="8"/>
        <v>I281.7</v>
      </c>
      <c r="R67" s="40" t="str">
        <f t="shared" si="0"/>
        <v>AV-2102¶蝶阀关门到位¶Pneumatic ValveClosing</v>
      </c>
    </row>
    <row r="68" spans="1:18" ht="14.4">
      <c r="A68" s="116">
        <v>1</v>
      </c>
      <c r="B68" s="117">
        <v>65</v>
      </c>
      <c r="C68" s="118" t="s">
        <v>2163</v>
      </c>
      <c r="D68" s="261" t="s">
        <v>2164</v>
      </c>
      <c r="E68" s="117" t="str">
        <f t="shared" si="1"/>
        <v>AV-2103</v>
      </c>
      <c r="F68" s="117" t="str">
        <f t="shared" si="2"/>
        <v>蝶阀</v>
      </c>
      <c r="G68" s="117" t="str">
        <f t="shared" si="3"/>
        <v>开门到位</v>
      </c>
      <c r="H68" s="117" t="str">
        <f t="shared" si="4"/>
        <v>Pneumatic Valve</v>
      </c>
      <c r="I68" s="117" t="str">
        <f t="shared" si="5"/>
        <v>Openning</v>
      </c>
      <c r="J68" s="122" t="s">
        <v>2165</v>
      </c>
      <c r="K68" s="117"/>
      <c r="L68" s="132"/>
      <c r="M68" s="115" t="s">
        <v>68</v>
      </c>
      <c r="N68" s="115" t="s">
        <v>69</v>
      </c>
      <c r="O68" s="261" t="str">
        <f t="shared" si="6"/>
        <v>=RI7-DI05</v>
      </c>
      <c r="P68" s="116">
        <f t="shared" si="7"/>
        <v>1</v>
      </c>
      <c r="Q68" s="40" t="str">
        <f t="shared" si="8"/>
        <v>I282.0</v>
      </c>
      <c r="R68" s="40" t="str">
        <f t="shared" ref="R68:R99" si="9">E68&amp;M68&amp;F68&amp;G68&amp;M68&amp;H68&amp;I68</f>
        <v>AV-2103¶蝶阀开门到位¶Pneumatic ValveOpenning</v>
      </c>
    </row>
    <row r="69" spans="1:18" ht="14.4">
      <c r="A69" s="116">
        <v>2</v>
      </c>
      <c r="B69" s="117">
        <v>66</v>
      </c>
      <c r="C69" s="118" t="s">
        <v>2166</v>
      </c>
      <c r="D69" s="261" t="s">
        <v>2164</v>
      </c>
      <c r="E69" s="117" t="str">
        <f t="shared" ref="E69:E115" si="10">TRIM(MID(SUBSTITUTE($J69,":",REPT(" ",40)),1,40))</f>
        <v>AV-2103</v>
      </c>
      <c r="F69" s="117" t="str">
        <f t="shared" ref="F69:F115" si="11">TRIM(MID(SUBSTITUTE($J69,":",REPT(" ",40)),40,40))</f>
        <v>蝶阀</v>
      </c>
      <c r="G69" s="117" t="str">
        <f t="shared" ref="G69:G115" si="12">TRIM(MID(SUBSTITUTE($J69,":",REPT(" ",40)),80,40))</f>
        <v>关门到位</v>
      </c>
      <c r="H69" s="117" t="str">
        <f t="shared" ref="H69:H115" si="13">TRIM(MID(SUBSTITUTE($J69,":",REPT(" ",40)),120,40))</f>
        <v>Pneumatic Valve</v>
      </c>
      <c r="I69" s="117" t="str">
        <f t="shared" ref="I69:I115" si="14">TRIM(MID(SUBSTITUTE($J69,":",REPT(" ",40)),160,40))</f>
        <v>Closing</v>
      </c>
      <c r="J69" s="122" t="s">
        <v>2167</v>
      </c>
      <c r="K69" s="117"/>
      <c r="L69" s="132"/>
      <c r="M69" s="115" t="s">
        <v>68</v>
      </c>
      <c r="N69" s="115" t="s">
        <v>69</v>
      </c>
      <c r="O69" s="261" t="str">
        <f t="shared" ref="O69:O99" si="15">D69</f>
        <v>=RI7-DI05</v>
      </c>
      <c r="P69" s="116">
        <f t="shared" ref="P69:P115" si="16">A69</f>
        <v>2</v>
      </c>
      <c r="Q69" s="40" t="str">
        <f t="shared" ref="Q69:Q115" si="17">C69</f>
        <v>I282.1</v>
      </c>
      <c r="R69" s="40" t="str">
        <f t="shared" si="9"/>
        <v>AV-2103¶蝶阀关门到位¶Pneumatic ValveClosing</v>
      </c>
    </row>
    <row r="70" spans="1:18" ht="14.4">
      <c r="A70" s="116">
        <v>3</v>
      </c>
      <c r="B70" s="117">
        <v>67</v>
      </c>
      <c r="C70" s="118" t="s">
        <v>2168</v>
      </c>
      <c r="D70" s="261" t="s">
        <v>2164</v>
      </c>
      <c r="E70" s="117" t="str">
        <f t="shared" si="10"/>
        <v>AV-2104</v>
      </c>
      <c r="F70" s="117" t="str">
        <f t="shared" si="11"/>
        <v>蝶阀</v>
      </c>
      <c r="G70" s="117" t="str">
        <f t="shared" si="12"/>
        <v>开门到位</v>
      </c>
      <c r="H70" s="117" t="str">
        <f t="shared" si="13"/>
        <v>Pneumatic Valve</v>
      </c>
      <c r="I70" s="117" t="str">
        <f t="shared" si="14"/>
        <v>Openning</v>
      </c>
      <c r="J70" s="122" t="s">
        <v>2169</v>
      </c>
      <c r="K70" s="117"/>
      <c r="L70" s="132"/>
      <c r="M70" s="115" t="s">
        <v>68</v>
      </c>
      <c r="N70" s="115" t="s">
        <v>69</v>
      </c>
      <c r="O70" s="261" t="str">
        <f t="shared" si="15"/>
        <v>=RI7-DI05</v>
      </c>
      <c r="P70" s="116">
        <f t="shared" si="16"/>
        <v>3</v>
      </c>
      <c r="Q70" s="40" t="str">
        <f t="shared" si="17"/>
        <v>I282.2</v>
      </c>
      <c r="R70" s="40" t="str">
        <f t="shared" si="9"/>
        <v>AV-2104¶蝶阀开门到位¶Pneumatic ValveOpenning</v>
      </c>
    </row>
    <row r="71" spans="1:18" ht="14.4">
      <c r="A71" s="116">
        <v>4</v>
      </c>
      <c r="B71" s="117">
        <v>68</v>
      </c>
      <c r="C71" s="118" t="s">
        <v>2170</v>
      </c>
      <c r="D71" s="261" t="s">
        <v>2164</v>
      </c>
      <c r="E71" s="117" t="str">
        <f t="shared" si="10"/>
        <v>AV-2104</v>
      </c>
      <c r="F71" s="117" t="str">
        <f t="shared" si="11"/>
        <v>蝶阀</v>
      </c>
      <c r="G71" s="117" t="str">
        <f t="shared" si="12"/>
        <v>关门到位</v>
      </c>
      <c r="H71" s="117" t="str">
        <f t="shared" si="13"/>
        <v>Pneumatic Valve</v>
      </c>
      <c r="I71" s="117" t="str">
        <f t="shared" si="14"/>
        <v>Closing</v>
      </c>
      <c r="J71" s="122" t="s">
        <v>2171</v>
      </c>
      <c r="K71" s="117"/>
      <c r="L71" s="132"/>
      <c r="M71" s="115" t="s">
        <v>68</v>
      </c>
      <c r="N71" s="115" t="s">
        <v>69</v>
      </c>
      <c r="O71" s="261" t="str">
        <f t="shared" si="15"/>
        <v>=RI7-DI05</v>
      </c>
      <c r="P71" s="116">
        <f t="shared" si="16"/>
        <v>4</v>
      </c>
      <c r="Q71" s="40" t="str">
        <f t="shared" si="17"/>
        <v>I282.3</v>
      </c>
      <c r="R71" s="40" t="str">
        <f t="shared" si="9"/>
        <v>AV-2104¶蝶阀关门到位¶Pneumatic ValveClosing</v>
      </c>
    </row>
    <row r="72" spans="1:18" ht="14.4">
      <c r="A72" s="116">
        <v>5</v>
      </c>
      <c r="B72" s="117">
        <v>69</v>
      </c>
      <c r="C72" s="118" t="s">
        <v>2172</v>
      </c>
      <c r="D72" s="261" t="s">
        <v>2164</v>
      </c>
      <c r="E72" s="117" t="str">
        <f t="shared" si="10"/>
        <v>AV-3101</v>
      </c>
      <c r="F72" s="117" t="str">
        <f t="shared" si="11"/>
        <v>蝶阀</v>
      </c>
      <c r="G72" s="117" t="str">
        <f t="shared" si="12"/>
        <v>开门到位</v>
      </c>
      <c r="H72" s="117" t="str">
        <f t="shared" si="13"/>
        <v>Pneumatic Valve</v>
      </c>
      <c r="I72" s="117" t="str">
        <f t="shared" si="14"/>
        <v>Openning</v>
      </c>
      <c r="J72" s="122" t="s">
        <v>2173</v>
      </c>
      <c r="K72" s="117"/>
      <c r="L72" s="132"/>
      <c r="M72" s="115" t="s">
        <v>68</v>
      </c>
      <c r="N72" s="115" t="s">
        <v>69</v>
      </c>
      <c r="O72" s="261" t="str">
        <f t="shared" si="15"/>
        <v>=RI7-DI05</v>
      </c>
      <c r="P72" s="116">
        <f t="shared" si="16"/>
        <v>5</v>
      </c>
      <c r="Q72" s="40" t="str">
        <f t="shared" si="17"/>
        <v>I282.4</v>
      </c>
      <c r="R72" s="40" t="str">
        <f t="shared" si="9"/>
        <v>AV-3101¶蝶阀开门到位¶Pneumatic ValveOpenning</v>
      </c>
    </row>
    <row r="73" spans="1:18" ht="14.4">
      <c r="A73" s="116">
        <v>6</v>
      </c>
      <c r="B73" s="117">
        <v>70</v>
      </c>
      <c r="C73" s="118" t="s">
        <v>2174</v>
      </c>
      <c r="D73" s="261" t="s">
        <v>2164</v>
      </c>
      <c r="E73" s="117" t="str">
        <f t="shared" si="10"/>
        <v>AV-3101</v>
      </c>
      <c r="F73" s="117" t="str">
        <f t="shared" si="11"/>
        <v>蝶阀</v>
      </c>
      <c r="G73" s="117" t="str">
        <f t="shared" si="12"/>
        <v>关门到位</v>
      </c>
      <c r="H73" s="117" t="str">
        <f t="shared" si="13"/>
        <v>Pneumatic Valve</v>
      </c>
      <c r="I73" s="117" t="str">
        <f t="shared" si="14"/>
        <v>Closing</v>
      </c>
      <c r="J73" s="122" t="s">
        <v>2175</v>
      </c>
      <c r="K73" s="117"/>
      <c r="L73" s="132"/>
      <c r="M73" s="115" t="s">
        <v>68</v>
      </c>
      <c r="N73" s="115" t="s">
        <v>69</v>
      </c>
      <c r="O73" s="261" t="str">
        <f t="shared" si="15"/>
        <v>=RI7-DI05</v>
      </c>
      <c r="P73" s="116">
        <f t="shared" si="16"/>
        <v>6</v>
      </c>
      <c r="Q73" s="40" t="str">
        <f t="shared" si="17"/>
        <v>I282.5</v>
      </c>
      <c r="R73" s="40" t="str">
        <f t="shared" si="9"/>
        <v>AV-3101¶蝶阀关门到位¶Pneumatic ValveClosing</v>
      </c>
    </row>
    <row r="74" spans="1:18" ht="14.4">
      <c r="A74" s="116">
        <v>7</v>
      </c>
      <c r="B74" s="117">
        <v>71</v>
      </c>
      <c r="C74" s="118" t="s">
        <v>2176</v>
      </c>
      <c r="D74" s="261" t="s">
        <v>2164</v>
      </c>
      <c r="E74" s="117" t="str">
        <f t="shared" si="10"/>
        <v>AV-3102</v>
      </c>
      <c r="F74" s="117" t="str">
        <f t="shared" si="11"/>
        <v>蝶阀</v>
      </c>
      <c r="G74" s="117" t="str">
        <f t="shared" si="12"/>
        <v>开门到位</v>
      </c>
      <c r="H74" s="117" t="str">
        <f t="shared" si="13"/>
        <v>Pneumatic Valve</v>
      </c>
      <c r="I74" s="117" t="str">
        <f t="shared" si="14"/>
        <v>Openning</v>
      </c>
      <c r="J74" s="122" t="s">
        <v>2177</v>
      </c>
      <c r="K74" s="117"/>
      <c r="L74" s="132"/>
      <c r="M74" s="115" t="s">
        <v>68</v>
      </c>
      <c r="N74" s="115" t="s">
        <v>69</v>
      </c>
      <c r="O74" s="261" t="str">
        <f t="shared" si="15"/>
        <v>=RI7-DI05</v>
      </c>
      <c r="P74" s="116">
        <f t="shared" si="16"/>
        <v>7</v>
      </c>
      <c r="Q74" s="40" t="str">
        <f t="shared" si="17"/>
        <v>I282.6</v>
      </c>
      <c r="R74" s="40" t="str">
        <f t="shared" si="9"/>
        <v>AV-3102¶蝶阀开门到位¶Pneumatic ValveOpenning</v>
      </c>
    </row>
    <row r="75" spans="1:18" ht="14.4">
      <c r="A75" s="116">
        <v>8</v>
      </c>
      <c r="B75" s="117">
        <v>72</v>
      </c>
      <c r="C75" s="118" t="s">
        <v>2178</v>
      </c>
      <c r="D75" s="261" t="s">
        <v>2164</v>
      </c>
      <c r="E75" s="117" t="str">
        <f t="shared" si="10"/>
        <v>AV-3102</v>
      </c>
      <c r="F75" s="117" t="str">
        <f t="shared" si="11"/>
        <v>蝶阀</v>
      </c>
      <c r="G75" s="117" t="str">
        <f t="shared" si="12"/>
        <v>关门到位</v>
      </c>
      <c r="H75" s="117" t="str">
        <f t="shared" si="13"/>
        <v>Pneumatic Valve</v>
      </c>
      <c r="I75" s="117" t="str">
        <f t="shared" si="14"/>
        <v>Closing</v>
      </c>
      <c r="J75" s="122" t="s">
        <v>2179</v>
      </c>
      <c r="K75" s="117"/>
      <c r="L75" s="132"/>
      <c r="M75" s="115" t="s">
        <v>68</v>
      </c>
      <c r="N75" s="115" t="s">
        <v>69</v>
      </c>
      <c r="O75" s="261" t="str">
        <f t="shared" si="15"/>
        <v>=RI7-DI05</v>
      </c>
      <c r="P75" s="116">
        <f t="shared" si="16"/>
        <v>8</v>
      </c>
      <c r="Q75" s="40" t="str">
        <f t="shared" si="17"/>
        <v>I282.7</v>
      </c>
      <c r="R75" s="40" t="str">
        <f t="shared" si="9"/>
        <v>AV-3102¶蝶阀关门到位¶Pneumatic ValveClosing</v>
      </c>
    </row>
    <row r="76" spans="1:18" ht="14.4">
      <c r="A76" s="116">
        <v>9</v>
      </c>
      <c r="B76" s="117">
        <v>73</v>
      </c>
      <c r="C76" s="118" t="s">
        <v>2180</v>
      </c>
      <c r="D76" s="261" t="s">
        <v>2164</v>
      </c>
      <c r="E76" s="117" t="str">
        <f t="shared" si="10"/>
        <v>AV-3103</v>
      </c>
      <c r="F76" s="117" t="str">
        <f t="shared" si="11"/>
        <v>蝶阀</v>
      </c>
      <c r="G76" s="117" t="str">
        <f t="shared" si="12"/>
        <v>开门到位</v>
      </c>
      <c r="H76" s="117" t="str">
        <f t="shared" si="13"/>
        <v>Pneumatic Valve</v>
      </c>
      <c r="I76" s="117" t="str">
        <f t="shared" si="14"/>
        <v>Openning</v>
      </c>
      <c r="J76" s="122" t="s">
        <v>2181</v>
      </c>
      <c r="K76" s="117"/>
      <c r="L76" s="132"/>
      <c r="M76" s="115" t="s">
        <v>68</v>
      </c>
      <c r="N76" s="115" t="s">
        <v>69</v>
      </c>
      <c r="O76" s="261" t="str">
        <f t="shared" si="15"/>
        <v>=RI7-DI05</v>
      </c>
      <c r="P76" s="116">
        <f t="shared" si="16"/>
        <v>9</v>
      </c>
      <c r="Q76" s="40" t="str">
        <f t="shared" si="17"/>
        <v>I283.0</v>
      </c>
      <c r="R76" s="40" t="str">
        <f t="shared" si="9"/>
        <v>AV-3103¶蝶阀开门到位¶Pneumatic ValveOpenning</v>
      </c>
    </row>
    <row r="77" spans="1:18" ht="14.4">
      <c r="A77" s="116">
        <v>10</v>
      </c>
      <c r="B77" s="117">
        <v>74</v>
      </c>
      <c r="C77" s="118" t="s">
        <v>2182</v>
      </c>
      <c r="D77" s="261" t="s">
        <v>2164</v>
      </c>
      <c r="E77" s="117" t="str">
        <f t="shared" si="10"/>
        <v>AV-3103</v>
      </c>
      <c r="F77" s="117" t="str">
        <f t="shared" si="11"/>
        <v>蝶阀</v>
      </c>
      <c r="G77" s="117" t="str">
        <f t="shared" si="12"/>
        <v>关门到位</v>
      </c>
      <c r="H77" s="117" t="str">
        <f t="shared" si="13"/>
        <v>Pneumatic Valve</v>
      </c>
      <c r="I77" s="117" t="str">
        <f t="shared" si="14"/>
        <v>Closing</v>
      </c>
      <c r="J77" s="122" t="s">
        <v>2183</v>
      </c>
      <c r="K77" s="117"/>
      <c r="L77" s="132"/>
      <c r="M77" s="115" t="s">
        <v>68</v>
      </c>
      <c r="N77" s="115" t="s">
        <v>69</v>
      </c>
      <c r="O77" s="261" t="str">
        <f t="shared" si="15"/>
        <v>=RI7-DI05</v>
      </c>
      <c r="P77" s="116">
        <f t="shared" si="16"/>
        <v>10</v>
      </c>
      <c r="Q77" s="40" t="str">
        <f t="shared" si="17"/>
        <v>I283.1</v>
      </c>
      <c r="R77" s="40" t="str">
        <f t="shared" si="9"/>
        <v>AV-3103¶蝶阀关门到位¶Pneumatic ValveClosing</v>
      </c>
    </row>
    <row r="78" spans="1:18" ht="14.4">
      <c r="A78" s="116">
        <v>11</v>
      </c>
      <c r="B78" s="117">
        <v>75</v>
      </c>
      <c r="C78" s="118" t="s">
        <v>2184</v>
      </c>
      <c r="D78" s="261" t="s">
        <v>2164</v>
      </c>
      <c r="E78" s="117" t="str">
        <f t="shared" si="10"/>
        <v>AV-4101</v>
      </c>
      <c r="F78" s="117" t="str">
        <f t="shared" si="11"/>
        <v>蝶阀</v>
      </c>
      <c r="G78" s="117" t="str">
        <f t="shared" si="12"/>
        <v>开门到位</v>
      </c>
      <c r="H78" s="117" t="str">
        <f t="shared" si="13"/>
        <v>Pneumatic Valve</v>
      </c>
      <c r="I78" s="117" t="str">
        <f t="shared" si="14"/>
        <v>Openning</v>
      </c>
      <c r="J78" s="122" t="s">
        <v>2185</v>
      </c>
      <c r="K78" s="117"/>
      <c r="L78" s="132"/>
      <c r="M78" s="115" t="s">
        <v>68</v>
      </c>
      <c r="N78" s="115" t="s">
        <v>69</v>
      </c>
      <c r="O78" s="261" t="str">
        <f t="shared" si="15"/>
        <v>=RI7-DI05</v>
      </c>
      <c r="P78" s="116">
        <f t="shared" si="16"/>
        <v>11</v>
      </c>
      <c r="Q78" s="40" t="str">
        <f t="shared" si="17"/>
        <v>I283.2</v>
      </c>
      <c r="R78" s="40" t="str">
        <f t="shared" si="9"/>
        <v>AV-4101¶蝶阀开门到位¶Pneumatic ValveOpenning</v>
      </c>
    </row>
    <row r="79" spans="1:18" ht="14.4">
      <c r="A79" s="116">
        <v>12</v>
      </c>
      <c r="B79" s="117">
        <v>76</v>
      </c>
      <c r="C79" s="118" t="s">
        <v>2186</v>
      </c>
      <c r="D79" s="261" t="s">
        <v>2164</v>
      </c>
      <c r="E79" s="117" t="str">
        <f t="shared" si="10"/>
        <v>AV-4101</v>
      </c>
      <c r="F79" s="117" t="str">
        <f t="shared" si="11"/>
        <v>蝶阀</v>
      </c>
      <c r="G79" s="117" t="str">
        <f t="shared" si="12"/>
        <v>关门到位</v>
      </c>
      <c r="H79" s="117" t="str">
        <f t="shared" si="13"/>
        <v>Pneumatic Valve</v>
      </c>
      <c r="I79" s="117" t="str">
        <f t="shared" si="14"/>
        <v>Closing</v>
      </c>
      <c r="J79" s="122" t="s">
        <v>2187</v>
      </c>
      <c r="K79" s="117"/>
      <c r="L79" s="132"/>
      <c r="M79" s="115" t="s">
        <v>68</v>
      </c>
      <c r="N79" s="115" t="s">
        <v>69</v>
      </c>
      <c r="O79" s="261" t="str">
        <f t="shared" si="15"/>
        <v>=RI7-DI05</v>
      </c>
      <c r="P79" s="116">
        <f t="shared" si="16"/>
        <v>12</v>
      </c>
      <c r="Q79" s="40" t="str">
        <f t="shared" si="17"/>
        <v>I283.3</v>
      </c>
      <c r="R79" s="40" t="str">
        <f t="shared" si="9"/>
        <v>AV-4101¶蝶阀关门到位¶Pneumatic ValveClosing</v>
      </c>
    </row>
    <row r="80" spans="1:18" ht="14.4">
      <c r="A80" s="116">
        <v>13</v>
      </c>
      <c r="B80" s="117">
        <v>77</v>
      </c>
      <c r="C80" s="118" t="s">
        <v>2188</v>
      </c>
      <c r="D80" s="261" t="s">
        <v>2164</v>
      </c>
      <c r="E80" s="117" t="str">
        <f t="shared" si="10"/>
        <v>AV-4102</v>
      </c>
      <c r="F80" s="117" t="str">
        <f t="shared" si="11"/>
        <v>蝶阀</v>
      </c>
      <c r="G80" s="117" t="str">
        <f t="shared" si="12"/>
        <v>开门到位</v>
      </c>
      <c r="H80" s="117" t="str">
        <f t="shared" si="13"/>
        <v>Pneumatic Valve</v>
      </c>
      <c r="I80" s="117" t="str">
        <f t="shared" si="14"/>
        <v>Openning</v>
      </c>
      <c r="J80" s="122" t="s">
        <v>2189</v>
      </c>
      <c r="K80" s="117"/>
      <c r="L80" s="132"/>
      <c r="M80" s="115" t="s">
        <v>68</v>
      </c>
      <c r="N80" s="115" t="s">
        <v>69</v>
      </c>
      <c r="O80" s="261" t="str">
        <f t="shared" si="15"/>
        <v>=RI7-DI05</v>
      </c>
      <c r="P80" s="116">
        <f t="shared" si="16"/>
        <v>13</v>
      </c>
      <c r="Q80" s="40" t="str">
        <f t="shared" si="17"/>
        <v>I283.4</v>
      </c>
      <c r="R80" s="40" t="str">
        <f t="shared" si="9"/>
        <v>AV-4102¶蝶阀开门到位¶Pneumatic ValveOpenning</v>
      </c>
    </row>
    <row r="81" spans="1:18" ht="14.4">
      <c r="A81" s="116">
        <v>14</v>
      </c>
      <c r="B81" s="117">
        <v>78</v>
      </c>
      <c r="C81" s="118" t="s">
        <v>2190</v>
      </c>
      <c r="D81" s="261" t="s">
        <v>2164</v>
      </c>
      <c r="E81" s="117" t="str">
        <f t="shared" si="10"/>
        <v>AV-4102</v>
      </c>
      <c r="F81" s="117" t="str">
        <f t="shared" si="11"/>
        <v>蝶阀</v>
      </c>
      <c r="G81" s="117" t="str">
        <f t="shared" si="12"/>
        <v>关门到位</v>
      </c>
      <c r="H81" s="117" t="str">
        <f t="shared" si="13"/>
        <v>Pneumatic Valve</v>
      </c>
      <c r="I81" s="117" t="str">
        <f t="shared" si="14"/>
        <v>Closing</v>
      </c>
      <c r="J81" s="122" t="s">
        <v>2191</v>
      </c>
      <c r="K81" s="117"/>
      <c r="L81" s="132"/>
      <c r="M81" s="115" t="s">
        <v>68</v>
      </c>
      <c r="N81" s="115" t="s">
        <v>69</v>
      </c>
      <c r="O81" s="261" t="str">
        <f t="shared" si="15"/>
        <v>=RI7-DI05</v>
      </c>
      <c r="P81" s="116">
        <f t="shared" si="16"/>
        <v>14</v>
      </c>
      <c r="Q81" s="40" t="str">
        <f t="shared" si="17"/>
        <v>I283.5</v>
      </c>
      <c r="R81" s="40" t="str">
        <f t="shared" si="9"/>
        <v>AV-4102¶蝶阀关门到位¶Pneumatic ValveClosing</v>
      </c>
    </row>
    <row r="82" spans="1:18" ht="14.4">
      <c r="A82" s="116">
        <v>15</v>
      </c>
      <c r="B82" s="117">
        <v>79</v>
      </c>
      <c r="C82" s="118" t="s">
        <v>2192</v>
      </c>
      <c r="D82" s="261" t="s">
        <v>2164</v>
      </c>
      <c r="E82" s="117" t="str">
        <f t="shared" si="10"/>
        <v>AV-4103</v>
      </c>
      <c r="F82" s="117" t="str">
        <f t="shared" si="11"/>
        <v>蝶阀</v>
      </c>
      <c r="G82" s="117" t="str">
        <f t="shared" si="12"/>
        <v>开门到位</v>
      </c>
      <c r="H82" s="117" t="str">
        <f t="shared" si="13"/>
        <v>Pneumatic Valve</v>
      </c>
      <c r="I82" s="117" t="str">
        <f t="shared" si="14"/>
        <v>Openning</v>
      </c>
      <c r="J82" s="122" t="s">
        <v>2193</v>
      </c>
      <c r="K82" s="117"/>
      <c r="L82" s="132"/>
      <c r="M82" s="115" t="s">
        <v>68</v>
      </c>
      <c r="N82" s="115" t="s">
        <v>69</v>
      </c>
      <c r="O82" s="261" t="str">
        <f t="shared" si="15"/>
        <v>=RI7-DI05</v>
      </c>
      <c r="P82" s="116">
        <f t="shared" si="16"/>
        <v>15</v>
      </c>
      <c r="Q82" s="40" t="str">
        <f t="shared" si="17"/>
        <v>I283.6</v>
      </c>
      <c r="R82" s="40" t="str">
        <f t="shared" si="9"/>
        <v>AV-4103¶蝶阀开门到位¶Pneumatic ValveOpenning</v>
      </c>
    </row>
    <row r="83" spans="1:18" ht="14.4">
      <c r="A83" s="116">
        <v>16</v>
      </c>
      <c r="B83" s="117">
        <v>80</v>
      </c>
      <c r="C83" s="118" t="s">
        <v>2194</v>
      </c>
      <c r="D83" s="261" t="s">
        <v>2164</v>
      </c>
      <c r="E83" s="117" t="str">
        <f t="shared" si="10"/>
        <v>AV-4103</v>
      </c>
      <c r="F83" s="117" t="str">
        <f t="shared" si="11"/>
        <v>蝶阀</v>
      </c>
      <c r="G83" s="117" t="str">
        <f t="shared" si="12"/>
        <v>关门到位</v>
      </c>
      <c r="H83" s="117" t="str">
        <f t="shared" si="13"/>
        <v>Pneumatic Valve</v>
      </c>
      <c r="I83" s="117" t="str">
        <f t="shared" si="14"/>
        <v>Closing</v>
      </c>
      <c r="J83" s="122" t="s">
        <v>2195</v>
      </c>
      <c r="K83" s="117"/>
      <c r="L83" s="132"/>
      <c r="M83" s="115" t="s">
        <v>68</v>
      </c>
      <c r="N83" s="115" t="s">
        <v>69</v>
      </c>
      <c r="O83" s="261" t="str">
        <f t="shared" si="15"/>
        <v>=RI7-DI05</v>
      </c>
      <c r="P83" s="116">
        <f t="shared" si="16"/>
        <v>16</v>
      </c>
      <c r="Q83" s="40" t="str">
        <f t="shared" si="17"/>
        <v>I283.7</v>
      </c>
      <c r="R83" s="40" t="str">
        <f t="shared" si="9"/>
        <v>AV-4103¶蝶阀关门到位¶Pneumatic ValveClosing</v>
      </c>
    </row>
    <row r="84" spans="1:18" ht="14.4">
      <c r="A84" s="116">
        <v>1</v>
      </c>
      <c r="B84" s="117">
        <v>81</v>
      </c>
      <c r="C84" s="119" t="s">
        <v>2196</v>
      </c>
      <c r="D84" s="261" t="s">
        <v>2197</v>
      </c>
      <c r="E84" s="117" t="str">
        <f t="shared" si="10"/>
        <v>AV-8005</v>
      </c>
      <c r="F84" s="117" t="str">
        <f t="shared" si="11"/>
        <v>蝶阀</v>
      </c>
      <c r="G84" s="117" t="str">
        <f t="shared" si="12"/>
        <v>开门到位</v>
      </c>
      <c r="H84" s="117" t="str">
        <f t="shared" si="13"/>
        <v>Pneumatic Valve</v>
      </c>
      <c r="I84" s="117" t="str">
        <f t="shared" si="14"/>
        <v>Openning</v>
      </c>
      <c r="J84" s="122" t="s">
        <v>2198</v>
      </c>
      <c r="K84" s="117"/>
      <c r="L84" s="132"/>
      <c r="M84" s="115" t="s">
        <v>68</v>
      </c>
      <c r="N84" s="115" t="s">
        <v>69</v>
      </c>
      <c r="O84" s="261" t="str">
        <f t="shared" si="15"/>
        <v>=RI7-DI06</v>
      </c>
      <c r="P84" s="116">
        <f t="shared" si="16"/>
        <v>1</v>
      </c>
      <c r="Q84" s="40" t="str">
        <f t="shared" si="17"/>
        <v>I284.0</v>
      </c>
      <c r="R84" s="40" t="str">
        <f t="shared" si="9"/>
        <v>AV-8005¶蝶阀开门到位¶Pneumatic ValveOpenning</v>
      </c>
    </row>
    <row r="85" spans="1:18" ht="14.4">
      <c r="A85" s="116">
        <v>2</v>
      </c>
      <c r="B85" s="117">
        <v>82</v>
      </c>
      <c r="C85" s="119" t="s">
        <v>2199</v>
      </c>
      <c r="D85" s="261" t="s">
        <v>2197</v>
      </c>
      <c r="E85" s="117" t="str">
        <f t="shared" si="10"/>
        <v>AV-8005</v>
      </c>
      <c r="F85" s="117" t="str">
        <f t="shared" si="11"/>
        <v>蝶阀</v>
      </c>
      <c r="G85" s="117" t="str">
        <f t="shared" si="12"/>
        <v>关门到位</v>
      </c>
      <c r="H85" s="117" t="str">
        <f t="shared" si="13"/>
        <v>Pneumatic Valve</v>
      </c>
      <c r="I85" s="117" t="str">
        <f t="shared" si="14"/>
        <v>Closing</v>
      </c>
      <c r="J85" s="122" t="s">
        <v>2200</v>
      </c>
      <c r="K85" s="117"/>
      <c r="L85" s="132"/>
      <c r="M85" s="115" t="s">
        <v>68</v>
      </c>
      <c r="N85" s="115" t="s">
        <v>69</v>
      </c>
      <c r="O85" s="261" t="str">
        <f t="shared" si="15"/>
        <v>=RI7-DI06</v>
      </c>
      <c r="P85" s="116">
        <f t="shared" si="16"/>
        <v>2</v>
      </c>
      <c r="Q85" s="40" t="str">
        <f t="shared" si="17"/>
        <v>I284.1</v>
      </c>
      <c r="R85" s="40" t="str">
        <f t="shared" si="9"/>
        <v>AV-8005¶蝶阀关门到位¶Pneumatic ValveClosing</v>
      </c>
    </row>
    <row r="86" spans="1:18" ht="14.4">
      <c r="A86" s="116">
        <v>3</v>
      </c>
      <c r="B86" s="117">
        <v>83</v>
      </c>
      <c r="C86" s="119" t="s">
        <v>2201</v>
      </c>
      <c r="D86" s="261" t="s">
        <v>2197</v>
      </c>
      <c r="E86" s="117" t="str">
        <f t="shared" si="10"/>
        <v>AV-8006</v>
      </c>
      <c r="F86" s="117" t="str">
        <f t="shared" si="11"/>
        <v>蝶阀</v>
      </c>
      <c r="G86" s="117" t="str">
        <f t="shared" si="12"/>
        <v>开门到位</v>
      </c>
      <c r="H86" s="117" t="str">
        <f t="shared" si="13"/>
        <v>Pneumatic Valve</v>
      </c>
      <c r="I86" s="117" t="str">
        <f t="shared" si="14"/>
        <v>Openning</v>
      </c>
      <c r="J86" s="122" t="s">
        <v>2202</v>
      </c>
      <c r="K86" s="117"/>
      <c r="L86" s="132"/>
      <c r="M86" s="115" t="s">
        <v>68</v>
      </c>
      <c r="N86" s="115" t="s">
        <v>69</v>
      </c>
      <c r="O86" s="261" t="str">
        <f t="shared" si="15"/>
        <v>=RI7-DI06</v>
      </c>
      <c r="P86" s="116">
        <f t="shared" si="16"/>
        <v>3</v>
      </c>
      <c r="Q86" s="40" t="str">
        <f t="shared" si="17"/>
        <v>I284.2</v>
      </c>
      <c r="R86" s="40" t="str">
        <f t="shared" si="9"/>
        <v>AV-8006¶蝶阀开门到位¶Pneumatic ValveOpenning</v>
      </c>
    </row>
    <row r="87" spans="1:18" ht="14.4">
      <c r="A87" s="116">
        <v>4</v>
      </c>
      <c r="B87" s="117">
        <v>84</v>
      </c>
      <c r="C87" s="119" t="s">
        <v>2203</v>
      </c>
      <c r="D87" s="261" t="s">
        <v>2197</v>
      </c>
      <c r="E87" s="117" t="str">
        <f t="shared" si="10"/>
        <v>AV-8006</v>
      </c>
      <c r="F87" s="117" t="str">
        <f t="shared" si="11"/>
        <v>蝶阀</v>
      </c>
      <c r="G87" s="117" t="str">
        <f t="shared" si="12"/>
        <v>关门到位</v>
      </c>
      <c r="H87" s="117" t="str">
        <f t="shared" si="13"/>
        <v>Pneumatic Valve</v>
      </c>
      <c r="I87" s="117" t="str">
        <f t="shared" si="14"/>
        <v>Closing</v>
      </c>
      <c r="J87" s="122" t="s">
        <v>2204</v>
      </c>
      <c r="K87" s="117"/>
      <c r="L87" s="132"/>
      <c r="M87" s="115" t="s">
        <v>68</v>
      </c>
      <c r="N87" s="115" t="s">
        <v>69</v>
      </c>
      <c r="O87" s="261" t="str">
        <f t="shared" si="15"/>
        <v>=RI7-DI06</v>
      </c>
      <c r="P87" s="116">
        <f t="shared" si="16"/>
        <v>4</v>
      </c>
      <c r="Q87" s="40" t="str">
        <f t="shared" si="17"/>
        <v>I284.3</v>
      </c>
      <c r="R87" s="40" t="str">
        <f t="shared" si="9"/>
        <v>AV-8006¶蝶阀关门到位¶Pneumatic ValveClosing</v>
      </c>
    </row>
    <row r="88" spans="1:18" ht="14.4">
      <c r="A88" s="116">
        <v>5</v>
      </c>
      <c r="B88" s="117">
        <v>85</v>
      </c>
      <c r="C88" s="119" t="s">
        <v>2205</v>
      </c>
      <c r="D88" s="261" t="s">
        <v>2197</v>
      </c>
      <c r="E88" s="117" t="str">
        <f t="shared" si="10"/>
        <v>AV-8007</v>
      </c>
      <c r="F88" s="117" t="str">
        <f t="shared" si="11"/>
        <v>蝶阀</v>
      </c>
      <c r="G88" s="117" t="str">
        <f t="shared" si="12"/>
        <v>开门到位</v>
      </c>
      <c r="H88" s="117" t="str">
        <f t="shared" si="13"/>
        <v>Pneumatic Valve</v>
      </c>
      <c r="I88" s="117" t="str">
        <f t="shared" si="14"/>
        <v>Openning</v>
      </c>
      <c r="J88" s="122" t="s">
        <v>2206</v>
      </c>
      <c r="K88" s="117"/>
      <c r="L88" s="132"/>
      <c r="M88" s="115" t="s">
        <v>68</v>
      </c>
      <c r="N88" s="115" t="s">
        <v>69</v>
      </c>
      <c r="O88" s="261" t="str">
        <f t="shared" si="15"/>
        <v>=RI7-DI06</v>
      </c>
      <c r="P88" s="116">
        <f t="shared" si="16"/>
        <v>5</v>
      </c>
      <c r="Q88" s="40" t="str">
        <f t="shared" si="17"/>
        <v>I284.4</v>
      </c>
      <c r="R88" s="40" t="str">
        <f t="shared" si="9"/>
        <v>AV-8007¶蝶阀开门到位¶Pneumatic ValveOpenning</v>
      </c>
    </row>
    <row r="89" spans="1:18" ht="14.4">
      <c r="A89" s="116">
        <v>6</v>
      </c>
      <c r="B89" s="117">
        <v>86</v>
      </c>
      <c r="C89" s="119" t="s">
        <v>2207</v>
      </c>
      <c r="D89" s="261" t="s">
        <v>2197</v>
      </c>
      <c r="E89" s="117" t="str">
        <f t="shared" si="10"/>
        <v>AV-8007</v>
      </c>
      <c r="F89" s="117" t="str">
        <f t="shared" si="11"/>
        <v>蝶阀</v>
      </c>
      <c r="G89" s="117" t="str">
        <f t="shared" si="12"/>
        <v>关门到位</v>
      </c>
      <c r="H89" s="117" t="str">
        <f t="shared" si="13"/>
        <v>Pneumatic Valve</v>
      </c>
      <c r="I89" s="117" t="str">
        <f t="shared" si="14"/>
        <v>Closing</v>
      </c>
      <c r="J89" s="122" t="s">
        <v>2208</v>
      </c>
      <c r="K89" s="117"/>
      <c r="L89" s="132"/>
      <c r="M89" s="115" t="s">
        <v>68</v>
      </c>
      <c r="N89" s="115" t="s">
        <v>69</v>
      </c>
      <c r="O89" s="261" t="str">
        <f t="shared" si="15"/>
        <v>=RI7-DI06</v>
      </c>
      <c r="P89" s="116">
        <f t="shared" si="16"/>
        <v>6</v>
      </c>
      <c r="Q89" s="40" t="str">
        <f t="shared" si="17"/>
        <v>I284.5</v>
      </c>
      <c r="R89" s="40" t="str">
        <f t="shared" si="9"/>
        <v>AV-8007¶蝶阀关门到位¶Pneumatic ValveClosing</v>
      </c>
    </row>
    <row r="90" spans="1:18" ht="14.4">
      <c r="A90" s="116">
        <v>7</v>
      </c>
      <c r="B90" s="117">
        <v>87</v>
      </c>
      <c r="C90" s="119" t="s">
        <v>2209</v>
      </c>
      <c r="D90" s="261" t="s">
        <v>2197</v>
      </c>
      <c r="E90" s="117" t="str">
        <f t="shared" si="10"/>
        <v>AV-8008</v>
      </c>
      <c r="F90" s="117" t="str">
        <f t="shared" si="11"/>
        <v>蝶阀</v>
      </c>
      <c r="G90" s="117" t="str">
        <f t="shared" si="12"/>
        <v>开门到位</v>
      </c>
      <c r="H90" s="117" t="str">
        <f t="shared" si="13"/>
        <v>Pneumatic Valve</v>
      </c>
      <c r="I90" s="117" t="str">
        <f t="shared" si="14"/>
        <v>Openning</v>
      </c>
      <c r="J90" s="122" t="s">
        <v>2210</v>
      </c>
      <c r="K90" s="117"/>
      <c r="L90" s="132"/>
      <c r="M90" s="115" t="s">
        <v>68</v>
      </c>
      <c r="N90" s="115" t="s">
        <v>69</v>
      </c>
      <c r="O90" s="261" t="str">
        <f t="shared" si="15"/>
        <v>=RI7-DI06</v>
      </c>
      <c r="P90" s="116">
        <f t="shared" si="16"/>
        <v>7</v>
      </c>
      <c r="Q90" s="40" t="str">
        <f t="shared" si="17"/>
        <v>I284.6</v>
      </c>
      <c r="R90" s="40" t="str">
        <f t="shared" si="9"/>
        <v>AV-8008¶蝶阀开门到位¶Pneumatic ValveOpenning</v>
      </c>
    </row>
    <row r="91" spans="1:18" ht="14.4">
      <c r="A91" s="116">
        <v>8</v>
      </c>
      <c r="B91" s="117">
        <v>88</v>
      </c>
      <c r="C91" s="119" t="s">
        <v>2211</v>
      </c>
      <c r="D91" s="261" t="s">
        <v>2197</v>
      </c>
      <c r="E91" s="117" t="str">
        <f t="shared" si="10"/>
        <v>AV-8008</v>
      </c>
      <c r="F91" s="117" t="str">
        <f t="shared" si="11"/>
        <v>蝶阀</v>
      </c>
      <c r="G91" s="117" t="str">
        <f t="shared" si="12"/>
        <v>关门到位</v>
      </c>
      <c r="H91" s="117" t="str">
        <f t="shared" si="13"/>
        <v>Pneumatic Valve</v>
      </c>
      <c r="I91" s="117" t="str">
        <f t="shared" si="14"/>
        <v>Closing</v>
      </c>
      <c r="J91" s="122" t="s">
        <v>2212</v>
      </c>
      <c r="K91" s="117"/>
      <c r="L91" s="132"/>
      <c r="M91" s="115" t="s">
        <v>68</v>
      </c>
      <c r="N91" s="115" t="s">
        <v>69</v>
      </c>
      <c r="O91" s="261" t="str">
        <f t="shared" si="15"/>
        <v>=RI7-DI06</v>
      </c>
      <c r="P91" s="116">
        <f t="shared" si="16"/>
        <v>8</v>
      </c>
      <c r="Q91" s="40" t="str">
        <f t="shared" si="17"/>
        <v>I284.7</v>
      </c>
      <c r="R91" s="40" t="str">
        <f t="shared" si="9"/>
        <v>AV-8008¶蝶阀关门到位¶Pneumatic ValveClosing</v>
      </c>
    </row>
    <row r="92" spans="1:18" ht="14.4">
      <c r="A92" s="116">
        <v>9</v>
      </c>
      <c r="B92" s="117">
        <v>89</v>
      </c>
      <c r="C92" s="119" t="s">
        <v>2213</v>
      </c>
      <c r="D92" s="261" t="s">
        <v>2197</v>
      </c>
      <c r="E92" s="117" t="str">
        <f t="shared" si="10"/>
        <v>AV-8009</v>
      </c>
      <c r="F92" s="117" t="str">
        <f t="shared" si="11"/>
        <v>蝶阀</v>
      </c>
      <c r="G92" s="117" t="str">
        <f t="shared" si="12"/>
        <v>开门到位</v>
      </c>
      <c r="H92" s="117" t="str">
        <f t="shared" si="13"/>
        <v>Pneumatic Valve</v>
      </c>
      <c r="I92" s="117" t="str">
        <f t="shared" si="14"/>
        <v>Openning</v>
      </c>
      <c r="J92" s="122" t="s">
        <v>2214</v>
      </c>
      <c r="K92" s="117"/>
      <c r="L92" s="132"/>
      <c r="M92" s="115" t="s">
        <v>68</v>
      </c>
      <c r="N92" s="115" t="s">
        <v>69</v>
      </c>
      <c r="O92" s="261" t="str">
        <f t="shared" si="15"/>
        <v>=RI7-DI06</v>
      </c>
      <c r="P92" s="116">
        <f t="shared" si="16"/>
        <v>9</v>
      </c>
      <c r="Q92" s="40" t="str">
        <f t="shared" si="17"/>
        <v>I285.0</v>
      </c>
      <c r="R92" s="40" t="str">
        <f t="shared" si="9"/>
        <v>AV-8009¶蝶阀开门到位¶Pneumatic ValveOpenning</v>
      </c>
    </row>
    <row r="93" spans="1:18" ht="14.4">
      <c r="A93" s="116">
        <v>10</v>
      </c>
      <c r="B93" s="117">
        <v>90</v>
      </c>
      <c r="C93" s="119" t="s">
        <v>2215</v>
      </c>
      <c r="D93" s="261" t="s">
        <v>2197</v>
      </c>
      <c r="E93" s="117" t="str">
        <f t="shared" si="10"/>
        <v>AV-8009</v>
      </c>
      <c r="F93" s="117" t="str">
        <f t="shared" si="11"/>
        <v>蝶阀</v>
      </c>
      <c r="G93" s="117" t="str">
        <f t="shared" si="12"/>
        <v>关门到位</v>
      </c>
      <c r="H93" s="117" t="str">
        <f t="shared" si="13"/>
        <v>Pneumatic Valve</v>
      </c>
      <c r="I93" s="117" t="str">
        <f t="shared" si="14"/>
        <v>Closing</v>
      </c>
      <c r="J93" s="122" t="s">
        <v>2216</v>
      </c>
      <c r="K93" s="117"/>
      <c r="L93" s="132"/>
      <c r="M93" s="115" t="s">
        <v>68</v>
      </c>
      <c r="N93" s="115" t="s">
        <v>69</v>
      </c>
      <c r="O93" s="261" t="str">
        <f t="shared" si="15"/>
        <v>=RI7-DI06</v>
      </c>
      <c r="P93" s="116">
        <f t="shared" si="16"/>
        <v>10</v>
      </c>
      <c r="Q93" s="40" t="str">
        <f t="shared" si="17"/>
        <v>I285.1</v>
      </c>
      <c r="R93" s="40" t="str">
        <f t="shared" si="9"/>
        <v>AV-8009¶蝶阀关门到位¶Pneumatic ValveClosing</v>
      </c>
    </row>
    <row r="94" spans="1:18" ht="14.4">
      <c r="A94" s="116">
        <v>11</v>
      </c>
      <c r="B94" s="117">
        <v>91</v>
      </c>
      <c r="C94" s="119" t="s">
        <v>2217</v>
      </c>
      <c r="D94" s="261" t="s">
        <v>2197</v>
      </c>
      <c r="E94" s="117" t="str">
        <f t="shared" si="10"/>
        <v>AV-8010</v>
      </c>
      <c r="F94" s="117" t="str">
        <f t="shared" si="11"/>
        <v>蝶阀</v>
      </c>
      <c r="G94" s="117" t="str">
        <f t="shared" si="12"/>
        <v>开门到位</v>
      </c>
      <c r="H94" s="117" t="str">
        <f t="shared" si="13"/>
        <v>Pneumatic Valve</v>
      </c>
      <c r="I94" s="117" t="str">
        <f t="shared" si="14"/>
        <v>Openning</v>
      </c>
      <c r="J94" s="122" t="s">
        <v>2218</v>
      </c>
      <c r="K94" s="117"/>
      <c r="L94" s="132"/>
      <c r="M94" s="115" t="s">
        <v>68</v>
      </c>
      <c r="N94" s="115" t="s">
        <v>69</v>
      </c>
      <c r="O94" s="261" t="str">
        <f t="shared" si="15"/>
        <v>=RI7-DI06</v>
      </c>
      <c r="P94" s="116">
        <f t="shared" si="16"/>
        <v>11</v>
      </c>
      <c r="Q94" s="40" t="str">
        <f t="shared" si="17"/>
        <v>I285.2</v>
      </c>
      <c r="R94" s="40" t="str">
        <f t="shared" si="9"/>
        <v>AV-8010¶蝶阀开门到位¶Pneumatic ValveOpenning</v>
      </c>
    </row>
    <row r="95" spans="1:18" ht="14.4">
      <c r="A95" s="116">
        <v>12</v>
      </c>
      <c r="B95" s="117">
        <v>92</v>
      </c>
      <c r="C95" s="119" t="s">
        <v>2219</v>
      </c>
      <c r="D95" s="261" t="s">
        <v>2197</v>
      </c>
      <c r="E95" s="117" t="str">
        <f t="shared" si="10"/>
        <v>AV-8010</v>
      </c>
      <c r="F95" s="117" t="str">
        <f t="shared" si="11"/>
        <v>蝶阀</v>
      </c>
      <c r="G95" s="117" t="str">
        <f t="shared" si="12"/>
        <v>关门到位</v>
      </c>
      <c r="H95" s="117" t="str">
        <f t="shared" si="13"/>
        <v>Pneumatic Valve</v>
      </c>
      <c r="I95" s="117" t="str">
        <f t="shared" si="14"/>
        <v>Closing</v>
      </c>
      <c r="J95" s="122" t="s">
        <v>2220</v>
      </c>
      <c r="K95" s="117"/>
      <c r="L95" s="132"/>
      <c r="M95" s="115" t="s">
        <v>68</v>
      </c>
      <c r="N95" s="115" t="s">
        <v>69</v>
      </c>
      <c r="O95" s="261" t="str">
        <f t="shared" si="15"/>
        <v>=RI7-DI06</v>
      </c>
      <c r="P95" s="116">
        <f t="shared" si="16"/>
        <v>12</v>
      </c>
      <c r="Q95" s="40" t="str">
        <f t="shared" si="17"/>
        <v>I285.3</v>
      </c>
      <c r="R95" s="40" t="str">
        <f t="shared" si="9"/>
        <v>AV-8010¶蝶阀关门到位¶Pneumatic ValveClosing</v>
      </c>
    </row>
    <row r="96" spans="1:18" ht="14.4">
      <c r="A96" s="116">
        <v>13</v>
      </c>
      <c r="B96" s="117">
        <v>93</v>
      </c>
      <c r="C96" s="119" t="s">
        <v>2221</v>
      </c>
      <c r="D96" s="261" t="s">
        <v>2197</v>
      </c>
      <c r="E96" s="117" t="str">
        <f t="shared" si="10"/>
        <v>AV-8011</v>
      </c>
      <c r="F96" s="117" t="str">
        <f t="shared" si="11"/>
        <v>蝶阀</v>
      </c>
      <c r="G96" s="117" t="str">
        <f t="shared" si="12"/>
        <v>开门到位</v>
      </c>
      <c r="H96" s="117" t="str">
        <f t="shared" si="13"/>
        <v>Pneumatic Valve</v>
      </c>
      <c r="I96" s="117" t="str">
        <f t="shared" si="14"/>
        <v>Openning</v>
      </c>
      <c r="J96" s="122" t="s">
        <v>2222</v>
      </c>
      <c r="K96" s="117"/>
      <c r="L96" s="132"/>
      <c r="M96" s="115" t="s">
        <v>68</v>
      </c>
      <c r="N96" s="115" t="s">
        <v>69</v>
      </c>
      <c r="O96" s="261" t="str">
        <f t="shared" si="15"/>
        <v>=RI7-DI06</v>
      </c>
      <c r="P96" s="116">
        <f t="shared" si="16"/>
        <v>13</v>
      </c>
      <c r="Q96" s="40" t="str">
        <f t="shared" si="17"/>
        <v>I285.4</v>
      </c>
      <c r="R96" s="40" t="str">
        <f t="shared" si="9"/>
        <v>AV-8011¶蝶阀开门到位¶Pneumatic ValveOpenning</v>
      </c>
    </row>
    <row r="97" spans="1:21" ht="14.4">
      <c r="A97" s="116">
        <v>14</v>
      </c>
      <c r="B97" s="117">
        <v>94</v>
      </c>
      <c r="C97" s="119" t="s">
        <v>2223</v>
      </c>
      <c r="D97" s="261" t="s">
        <v>2197</v>
      </c>
      <c r="E97" s="117" t="str">
        <f t="shared" si="10"/>
        <v>AV-8011</v>
      </c>
      <c r="F97" s="117" t="str">
        <f t="shared" si="11"/>
        <v>蝶阀</v>
      </c>
      <c r="G97" s="117" t="str">
        <f t="shared" si="12"/>
        <v>关门到位</v>
      </c>
      <c r="H97" s="117" t="str">
        <f t="shared" si="13"/>
        <v>Pneumatic Valve</v>
      </c>
      <c r="I97" s="117" t="str">
        <f t="shared" si="14"/>
        <v>Closing</v>
      </c>
      <c r="J97" s="122" t="s">
        <v>2224</v>
      </c>
      <c r="K97" s="117"/>
      <c r="L97" s="132"/>
      <c r="M97" s="115" t="s">
        <v>68</v>
      </c>
      <c r="N97" s="115" t="s">
        <v>69</v>
      </c>
      <c r="O97" s="261" t="str">
        <f t="shared" si="15"/>
        <v>=RI7-DI06</v>
      </c>
      <c r="P97" s="116">
        <f t="shared" si="16"/>
        <v>14</v>
      </c>
      <c r="Q97" s="40" t="str">
        <f t="shared" si="17"/>
        <v>I285.5</v>
      </c>
      <c r="R97" s="40" t="str">
        <f t="shared" si="9"/>
        <v>AV-8011¶蝶阀关门到位¶Pneumatic ValveClosing</v>
      </c>
    </row>
    <row r="98" spans="1:21" ht="14.4">
      <c r="A98" s="116">
        <v>15</v>
      </c>
      <c r="B98" s="117">
        <v>95</v>
      </c>
      <c r="C98" s="119" t="s">
        <v>2225</v>
      </c>
      <c r="D98" s="261" t="s">
        <v>2197</v>
      </c>
      <c r="E98" s="117" t="str">
        <f t="shared" si="10"/>
        <v>AV-8012</v>
      </c>
      <c r="F98" s="117" t="str">
        <f t="shared" si="11"/>
        <v>蝶阀</v>
      </c>
      <c r="G98" s="117" t="str">
        <f t="shared" si="12"/>
        <v>开门到位</v>
      </c>
      <c r="H98" s="117" t="str">
        <f t="shared" si="13"/>
        <v>Pneumatic Valve</v>
      </c>
      <c r="I98" s="117" t="str">
        <f t="shared" si="14"/>
        <v>Openning</v>
      </c>
      <c r="J98" s="122" t="s">
        <v>2226</v>
      </c>
      <c r="K98" s="117"/>
      <c r="L98" s="132"/>
      <c r="M98" s="115" t="s">
        <v>68</v>
      </c>
      <c r="N98" s="115" t="s">
        <v>69</v>
      </c>
      <c r="O98" s="261" t="str">
        <f t="shared" si="15"/>
        <v>=RI7-DI06</v>
      </c>
      <c r="P98" s="116">
        <f t="shared" si="16"/>
        <v>15</v>
      </c>
      <c r="Q98" s="40" t="str">
        <f t="shared" si="17"/>
        <v>I285.6</v>
      </c>
      <c r="R98" s="40" t="str">
        <f t="shared" si="9"/>
        <v>AV-8012¶蝶阀开门到位¶Pneumatic ValveOpenning</v>
      </c>
    </row>
    <row r="99" spans="1:21" ht="14.4">
      <c r="A99" s="116">
        <v>16</v>
      </c>
      <c r="B99" s="117">
        <v>96</v>
      </c>
      <c r="C99" s="119" t="s">
        <v>2227</v>
      </c>
      <c r="D99" s="261" t="s">
        <v>2197</v>
      </c>
      <c r="E99" s="117" t="str">
        <f t="shared" si="10"/>
        <v>AV-8012</v>
      </c>
      <c r="F99" s="117" t="str">
        <f t="shared" si="11"/>
        <v>蝶阀</v>
      </c>
      <c r="G99" s="117" t="str">
        <f t="shared" si="12"/>
        <v>关门到位</v>
      </c>
      <c r="H99" s="117" t="str">
        <f t="shared" si="13"/>
        <v>Pneumatic Valve</v>
      </c>
      <c r="I99" s="117" t="str">
        <f t="shared" si="14"/>
        <v>Closing</v>
      </c>
      <c r="J99" s="122" t="s">
        <v>2228</v>
      </c>
      <c r="K99" s="117"/>
      <c r="L99" s="132"/>
      <c r="M99" s="115" t="s">
        <v>68</v>
      </c>
      <c r="N99" s="115" t="s">
        <v>69</v>
      </c>
      <c r="O99" s="261" t="str">
        <f t="shared" si="15"/>
        <v>=RI7-DI06</v>
      </c>
      <c r="P99" s="116">
        <f t="shared" si="16"/>
        <v>16</v>
      </c>
      <c r="Q99" s="40" t="str">
        <f t="shared" si="17"/>
        <v>I285.7</v>
      </c>
      <c r="R99" s="40" t="str">
        <f t="shared" si="9"/>
        <v>AV-8012¶蝶阀关门到位¶Pneumatic ValveClosing</v>
      </c>
    </row>
    <row r="100" spans="1:21" ht="14.4">
      <c r="A100" s="116">
        <v>1</v>
      </c>
      <c r="B100" s="117">
        <v>97</v>
      </c>
      <c r="C100" s="118" t="s">
        <v>2229</v>
      </c>
      <c r="D100" s="262" t="s">
        <v>2230</v>
      </c>
      <c r="E100" s="126" t="s">
        <v>2231</v>
      </c>
      <c r="F100" s="126" t="s">
        <v>2232</v>
      </c>
      <c r="G100" s="126" t="s">
        <v>2233</v>
      </c>
      <c r="H100" s="126" t="s">
        <v>2234</v>
      </c>
      <c r="I100" s="126" t="s">
        <v>2234</v>
      </c>
      <c r="J100" s="185" t="s">
        <v>2235</v>
      </c>
      <c r="K100" s="184"/>
      <c r="L100" s="186"/>
      <c r="M100" s="187" t="s">
        <v>68</v>
      </c>
      <c r="N100" s="187" t="s">
        <v>69</v>
      </c>
      <c r="O100" s="269" t="str">
        <f>D109</f>
        <v>=RI7-DI07</v>
      </c>
      <c r="P100" s="188">
        <f t="shared" si="16"/>
        <v>1</v>
      </c>
      <c r="Q100" s="189" t="str">
        <f t="shared" si="17"/>
        <v>I286.0</v>
      </c>
      <c r="R100" s="189" t="str">
        <f>E109&amp;M100&amp;F109&amp;G109&amp;M100&amp;H109&amp;I109</f>
        <v>AV-4003¶角阀开门到位¶Pneumatic ValveOpenning</v>
      </c>
      <c r="T100" s="112" t="s">
        <v>2236</v>
      </c>
      <c r="U100" s="112" t="s">
        <v>2237</v>
      </c>
    </row>
    <row r="101" spans="1:21" ht="14.4">
      <c r="A101" s="116">
        <v>2</v>
      </c>
      <c r="B101" s="117">
        <v>98</v>
      </c>
      <c r="C101" s="118" t="s">
        <v>2238</v>
      </c>
      <c r="D101" s="262" t="s">
        <v>2230</v>
      </c>
      <c r="E101" s="126" t="s">
        <v>2239</v>
      </c>
      <c r="F101" s="126" t="s">
        <v>2232</v>
      </c>
      <c r="G101" s="126" t="s">
        <v>2233</v>
      </c>
      <c r="H101" s="126" t="s">
        <v>2234</v>
      </c>
      <c r="I101" s="126" t="s">
        <v>2234</v>
      </c>
      <c r="J101" s="185" t="s">
        <v>2240</v>
      </c>
      <c r="K101" s="184"/>
      <c r="L101" s="186"/>
      <c r="M101" s="187" t="s">
        <v>68</v>
      </c>
      <c r="N101" s="187" t="s">
        <v>69</v>
      </c>
      <c r="O101" s="269" t="str">
        <f>D110</f>
        <v>=RI7-DI07</v>
      </c>
      <c r="P101" s="188">
        <f t="shared" si="16"/>
        <v>2</v>
      </c>
      <c r="Q101" s="189" t="str">
        <f t="shared" si="17"/>
        <v>I286.1</v>
      </c>
      <c r="R101" s="189" t="str">
        <f>E110&amp;M101&amp;F110&amp;G110&amp;M101&amp;H110&amp;I110</f>
        <v>AV-4003¶角阀关门到位¶Pneumatic ValveClosing</v>
      </c>
      <c r="T101" s="112" t="s">
        <v>2236</v>
      </c>
      <c r="U101" s="112" t="s">
        <v>2237</v>
      </c>
    </row>
    <row r="102" spans="1:21" ht="14.4">
      <c r="A102" s="116">
        <v>3</v>
      </c>
      <c r="B102" s="117">
        <v>99</v>
      </c>
      <c r="C102" s="118" t="s">
        <v>2241</v>
      </c>
      <c r="D102" s="262" t="s">
        <v>2230</v>
      </c>
      <c r="E102" s="126" t="s">
        <v>2242</v>
      </c>
      <c r="F102" s="126" t="s">
        <v>2232</v>
      </c>
      <c r="G102" s="126" t="s">
        <v>2233</v>
      </c>
      <c r="H102" s="126" t="s">
        <v>2234</v>
      </c>
      <c r="I102" s="126" t="s">
        <v>2234</v>
      </c>
      <c r="J102" s="122" t="s">
        <v>236</v>
      </c>
      <c r="K102" s="117"/>
      <c r="L102" s="132"/>
      <c r="M102" s="115" t="s">
        <v>68</v>
      </c>
      <c r="N102" s="115" t="s">
        <v>69</v>
      </c>
      <c r="O102" s="147" t="e">
        <f>#REF!</f>
        <v>#REF!</v>
      </c>
      <c r="P102" s="116">
        <f t="shared" si="16"/>
        <v>3</v>
      </c>
      <c r="Q102" s="40" t="str">
        <f t="shared" si="17"/>
        <v>I286.2</v>
      </c>
      <c r="R102" s="40" t="e">
        <f>#REF!&amp;M102&amp;#REF!&amp;#REF!&amp;M102&amp;#REF!&amp;#REF!</f>
        <v>#REF!</v>
      </c>
    </row>
    <row r="103" spans="1:21" ht="14.4">
      <c r="A103" s="116">
        <v>4</v>
      </c>
      <c r="B103" s="117">
        <v>100</v>
      </c>
      <c r="C103" s="118" t="s">
        <v>2243</v>
      </c>
      <c r="D103" s="262" t="s">
        <v>2230</v>
      </c>
      <c r="E103" s="126" t="s">
        <v>2244</v>
      </c>
      <c r="F103" s="126" t="s">
        <v>2232</v>
      </c>
      <c r="G103" s="126" t="s">
        <v>2233</v>
      </c>
      <c r="H103" s="126" t="s">
        <v>2234</v>
      </c>
      <c r="I103" s="126" t="s">
        <v>2234</v>
      </c>
      <c r="J103" s="122" t="s">
        <v>236</v>
      </c>
      <c r="K103" s="117"/>
      <c r="L103" s="132"/>
      <c r="M103" s="115" t="s">
        <v>68</v>
      </c>
      <c r="N103" s="115" t="s">
        <v>69</v>
      </c>
      <c r="O103" s="147" t="e">
        <f>#REF!</f>
        <v>#REF!</v>
      </c>
      <c r="P103" s="116">
        <f t="shared" si="16"/>
        <v>4</v>
      </c>
      <c r="Q103" s="40" t="str">
        <f t="shared" si="17"/>
        <v>I286.3</v>
      </c>
      <c r="R103" s="40" t="e">
        <f>#REF!&amp;M103&amp;#REF!&amp;#REF!&amp;M103&amp;#REF!&amp;#REF!</f>
        <v>#REF!</v>
      </c>
    </row>
    <row r="104" spans="1:21" ht="14.4">
      <c r="A104" s="116">
        <v>5</v>
      </c>
      <c r="B104" s="117">
        <v>101</v>
      </c>
      <c r="C104" s="118" t="s">
        <v>2245</v>
      </c>
      <c r="D104" s="262" t="s">
        <v>2230</v>
      </c>
      <c r="E104" s="126" t="s">
        <v>2246</v>
      </c>
      <c r="F104" s="126" t="s">
        <v>2232</v>
      </c>
      <c r="G104" s="126" t="s">
        <v>2233</v>
      </c>
      <c r="H104" s="126" t="s">
        <v>2234</v>
      </c>
      <c r="I104" s="126" t="s">
        <v>2234</v>
      </c>
      <c r="J104" s="122" t="s">
        <v>236</v>
      </c>
      <c r="K104" s="117"/>
      <c r="L104" s="132"/>
      <c r="M104" s="115" t="s">
        <v>68</v>
      </c>
      <c r="N104" s="115" t="s">
        <v>69</v>
      </c>
      <c r="O104" s="147" t="e">
        <f>#REF!</f>
        <v>#REF!</v>
      </c>
      <c r="P104" s="116">
        <f t="shared" si="16"/>
        <v>5</v>
      </c>
      <c r="Q104" s="40" t="str">
        <f t="shared" si="17"/>
        <v>I286.4</v>
      </c>
      <c r="R104" s="40" t="e">
        <f>#REF!&amp;M104&amp;#REF!&amp;#REF!&amp;M104&amp;#REF!&amp;#REF!</f>
        <v>#REF!</v>
      </c>
    </row>
    <row r="105" spans="1:21" ht="14.4">
      <c r="A105" s="116">
        <v>6</v>
      </c>
      <c r="B105" s="117">
        <v>102</v>
      </c>
      <c r="C105" s="118" t="s">
        <v>2247</v>
      </c>
      <c r="D105" s="262" t="s">
        <v>2230</v>
      </c>
      <c r="E105" s="126" t="s">
        <v>2248</v>
      </c>
      <c r="F105" s="126" t="s">
        <v>2232</v>
      </c>
      <c r="G105" s="126" t="s">
        <v>2233</v>
      </c>
      <c r="H105" s="126" t="s">
        <v>2234</v>
      </c>
      <c r="I105" s="126" t="s">
        <v>2234</v>
      </c>
      <c r="J105" s="122" t="s">
        <v>236</v>
      </c>
      <c r="K105" s="117"/>
      <c r="L105" s="132"/>
      <c r="M105" s="115" t="s">
        <v>68</v>
      </c>
      <c r="N105" s="115" t="s">
        <v>69</v>
      </c>
      <c r="O105" s="147" t="e">
        <f>#REF!</f>
        <v>#REF!</v>
      </c>
      <c r="P105" s="116">
        <f t="shared" si="16"/>
        <v>6</v>
      </c>
      <c r="Q105" s="40" t="str">
        <f t="shared" si="17"/>
        <v>I286.5</v>
      </c>
      <c r="R105" s="40" t="e">
        <f>#REF!&amp;M105&amp;#REF!&amp;#REF!&amp;M105&amp;#REF!&amp;#REF!</f>
        <v>#REF!</v>
      </c>
    </row>
    <row r="106" spans="1:21" ht="14.4">
      <c r="A106" s="116">
        <v>7</v>
      </c>
      <c r="B106" s="117">
        <v>103</v>
      </c>
      <c r="C106" s="118" t="s">
        <v>2249</v>
      </c>
      <c r="D106" s="262" t="s">
        <v>2230</v>
      </c>
      <c r="E106" s="126" t="s">
        <v>2250</v>
      </c>
      <c r="F106" s="126" t="s">
        <v>2232</v>
      </c>
      <c r="G106" s="126" t="s">
        <v>2233</v>
      </c>
      <c r="H106" s="126" t="s">
        <v>2234</v>
      </c>
      <c r="I106" s="126" t="s">
        <v>2234</v>
      </c>
      <c r="J106" s="122" t="s">
        <v>236</v>
      </c>
      <c r="K106" s="117"/>
      <c r="L106" s="132"/>
      <c r="M106" s="115" t="s">
        <v>68</v>
      </c>
      <c r="N106" s="115" t="s">
        <v>69</v>
      </c>
      <c r="O106" s="147" t="e">
        <f>#REF!</f>
        <v>#REF!</v>
      </c>
      <c r="P106" s="116">
        <f t="shared" si="16"/>
        <v>7</v>
      </c>
      <c r="Q106" s="40" t="str">
        <f t="shared" si="17"/>
        <v>I286.6</v>
      </c>
      <c r="R106" s="40" t="e">
        <f>#REF!&amp;M106&amp;#REF!&amp;#REF!&amp;M106&amp;#REF!&amp;#REF!</f>
        <v>#REF!</v>
      </c>
    </row>
    <row r="107" spans="1:21" ht="14.4">
      <c r="A107" s="116">
        <v>8</v>
      </c>
      <c r="B107" s="117">
        <v>104</v>
      </c>
      <c r="C107" s="118" t="s">
        <v>2251</v>
      </c>
      <c r="D107" s="262" t="s">
        <v>2230</v>
      </c>
      <c r="E107" s="126" t="s">
        <v>2252</v>
      </c>
      <c r="F107" s="126" t="s">
        <v>2232</v>
      </c>
      <c r="G107" s="126" t="s">
        <v>2233</v>
      </c>
      <c r="H107" s="126" t="s">
        <v>2234</v>
      </c>
      <c r="I107" s="126" t="s">
        <v>2234</v>
      </c>
      <c r="J107" s="122" t="s">
        <v>236</v>
      </c>
      <c r="K107" s="117"/>
      <c r="L107" s="132"/>
      <c r="M107" s="115" t="s">
        <v>68</v>
      </c>
      <c r="N107" s="115" t="s">
        <v>69</v>
      </c>
      <c r="O107" s="147" t="e">
        <f>#REF!</f>
        <v>#REF!</v>
      </c>
      <c r="P107" s="116">
        <f t="shared" si="16"/>
        <v>8</v>
      </c>
      <c r="Q107" s="40" t="str">
        <f t="shared" si="17"/>
        <v>I286.7</v>
      </c>
      <c r="R107" s="40" t="e">
        <f>#REF!&amp;M107&amp;#REF!&amp;#REF!&amp;M107&amp;#REF!&amp;#REF!</f>
        <v>#REF!</v>
      </c>
    </row>
    <row r="108" spans="1:21" ht="14.4">
      <c r="A108" s="116">
        <v>9</v>
      </c>
      <c r="B108" s="117">
        <v>105</v>
      </c>
      <c r="C108" s="118" t="s">
        <v>2253</v>
      </c>
      <c r="D108" s="262" t="s">
        <v>2230</v>
      </c>
      <c r="E108" s="126" t="s">
        <v>2254</v>
      </c>
      <c r="F108" s="126" t="s">
        <v>2232</v>
      </c>
      <c r="G108" s="126" t="s">
        <v>2233</v>
      </c>
      <c r="H108" s="126" t="s">
        <v>2234</v>
      </c>
      <c r="I108" s="126" t="s">
        <v>2234</v>
      </c>
      <c r="J108" s="122" t="s">
        <v>236</v>
      </c>
      <c r="K108" s="117"/>
      <c r="L108" s="132"/>
      <c r="M108" s="115" t="s">
        <v>68</v>
      </c>
      <c r="N108" s="115" t="s">
        <v>69</v>
      </c>
      <c r="O108" s="147" t="e">
        <f>#REF!</f>
        <v>#REF!</v>
      </c>
      <c r="P108" s="116">
        <f t="shared" si="16"/>
        <v>9</v>
      </c>
      <c r="Q108" s="40" t="str">
        <f t="shared" si="17"/>
        <v>I287.0</v>
      </c>
      <c r="R108" s="40" t="e">
        <f>#REF!&amp;M108&amp;#REF!&amp;#REF!&amp;M108&amp;#REF!&amp;#REF!</f>
        <v>#REF!</v>
      </c>
    </row>
    <row r="109" spans="1:21" ht="14.4">
      <c r="A109" s="116">
        <v>10</v>
      </c>
      <c r="B109" s="117">
        <v>106</v>
      </c>
      <c r="C109" s="118" t="s">
        <v>2255</v>
      </c>
      <c r="D109" s="269" t="s">
        <v>2256</v>
      </c>
      <c r="E109" s="184" t="str">
        <f>TRIM(MID(SUBSTITUTE($J100,":",REPT(" ",40)),1,40))</f>
        <v>AV-4003</v>
      </c>
      <c r="F109" s="184" t="str">
        <f>TRIM(MID(SUBSTITUTE($J100,":",REPT(" ",40)),40,40))</f>
        <v>角阀</v>
      </c>
      <c r="G109" s="184" t="str">
        <f>TRIM(MID(SUBSTITUTE($J100,":",REPT(" ",40)),80,40))</f>
        <v>开门到位</v>
      </c>
      <c r="H109" s="184" t="str">
        <f>TRIM(MID(SUBSTITUTE($J100,":",REPT(" ",40)),120,40))</f>
        <v>Pneumatic Valve</v>
      </c>
      <c r="I109" s="184" t="str">
        <f>TRIM(MID(SUBSTITUTE($J100,":",REPT(" ",40)),160,40))</f>
        <v>Openning</v>
      </c>
      <c r="J109" s="122" t="s">
        <v>236</v>
      </c>
      <c r="K109" s="117"/>
      <c r="L109" s="132"/>
      <c r="M109" s="115" t="s">
        <v>68</v>
      </c>
      <c r="N109" s="115" t="s">
        <v>69</v>
      </c>
      <c r="O109" s="147" t="e">
        <f>#REF!</f>
        <v>#REF!</v>
      </c>
      <c r="P109" s="116">
        <f t="shared" si="16"/>
        <v>10</v>
      </c>
      <c r="Q109" s="40" t="str">
        <f t="shared" si="17"/>
        <v>I287.1</v>
      </c>
      <c r="R109" s="40" t="e">
        <f>#REF!&amp;M109&amp;#REF!&amp;#REF!&amp;M109&amp;#REF!&amp;#REF!</f>
        <v>#REF!</v>
      </c>
    </row>
    <row r="110" spans="1:21" ht="14.4">
      <c r="A110" s="116">
        <v>11</v>
      </c>
      <c r="B110" s="117">
        <v>107</v>
      </c>
      <c r="C110" s="118" t="s">
        <v>2257</v>
      </c>
      <c r="D110" s="269" t="s">
        <v>2256</v>
      </c>
      <c r="E110" s="184" t="str">
        <f>TRIM(MID(SUBSTITUTE($J101,":",REPT(" ",40)),1,40))</f>
        <v>AV-4003</v>
      </c>
      <c r="F110" s="184" t="str">
        <f>TRIM(MID(SUBSTITUTE($J101,":",REPT(" ",40)),40,40))</f>
        <v>角阀</v>
      </c>
      <c r="G110" s="184" t="str">
        <f>TRIM(MID(SUBSTITUTE($J101,":",REPT(" ",40)),80,40))</f>
        <v>关门到位</v>
      </c>
      <c r="H110" s="184" t="str">
        <f>TRIM(MID(SUBSTITUTE($J101,":",REPT(" ",40)),120,40))</f>
        <v>Pneumatic Valve</v>
      </c>
      <c r="I110" s="184" t="str">
        <f>TRIM(MID(SUBSTITUTE($J101,":",REPT(" ",40)),160,40))</f>
        <v>Closing</v>
      </c>
      <c r="J110" s="122" t="s">
        <v>236</v>
      </c>
      <c r="K110" s="117"/>
      <c r="L110" s="132"/>
      <c r="M110" s="115" t="s">
        <v>68</v>
      </c>
      <c r="N110" s="115" t="s">
        <v>69</v>
      </c>
      <c r="O110" s="147" t="e">
        <f>#REF!</f>
        <v>#REF!</v>
      </c>
      <c r="P110" s="116">
        <f t="shared" si="16"/>
        <v>11</v>
      </c>
      <c r="Q110" s="40" t="str">
        <f t="shared" si="17"/>
        <v>I287.2</v>
      </c>
      <c r="R110" s="40" t="e">
        <f>#REF!&amp;M110&amp;#REF!&amp;#REF!&amp;M110&amp;#REF!&amp;#REF!</f>
        <v>#REF!</v>
      </c>
    </row>
    <row r="111" spans="1:21" ht="14.4">
      <c r="A111" s="116">
        <v>12</v>
      </c>
      <c r="B111" s="117">
        <v>108</v>
      </c>
      <c r="C111" s="118" t="s">
        <v>2258</v>
      </c>
      <c r="D111" s="261" t="s">
        <v>2256</v>
      </c>
      <c r="E111" s="117" t="str">
        <f t="shared" si="10"/>
        <v>备用 Spare</v>
      </c>
      <c r="F111" s="117" t="str">
        <f t="shared" si="11"/>
        <v/>
      </c>
      <c r="G111" s="117" t="str">
        <f t="shared" si="12"/>
        <v/>
      </c>
      <c r="H111" s="117" t="str">
        <f t="shared" si="13"/>
        <v/>
      </c>
      <c r="I111" s="117" t="str">
        <f t="shared" si="14"/>
        <v/>
      </c>
      <c r="J111" s="122" t="s">
        <v>236</v>
      </c>
      <c r="K111" s="117"/>
      <c r="L111" s="132"/>
      <c r="M111" s="115" t="s">
        <v>68</v>
      </c>
      <c r="N111" s="115" t="s">
        <v>69</v>
      </c>
      <c r="O111" s="261" t="str">
        <f>D111</f>
        <v>=RI7-DI07</v>
      </c>
      <c r="P111" s="116">
        <f t="shared" si="16"/>
        <v>12</v>
      </c>
      <c r="Q111" s="40" t="str">
        <f t="shared" si="17"/>
        <v>I287.3</v>
      </c>
      <c r="R111" s="40" t="str">
        <f>E111&amp;M111&amp;F111&amp;G111&amp;M111&amp;H111&amp;I111</f>
        <v>备用 Spare¶¶</v>
      </c>
    </row>
    <row r="112" spans="1:21" ht="14.4">
      <c r="A112" s="116">
        <v>13</v>
      </c>
      <c r="B112" s="117">
        <v>109</v>
      </c>
      <c r="C112" s="118" t="s">
        <v>2259</v>
      </c>
      <c r="J112" s="122" t="s">
        <v>236</v>
      </c>
      <c r="K112" s="117"/>
      <c r="L112" s="132"/>
      <c r="M112" s="115" t="s">
        <v>68</v>
      </c>
      <c r="N112" s="115" t="s">
        <v>69</v>
      </c>
      <c r="O112" s="147" t="e">
        <f>#REF!</f>
        <v>#REF!</v>
      </c>
      <c r="P112" s="116">
        <f t="shared" si="16"/>
        <v>13</v>
      </c>
      <c r="Q112" s="40" t="str">
        <f t="shared" si="17"/>
        <v>I287.4</v>
      </c>
      <c r="R112" s="40" t="e">
        <f>#REF!&amp;M112&amp;#REF!&amp;#REF!&amp;M112&amp;#REF!&amp;#REF!</f>
        <v>#REF!</v>
      </c>
    </row>
    <row r="113" spans="1:18" ht="14.4">
      <c r="A113" s="116">
        <v>14</v>
      </c>
      <c r="B113" s="117">
        <v>110</v>
      </c>
      <c r="C113" s="118" t="s">
        <v>2260</v>
      </c>
      <c r="J113" s="122" t="s">
        <v>236</v>
      </c>
      <c r="K113" s="117"/>
      <c r="L113" s="132"/>
      <c r="M113" s="115" t="s">
        <v>68</v>
      </c>
      <c r="N113" s="115" t="s">
        <v>69</v>
      </c>
      <c r="O113" s="147" t="e">
        <f>#REF!</f>
        <v>#REF!</v>
      </c>
      <c r="P113" s="116">
        <f t="shared" si="16"/>
        <v>14</v>
      </c>
      <c r="Q113" s="40" t="str">
        <f t="shared" si="17"/>
        <v>I287.5</v>
      </c>
      <c r="R113" s="40" t="e">
        <f>#REF!&amp;M113&amp;#REF!&amp;#REF!&amp;M113&amp;#REF!&amp;#REF!</f>
        <v>#REF!</v>
      </c>
    </row>
    <row r="114" spans="1:18" ht="14.4">
      <c r="A114" s="116">
        <v>15</v>
      </c>
      <c r="B114" s="117">
        <v>111</v>
      </c>
      <c r="C114" s="118" t="s">
        <v>2261</v>
      </c>
      <c r="D114" s="261" t="s">
        <v>2256</v>
      </c>
      <c r="E114" s="117" t="str">
        <f t="shared" si="10"/>
        <v>备用 Spare</v>
      </c>
      <c r="F114" s="117" t="str">
        <f t="shared" si="11"/>
        <v/>
      </c>
      <c r="G114" s="117" t="str">
        <f t="shared" si="12"/>
        <v/>
      </c>
      <c r="H114" s="117" t="str">
        <f t="shared" si="13"/>
        <v/>
      </c>
      <c r="I114" s="117" t="str">
        <f t="shared" si="14"/>
        <v/>
      </c>
      <c r="J114" s="122" t="s">
        <v>236</v>
      </c>
      <c r="K114" s="117"/>
      <c r="L114" s="132"/>
      <c r="M114" s="115" t="s">
        <v>68</v>
      </c>
      <c r="N114" s="115" t="s">
        <v>69</v>
      </c>
      <c r="O114" s="261" t="str">
        <f>D114</f>
        <v>=RI7-DI07</v>
      </c>
      <c r="P114" s="116">
        <f t="shared" si="16"/>
        <v>15</v>
      </c>
      <c r="Q114" s="40" t="str">
        <f t="shared" si="17"/>
        <v>I287.6</v>
      </c>
      <c r="R114" s="40" t="str">
        <f>E114&amp;M114&amp;F114&amp;G114&amp;M114&amp;H114&amp;I114</f>
        <v>备用 Spare¶¶</v>
      </c>
    </row>
    <row r="115" spans="1:18" ht="14.4">
      <c r="A115" s="116">
        <v>16</v>
      </c>
      <c r="B115" s="117">
        <v>112</v>
      </c>
      <c r="C115" s="118" t="s">
        <v>2262</v>
      </c>
      <c r="D115" s="261" t="s">
        <v>2256</v>
      </c>
      <c r="E115" s="117" t="str">
        <f t="shared" si="10"/>
        <v>备用 Spare</v>
      </c>
      <c r="F115" s="117" t="str">
        <f t="shared" si="11"/>
        <v/>
      </c>
      <c r="G115" s="117" t="str">
        <f t="shared" si="12"/>
        <v/>
      </c>
      <c r="H115" s="117" t="str">
        <f t="shared" si="13"/>
        <v/>
      </c>
      <c r="I115" s="117" t="str">
        <f t="shared" si="14"/>
        <v/>
      </c>
      <c r="J115" s="122" t="s">
        <v>236</v>
      </c>
      <c r="K115" s="117"/>
      <c r="L115" s="132"/>
      <c r="M115" s="115" t="s">
        <v>68</v>
      </c>
      <c r="N115" s="115" t="s">
        <v>69</v>
      </c>
      <c r="O115" s="261" t="str">
        <f>D115</f>
        <v>=RI7-DI07</v>
      </c>
      <c r="P115" s="116">
        <f t="shared" si="16"/>
        <v>16</v>
      </c>
      <c r="Q115" s="40" t="str">
        <f t="shared" si="17"/>
        <v>I287.7</v>
      </c>
      <c r="R115" s="40" t="str">
        <f>E115&amp;M115&amp;F115&amp;G115&amp;M115&amp;H115&amp;I115</f>
        <v>备用 Spare¶¶</v>
      </c>
    </row>
    <row r="116" spans="1:18" ht="14.4">
      <c r="A116" s="121"/>
      <c r="B116" s="117"/>
      <c r="C116" s="118"/>
      <c r="D116" s="147"/>
      <c r="E116" s="117"/>
      <c r="F116" s="117"/>
      <c r="G116" s="117"/>
      <c r="H116" s="117"/>
      <c r="I116" s="117"/>
      <c r="J116" s="122"/>
      <c r="K116" s="117"/>
      <c r="L116" s="132"/>
      <c r="M116" s="115"/>
      <c r="N116" s="115"/>
      <c r="O116" s="147"/>
      <c r="P116" s="121"/>
    </row>
    <row r="117" spans="1:18" ht="14.4">
      <c r="A117" s="121"/>
      <c r="B117" s="117"/>
      <c r="C117" s="118"/>
      <c r="D117" s="147"/>
      <c r="E117" s="117"/>
      <c r="F117" s="117"/>
      <c r="G117" s="117"/>
      <c r="H117" s="117"/>
      <c r="I117" s="117"/>
      <c r="J117" s="122"/>
      <c r="K117" s="117"/>
      <c r="L117" s="132"/>
      <c r="M117" s="115"/>
      <c r="N117" s="115"/>
      <c r="O117" s="147"/>
      <c r="P117" s="121"/>
    </row>
    <row r="118" spans="1:18">
      <c r="A118" s="115"/>
      <c r="B118" s="82" t="s">
        <v>19</v>
      </c>
      <c r="C118" s="141" t="s">
        <v>20</v>
      </c>
      <c r="D118" s="141" t="s">
        <v>21</v>
      </c>
      <c r="E118" s="141" t="s">
        <v>261</v>
      </c>
      <c r="F118" s="82" t="s">
        <v>23</v>
      </c>
      <c r="G118" s="82" t="s">
        <v>24</v>
      </c>
      <c r="H118" s="82" t="s">
        <v>61</v>
      </c>
      <c r="I118" s="82" t="s">
        <v>62</v>
      </c>
      <c r="J118" s="82" t="s">
        <v>23</v>
      </c>
      <c r="K118" s="141" t="s">
        <v>25</v>
      </c>
      <c r="L118" s="141" t="s">
        <v>64</v>
      </c>
      <c r="M118" s="145"/>
      <c r="N118" s="145"/>
      <c r="O118" s="145"/>
      <c r="P118" s="145"/>
      <c r="Q118" s="145"/>
      <c r="R118" s="145"/>
    </row>
    <row r="119" spans="1:18" ht="14.4">
      <c r="A119" s="116">
        <v>1</v>
      </c>
      <c r="B119" s="117">
        <v>1</v>
      </c>
      <c r="C119" s="118" t="s">
        <v>2263</v>
      </c>
      <c r="D119" s="263" t="s">
        <v>2264</v>
      </c>
      <c r="E119" s="117" t="str">
        <f t="shared" ref="E119:E182" si="18">TRIM(MID(SUBSTITUTE($J119,":",REPT(" ",40)),1,40))</f>
        <v>PU-1101</v>
      </c>
      <c r="F119" s="117" t="str">
        <f t="shared" ref="F119:F182" si="19">TRIM(MID(SUBSTITUTE($J119,":",REPT(" ",40)),40,40))</f>
        <v>气动隔膜泵</v>
      </c>
      <c r="G119" s="117" t="str">
        <f t="shared" ref="G119:G182" si="20">TRIM(MID(SUBSTITUTE($J119,":",REPT(" ",40)),80,40))</f>
        <v>开门</v>
      </c>
      <c r="H119" s="117" t="str">
        <f t="shared" ref="H119:H182" si="21">TRIM(MID(SUBSTITUTE($J119,":",REPT(" ",40)),120,40))</f>
        <v>Pneumatic Valve</v>
      </c>
      <c r="I119" s="117" t="str">
        <f t="shared" ref="I119:I182" si="22">TRIM(MID(SUBSTITUTE($J119,":",REPT(" ",40)),160,40))</f>
        <v>Open</v>
      </c>
      <c r="J119" s="159" t="s">
        <v>2265</v>
      </c>
      <c r="K119" s="82"/>
      <c r="L119" s="82"/>
      <c r="M119" s="115" t="s">
        <v>68</v>
      </c>
      <c r="N119" s="115" t="s">
        <v>69</v>
      </c>
      <c r="O119" s="261" t="str">
        <f t="shared" ref="O119:O182" si="23">D119</f>
        <v>=RI7-DO01</v>
      </c>
      <c r="P119" s="116">
        <f t="shared" ref="P119:P182" si="24">A119</f>
        <v>1</v>
      </c>
      <c r="Q119" s="40" t="str">
        <f t="shared" ref="Q119:Q182" si="25">C119</f>
        <v>Q250.0</v>
      </c>
      <c r="R119" s="40" t="str">
        <f t="shared" ref="R119:R182" si="26">E119&amp;M119&amp;F119&amp;G119&amp;M119&amp;H119&amp;I119</f>
        <v>PU-1101¶气动隔膜泵开门¶Pneumatic ValveOpen</v>
      </c>
    </row>
    <row r="120" spans="1:18" ht="14.4">
      <c r="A120" s="116">
        <v>2</v>
      </c>
      <c r="B120" s="117">
        <v>2</v>
      </c>
      <c r="C120" s="118" t="s">
        <v>2266</v>
      </c>
      <c r="D120" s="263" t="s">
        <v>2264</v>
      </c>
      <c r="E120" s="117" t="str">
        <f t="shared" si="18"/>
        <v>PU-1102</v>
      </c>
      <c r="F120" s="117" t="str">
        <f t="shared" si="19"/>
        <v>气动隔膜泵</v>
      </c>
      <c r="G120" s="117" t="str">
        <f t="shared" si="20"/>
        <v>开门</v>
      </c>
      <c r="H120" s="117" t="str">
        <f t="shared" si="21"/>
        <v>Pneumatic Valve</v>
      </c>
      <c r="I120" s="117" t="str">
        <f t="shared" si="22"/>
        <v>Open</v>
      </c>
      <c r="J120" s="123" t="s">
        <v>2267</v>
      </c>
      <c r="K120" s="117"/>
      <c r="L120" s="82"/>
      <c r="M120" s="115" t="s">
        <v>68</v>
      </c>
      <c r="N120" s="115" t="s">
        <v>69</v>
      </c>
      <c r="O120" s="261" t="str">
        <f t="shared" si="23"/>
        <v>=RI7-DO01</v>
      </c>
      <c r="P120" s="116">
        <f t="shared" si="24"/>
        <v>2</v>
      </c>
      <c r="Q120" s="40" t="str">
        <f t="shared" si="25"/>
        <v>Q250.1</v>
      </c>
      <c r="R120" s="40" t="str">
        <f t="shared" si="26"/>
        <v>PU-1102¶气动隔膜泵开门¶Pneumatic ValveOpen</v>
      </c>
    </row>
    <row r="121" spans="1:18" ht="14.4">
      <c r="A121" s="116">
        <v>3</v>
      </c>
      <c r="B121" s="117">
        <v>3</v>
      </c>
      <c r="C121" s="118" t="s">
        <v>2268</v>
      </c>
      <c r="D121" s="263" t="s">
        <v>2264</v>
      </c>
      <c r="E121" s="117" t="str">
        <f t="shared" si="18"/>
        <v>PU-2101</v>
      </c>
      <c r="F121" s="117" t="str">
        <f t="shared" si="19"/>
        <v>气动隔膜泵</v>
      </c>
      <c r="G121" s="117" t="str">
        <f t="shared" si="20"/>
        <v>开门</v>
      </c>
      <c r="H121" s="117" t="str">
        <f t="shared" si="21"/>
        <v>Pneumatic Valve</v>
      </c>
      <c r="I121" s="117" t="str">
        <f t="shared" si="22"/>
        <v>Open</v>
      </c>
      <c r="J121" s="123" t="s">
        <v>2269</v>
      </c>
      <c r="K121" s="117"/>
      <c r="L121" s="82"/>
      <c r="M121" s="115" t="s">
        <v>68</v>
      </c>
      <c r="N121" s="115" t="s">
        <v>69</v>
      </c>
      <c r="O121" s="261" t="str">
        <f t="shared" si="23"/>
        <v>=RI7-DO01</v>
      </c>
      <c r="P121" s="116">
        <f t="shared" si="24"/>
        <v>3</v>
      </c>
      <c r="Q121" s="40" t="str">
        <f t="shared" si="25"/>
        <v>Q250.2</v>
      </c>
      <c r="R121" s="40" t="str">
        <f t="shared" si="26"/>
        <v>PU-2101¶气动隔膜泵开门¶Pneumatic ValveOpen</v>
      </c>
    </row>
    <row r="122" spans="1:18" ht="14.4">
      <c r="A122" s="116">
        <v>4</v>
      </c>
      <c r="B122" s="117">
        <v>4</v>
      </c>
      <c r="C122" s="118" t="s">
        <v>2270</v>
      </c>
      <c r="D122" s="263" t="s">
        <v>2264</v>
      </c>
      <c r="E122" s="117" t="str">
        <f t="shared" si="18"/>
        <v>PU-2102</v>
      </c>
      <c r="F122" s="117" t="str">
        <f t="shared" si="19"/>
        <v>气动隔膜泵</v>
      </c>
      <c r="G122" s="117" t="str">
        <f t="shared" si="20"/>
        <v>开门</v>
      </c>
      <c r="H122" s="117" t="str">
        <f t="shared" si="21"/>
        <v>Pneumatic Valve</v>
      </c>
      <c r="I122" s="117" t="str">
        <f t="shared" si="22"/>
        <v>Open</v>
      </c>
      <c r="J122" s="123" t="s">
        <v>2271</v>
      </c>
      <c r="K122" s="117"/>
      <c r="L122" s="82"/>
      <c r="M122" s="115" t="s">
        <v>68</v>
      </c>
      <c r="N122" s="115" t="s">
        <v>69</v>
      </c>
      <c r="O122" s="261" t="str">
        <f t="shared" si="23"/>
        <v>=RI7-DO01</v>
      </c>
      <c r="P122" s="116">
        <f t="shared" si="24"/>
        <v>4</v>
      </c>
      <c r="Q122" s="40" t="str">
        <f t="shared" si="25"/>
        <v>Q250.3</v>
      </c>
      <c r="R122" s="40" t="str">
        <f t="shared" si="26"/>
        <v>PU-2102¶气动隔膜泵开门¶Pneumatic ValveOpen</v>
      </c>
    </row>
    <row r="123" spans="1:18" ht="14.4">
      <c r="A123" s="116">
        <v>5</v>
      </c>
      <c r="B123" s="117">
        <v>5</v>
      </c>
      <c r="C123" s="118" t="s">
        <v>2272</v>
      </c>
      <c r="D123" s="263" t="s">
        <v>2264</v>
      </c>
      <c r="E123" s="117" t="str">
        <f t="shared" si="18"/>
        <v>PU-3101</v>
      </c>
      <c r="F123" s="117" t="str">
        <f t="shared" si="19"/>
        <v>气动隔膜泵</v>
      </c>
      <c r="G123" s="117" t="str">
        <f t="shared" si="20"/>
        <v>开门</v>
      </c>
      <c r="H123" s="117" t="str">
        <f t="shared" si="21"/>
        <v>Pneumatic Valve</v>
      </c>
      <c r="I123" s="117" t="str">
        <f t="shared" si="22"/>
        <v>Open</v>
      </c>
      <c r="J123" s="123" t="s">
        <v>2273</v>
      </c>
      <c r="K123" s="117"/>
      <c r="L123" s="82"/>
      <c r="M123" s="115" t="s">
        <v>68</v>
      </c>
      <c r="N123" s="115" t="s">
        <v>69</v>
      </c>
      <c r="O123" s="261" t="str">
        <f t="shared" si="23"/>
        <v>=RI7-DO01</v>
      </c>
      <c r="P123" s="116">
        <f t="shared" si="24"/>
        <v>5</v>
      </c>
      <c r="Q123" s="40" t="str">
        <f t="shared" si="25"/>
        <v>Q250.4</v>
      </c>
      <c r="R123" s="40" t="str">
        <f t="shared" si="26"/>
        <v>PU-3101¶气动隔膜泵开门¶Pneumatic ValveOpen</v>
      </c>
    </row>
    <row r="124" spans="1:18" ht="14.4">
      <c r="A124" s="116">
        <v>6</v>
      </c>
      <c r="B124" s="117">
        <v>6</v>
      </c>
      <c r="C124" s="118" t="s">
        <v>2274</v>
      </c>
      <c r="D124" s="263" t="s">
        <v>2264</v>
      </c>
      <c r="E124" s="117" t="str">
        <f t="shared" si="18"/>
        <v>PU-3102</v>
      </c>
      <c r="F124" s="117" t="str">
        <f t="shared" si="19"/>
        <v>气动隔膜泵</v>
      </c>
      <c r="G124" s="117" t="str">
        <f t="shared" si="20"/>
        <v>开门</v>
      </c>
      <c r="H124" s="117" t="str">
        <f t="shared" si="21"/>
        <v>Pneumatic Valve</v>
      </c>
      <c r="I124" s="117" t="str">
        <f t="shared" si="22"/>
        <v>Open</v>
      </c>
      <c r="J124" s="123" t="s">
        <v>2275</v>
      </c>
      <c r="K124" s="117"/>
      <c r="L124" s="82"/>
      <c r="M124" s="115" t="s">
        <v>68</v>
      </c>
      <c r="N124" s="115" t="s">
        <v>69</v>
      </c>
      <c r="O124" s="261" t="str">
        <f t="shared" si="23"/>
        <v>=RI7-DO01</v>
      </c>
      <c r="P124" s="116">
        <f t="shared" si="24"/>
        <v>6</v>
      </c>
      <c r="Q124" s="40" t="str">
        <f t="shared" si="25"/>
        <v>Q250.5</v>
      </c>
      <c r="R124" s="40" t="str">
        <f t="shared" si="26"/>
        <v>PU-3102¶气动隔膜泵开门¶Pneumatic ValveOpen</v>
      </c>
    </row>
    <row r="125" spans="1:18" ht="14.4">
      <c r="A125" s="116">
        <v>7</v>
      </c>
      <c r="B125" s="117">
        <v>7</v>
      </c>
      <c r="C125" s="118" t="s">
        <v>2276</v>
      </c>
      <c r="D125" s="263" t="s">
        <v>2264</v>
      </c>
      <c r="E125" s="117" t="str">
        <f t="shared" si="18"/>
        <v>PU-4101</v>
      </c>
      <c r="F125" s="117" t="str">
        <f t="shared" si="19"/>
        <v>气动隔膜泵</v>
      </c>
      <c r="G125" s="117" t="str">
        <f t="shared" si="20"/>
        <v>开门</v>
      </c>
      <c r="H125" s="117" t="str">
        <f t="shared" si="21"/>
        <v>Pneumatic Valve</v>
      </c>
      <c r="I125" s="117" t="str">
        <f t="shared" si="22"/>
        <v>Open</v>
      </c>
      <c r="J125" s="123" t="s">
        <v>2277</v>
      </c>
      <c r="K125" s="117"/>
      <c r="L125" s="82"/>
      <c r="M125" s="115" t="s">
        <v>68</v>
      </c>
      <c r="N125" s="115" t="s">
        <v>69</v>
      </c>
      <c r="O125" s="261" t="str">
        <f t="shared" si="23"/>
        <v>=RI7-DO01</v>
      </c>
      <c r="P125" s="116">
        <f t="shared" si="24"/>
        <v>7</v>
      </c>
      <c r="Q125" s="40" t="str">
        <f t="shared" si="25"/>
        <v>Q250.6</v>
      </c>
      <c r="R125" s="40" t="str">
        <f t="shared" si="26"/>
        <v>PU-4101¶气动隔膜泵开门¶Pneumatic ValveOpen</v>
      </c>
    </row>
    <row r="126" spans="1:18" ht="14.4">
      <c r="A126" s="116">
        <v>8</v>
      </c>
      <c r="B126" s="117">
        <v>8</v>
      </c>
      <c r="C126" s="118" t="s">
        <v>2278</v>
      </c>
      <c r="D126" s="263" t="s">
        <v>2264</v>
      </c>
      <c r="E126" s="117" t="str">
        <f t="shared" si="18"/>
        <v>PU-4102</v>
      </c>
      <c r="F126" s="117" t="str">
        <f t="shared" si="19"/>
        <v>气动隔膜泵</v>
      </c>
      <c r="G126" s="117" t="str">
        <f t="shared" si="20"/>
        <v>开门</v>
      </c>
      <c r="H126" s="117" t="str">
        <f t="shared" si="21"/>
        <v>Pneumatic Valve</v>
      </c>
      <c r="I126" s="117" t="str">
        <f t="shared" si="22"/>
        <v>Open</v>
      </c>
      <c r="J126" s="122" t="s">
        <v>2279</v>
      </c>
      <c r="K126" s="117"/>
      <c r="L126" s="82"/>
      <c r="M126" s="115" t="s">
        <v>68</v>
      </c>
      <c r="N126" s="115" t="s">
        <v>69</v>
      </c>
      <c r="O126" s="261" t="str">
        <f t="shared" si="23"/>
        <v>=RI7-DO01</v>
      </c>
      <c r="P126" s="116">
        <f t="shared" si="24"/>
        <v>8</v>
      </c>
      <c r="Q126" s="40" t="str">
        <f t="shared" si="25"/>
        <v>Q250.7</v>
      </c>
      <c r="R126" s="40" t="str">
        <f t="shared" si="26"/>
        <v>PU-4102¶气动隔膜泵开门¶Pneumatic ValveOpen</v>
      </c>
    </row>
    <row r="127" spans="1:18" ht="14.4">
      <c r="A127" s="116">
        <v>9</v>
      </c>
      <c r="B127" s="117">
        <v>9</v>
      </c>
      <c r="C127" s="118" t="s">
        <v>2280</v>
      </c>
      <c r="D127" s="263" t="s">
        <v>2264</v>
      </c>
      <c r="E127" s="117" t="str">
        <f t="shared" si="18"/>
        <v>AV-1001</v>
      </c>
      <c r="F127" s="117" t="str">
        <f t="shared" si="19"/>
        <v>蝶阀</v>
      </c>
      <c r="G127" s="117" t="str">
        <f t="shared" si="20"/>
        <v>开门</v>
      </c>
      <c r="H127" s="117" t="str">
        <f t="shared" si="21"/>
        <v>Pneumatic Valve</v>
      </c>
      <c r="I127" s="117" t="str">
        <f t="shared" si="22"/>
        <v>Open</v>
      </c>
      <c r="J127" s="122" t="s">
        <v>2281</v>
      </c>
      <c r="K127" s="117"/>
      <c r="L127" s="82"/>
      <c r="M127" s="115" t="s">
        <v>68</v>
      </c>
      <c r="N127" s="115" t="s">
        <v>69</v>
      </c>
      <c r="O127" s="261" t="str">
        <f t="shared" si="23"/>
        <v>=RI7-DO01</v>
      </c>
      <c r="P127" s="116">
        <f t="shared" si="24"/>
        <v>9</v>
      </c>
      <c r="Q127" s="40" t="str">
        <f t="shared" si="25"/>
        <v>Q251.0</v>
      </c>
      <c r="R127" s="40" t="str">
        <f t="shared" si="26"/>
        <v>AV-1001¶蝶阀开门¶Pneumatic ValveOpen</v>
      </c>
    </row>
    <row r="128" spans="1:18" ht="14.4">
      <c r="A128" s="116">
        <v>10</v>
      </c>
      <c r="B128" s="117">
        <v>10</v>
      </c>
      <c r="C128" s="118" t="s">
        <v>2282</v>
      </c>
      <c r="D128" s="263" t="s">
        <v>2264</v>
      </c>
      <c r="E128" s="117" t="str">
        <f t="shared" si="18"/>
        <v>AV-1002</v>
      </c>
      <c r="F128" s="117" t="str">
        <f t="shared" si="19"/>
        <v>蝶阀</v>
      </c>
      <c r="G128" s="117" t="str">
        <f t="shared" si="20"/>
        <v>开门</v>
      </c>
      <c r="H128" s="117" t="str">
        <f t="shared" si="21"/>
        <v>Pneumatic Valve</v>
      </c>
      <c r="I128" s="117" t="str">
        <f t="shared" si="22"/>
        <v>Open</v>
      </c>
      <c r="J128" s="122" t="s">
        <v>2283</v>
      </c>
      <c r="K128" s="117"/>
      <c r="L128" s="82"/>
      <c r="M128" s="115" t="s">
        <v>68</v>
      </c>
      <c r="N128" s="115" t="s">
        <v>69</v>
      </c>
      <c r="O128" s="261" t="str">
        <f t="shared" si="23"/>
        <v>=RI7-DO01</v>
      </c>
      <c r="P128" s="116">
        <f t="shared" si="24"/>
        <v>10</v>
      </c>
      <c r="Q128" s="40" t="str">
        <f t="shared" si="25"/>
        <v>Q251.1</v>
      </c>
      <c r="R128" s="40" t="str">
        <f t="shared" si="26"/>
        <v>AV-1002¶蝶阀开门¶Pneumatic ValveOpen</v>
      </c>
    </row>
    <row r="129" spans="1:18" ht="14.4">
      <c r="A129" s="116">
        <v>11</v>
      </c>
      <c r="B129" s="117">
        <v>11</v>
      </c>
      <c r="C129" s="118" t="s">
        <v>2284</v>
      </c>
      <c r="D129" s="263" t="s">
        <v>2264</v>
      </c>
      <c r="E129" s="117" t="str">
        <f t="shared" si="18"/>
        <v>AV-2001</v>
      </c>
      <c r="F129" s="117" t="str">
        <f t="shared" si="19"/>
        <v>蝶阀</v>
      </c>
      <c r="G129" s="117" t="str">
        <f t="shared" si="20"/>
        <v>开门</v>
      </c>
      <c r="H129" s="117" t="str">
        <f t="shared" si="21"/>
        <v>Pneumatic Valve</v>
      </c>
      <c r="I129" s="117" t="str">
        <f t="shared" si="22"/>
        <v>Open</v>
      </c>
      <c r="J129" s="122" t="s">
        <v>2285</v>
      </c>
      <c r="K129" s="117"/>
      <c r="L129" s="82"/>
      <c r="M129" s="115" t="s">
        <v>68</v>
      </c>
      <c r="N129" s="115" t="s">
        <v>69</v>
      </c>
      <c r="O129" s="261" t="str">
        <f t="shared" si="23"/>
        <v>=RI7-DO01</v>
      </c>
      <c r="P129" s="156">
        <f t="shared" si="24"/>
        <v>11</v>
      </c>
      <c r="Q129" s="40" t="str">
        <f t="shared" si="25"/>
        <v>Q251.2</v>
      </c>
      <c r="R129" s="40" t="str">
        <f t="shared" si="26"/>
        <v>AV-2001¶蝶阀开门¶Pneumatic ValveOpen</v>
      </c>
    </row>
    <row r="130" spans="1:18" ht="14.4">
      <c r="A130" s="116">
        <v>12</v>
      </c>
      <c r="B130" s="117">
        <v>12</v>
      </c>
      <c r="C130" s="118" t="s">
        <v>2286</v>
      </c>
      <c r="D130" s="263" t="s">
        <v>2264</v>
      </c>
      <c r="E130" s="117" t="str">
        <f t="shared" si="18"/>
        <v>AV-2002</v>
      </c>
      <c r="F130" s="117" t="str">
        <f t="shared" si="19"/>
        <v>蝶阀</v>
      </c>
      <c r="G130" s="117" t="str">
        <f t="shared" si="20"/>
        <v>开门</v>
      </c>
      <c r="H130" s="117" t="str">
        <f t="shared" si="21"/>
        <v>Pneumatic Valve</v>
      </c>
      <c r="I130" s="117" t="str">
        <f t="shared" si="22"/>
        <v>Open</v>
      </c>
      <c r="J130" s="123" t="s">
        <v>2287</v>
      </c>
      <c r="K130" s="117"/>
      <c r="L130" s="82"/>
      <c r="M130" s="115" t="s">
        <v>68</v>
      </c>
      <c r="N130" s="115" t="s">
        <v>69</v>
      </c>
      <c r="O130" s="261" t="str">
        <f t="shared" si="23"/>
        <v>=RI7-DO01</v>
      </c>
      <c r="P130" s="156">
        <f t="shared" si="24"/>
        <v>12</v>
      </c>
      <c r="Q130" s="40" t="str">
        <f t="shared" si="25"/>
        <v>Q251.3</v>
      </c>
      <c r="R130" s="40" t="str">
        <f t="shared" si="26"/>
        <v>AV-2002¶蝶阀开门¶Pneumatic ValveOpen</v>
      </c>
    </row>
    <row r="131" spans="1:18" ht="14.4">
      <c r="A131" s="116">
        <v>13</v>
      </c>
      <c r="B131" s="117">
        <v>13</v>
      </c>
      <c r="C131" s="118" t="s">
        <v>2288</v>
      </c>
      <c r="D131" s="263" t="s">
        <v>2264</v>
      </c>
      <c r="E131" s="117" t="str">
        <f t="shared" si="18"/>
        <v>AV-3001</v>
      </c>
      <c r="F131" s="117" t="str">
        <f t="shared" si="19"/>
        <v>蝶阀</v>
      </c>
      <c r="G131" s="117" t="str">
        <f t="shared" si="20"/>
        <v>开门</v>
      </c>
      <c r="H131" s="117" t="str">
        <f t="shared" si="21"/>
        <v>Pneumatic Valve</v>
      </c>
      <c r="I131" s="117" t="str">
        <f t="shared" si="22"/>
        <v>Open</v>
      </c>
      <c r="J131" s="166" t="s">
        <v>2289</v>
      </c>
      <c r="K131" s="117"/>
      <c r="L131" s="82"/>
      <c r="M131" s="115" t="s">
        <v>68</v>
      </c>
      <c r="N131" s="115" t="s">
        <v>69</v>
      </c>
      <c r="O131" s="261" t="str">
        <f t="shared" si="23"/>
        <v>=RI7-DO01</v>
      </c>
      <c r="P131" s="156">
        <f t="shared" si="24"/>
        <v>13</v>
      </c>
      <c r="Q131" s="40" t="str">
        <f t="shared" si="25"/>
        <v>Q251.4</v>
      </c>
      <c r="R131" s="40" t="str">
        <f t="shared" si="26"/>
        <v>AV-3001¶蝶阀开门¶Pneumatic ValveOpen</v>
      </c>
    </row>
    <row r="132" spans="1:18" ht="14.4">
      <c r="A132" s="116">
        <v>14</v>
      </c>
      <c r="B132" s="117">
        <v>14</v>
      </c>
      <c r="C132" s="118" t="s">
        <v>2290</v>
      </c>
      <c r="D132" s="263" t="s">
        <v>2264</v>
      </c>
      <c r="E132" s="117" t="str">
        <f t="shared" si="18"/>
        <v>AV-3002</v>
      </c>
      <c r="F132" s="117" t="str">
        <f t="shared" si="19"/>
        <v>蝶阀</v>
      </c>
      <c r="G132" s="117" t="str">
        <f t="shared" si="20"/>
        <v>开门</v>
      </c>
      <c r="H132" s="117" t="str">
        <f t="shared" si="21"/>
        <v>Pneumatic Valve</v>
      </c>
      <c r="I132" s="117" t="str">
        <f t="shared" si="22"/>
        <v>Open</v>
      </c>
      <c r="J132" s="166" t="s">
        <v>2291</v>
      </c>
      <c r="K132" s="117"/>
      <c r="L132" s="82"/>
      <c r="M132" s="115" t="s">
        <v>68</v>
      </c>
      <c r="N132" s="115" t="s">
        <v>69</v>
      </c>
      <c r="O132" s="261" t="str">
        <f t="shared" si="23"/>
        <v>=RI7-DO01</v>
      </c>
      <c r="P132" s="156">
        <f t="shared" si="24"/>
        <v>14</v>
      </c>
      <c r="Q132" s="40" t="str">
        <f t="shared" si="25"/>
        <v>Q251.5</v>
      </c>
      <c r="R132" s="40" t="str">
        <f t="shared" si="26"/>
        <v>AV-3002¶蝶阀开门¶Pneumatic ValveOpen</v>
      </c>
    </row>
    <row r="133" spans="1:18" ht="14.4">
      <c r="A133" s="116">
        <v>15</v>
      </c>
      <c r="B133" s="117">
        <v>15</v>
      </c>
      <c r="C133" s="118" t="s">
        <v>2292</v>
      </c>
      <c r="D133" s="263" t="s">
        <v>2264</v>
      </c>
      <c r="E133" s="117" t="str">
        <f t="shared" si="18"/>
        <v>AV-4001</v>
      </c>
      <c r="F133" s="117" t="str">
        <f t="shared" si="19"/>
        <v>蝶阀</v>
      </c>
      <c r="G133" s="117" t="str">
        <f t="shared" si="20"/>
        <v>开门</v>
      </c>
      <c r="H133" s="117" t="str">
        <f t="shared" si="21"/>
        <v>Pneumatic Valve</v>
      </c>
      <c r="I133" s="117" t="str">
        <f t="shared" si="22"/>
        <v>Open</v>
      </c>
      <c r="J133" s="166" t="s">
        <v>2293</v>
      </c>
      <c r="K133" s="117"/>
      <c r="L133" s="82"/>
      <c r="M133" s="115" t="s">
        <v>68</v>
      </c>
      <c r="N133" s="115" t="s">
        <v>69</v>
      </c>
      <c r="O133" s="261" t="str">
        <f t="shared" si="23"/>
        <v>=RI7-DO01</v>
      </c>
      <c r="P133" s="156">
        <f t="shared" si="24"/>
        <v>15</v>
      </c>
      <c r="Q133" s="40" t="str">
        <f t="shared" si="25"/>
        <v>Q251.6</v>
      </c>
      <c r="R133" s="40" t="str">
        <f t="shared" si="26"/>
        <v>AV-4001¶蝶阀开门¶Pneumatic ValveOpen</v>
      </c>
    </row>
    <row r="134" spans="1:18" ht="14.4">
      <c r="A134" s="116">
        <v>16</v>
      </c>
      <c r="B134" s="117">
        <v>16</v>
      </c>
      <c r="C134" s="118" t="s">
        <v>2294</v>
      </c>
      <c r="D134" s="263" t="s">
        <v>2264</v>
      </c>
      <c r="E134" s="117" t="str">
        <f t="shared" si="18"/>
        <v>AV-4002</v>
      </c>
      <c r="F134" s="117" t="str">
        <f t="shared" si="19"/>
        <v>蝶阀</v>
      </c>
      <c r="G134" s="117" t="str">
        <f t="shared" si="20"/>
        <v>开门</v>
      </c>
      <c r="H134" s="117" t="str">
        <f t="shared" si="21"/>
        <v>Pneumatic Valve</v>
      </c>
      <c r="I134" s="117" t="str">
        <f t="shared" si="22"/>
        <v>Open</v>
      </c>
      <c r="J134" s="122" t="s">
        <v>2295</v>
      </c>
      <c r="K134" s="117"/>
      <c r="L134" s="82"/>
      <c r="M134" s="115" t="s">
        <v>68</v>
      </c>
      <c r="N134" s="115" t="s">
        <v>69</v>
      </c>
      <c r="O134" s="261" t="str">
        <f t="shared" si="23"/>
        <v>=RI7-DO01</v>
      </c>
      <c r="P134" s="116">
        <f t="shared" si="24"/>
        <v>16</v>
      </c>
      <c r="Q134" s="40" t="str">
        <f t="shared" si="25"/>
        <v>Q251.7</v>
      </c>
      <c r="R134" s="40" t="str">
        <f t="shared" si="26"/>
        <v>AV-4002¶蝶阀开门¶Pneumatic ValveOpen</v>
      </c>
    </row>
    <row r="135" spans="1:18" ht="14.4">
      <c r="A135" s="116">
        <v>1</v>
      </c>
      <c r="B135" s="117">
        <v>17</v>
      </c>
      <c r="C135" s="118" t="s">
        <v>2296</v>
      </c>
      <c r="D135" s="263" t="s">
        <v>2297</v>
      </c>
      <c r="E135" s="117" t="str">
        <f t="shared" si="18"/>
        <v>AV-5001</v>
      </c>
      <c r="F135" s="117" t="str">
        <f t="shared" si="19"/>
        <v>蝶阀</v>
      </c>
      <c r="G135" s="117" t="str">
        <f t="shared" si="20"/>
        <v>开门</v>
      </c>
      <c r="H135" s="117" t="str">
        <f t="shared" si="21"/>
        <v>Pneumatic Valve</v>
      </c>
      <c r="I135" s="117" t="str">
        <f t="shared" si="22"/>
        <v>Open</v>
      </c>
      <c r="J135" s="122" t="s">
        <v>2298</v>
      </c>
      <c r="K135" s="117"/>
      <c r="L135" s="82"/>
      <c r="M135" s="115" t="s">
        <v>68</v>
      </c>
      <c r="N135" s="115" t="s">
        <v>69</v>
      </c>
      <c r="O135" s="261" t="str">
        <f t="shared" si="23"/>
        <v>=RI7-DO02</v>
      </c>
      <c r="P135" s="116">
        <f t="shared" si="24"/>
        <v>1</v>
      </c>
      <c r="Q135" s="40" t="str">
        <f t="shared" si="25"/>
        <v>Q252.0</v>
      </c>
      <c r="R135" s="40" t="str">
        <f t="shared" si="26"/>
        <v>AV-5001¶蝶阀开门¶Pneumatic ValveOpen</v>
      </c>
    </row>
    <row r="136" spans="1:18" ht="14.4">
      <c r="A136" s="116">
        <v>2</v>
      </c>
      <c r="B136" s="117">
        <v>18</v>
      </c>
      <c r="C136" s="118" t="s">
        <v>2299</v>
      </c>
      <c r="D136" s="263" t="s">
        <v>2297</v>
      </c>
      <c r="E136" s="117" t="str">
        <f t="shared" si="18"/>
        <v>AV-5002</v>
      </c>
      <c r="F136" s="117" t="str">
        <f t="shared" si="19"/>
        <v>蝶阀</v>
      </c>
      <c r="G136" s="117" t="str">
        <f t="shared" si="20"/>
        <v>开门</v>
      </c>
      <c r="H136" s="117" t="str">
        <f t="shared" si="21"/>
        <v>Pneumatic Valve</v>
      </c>
      <c r="I136" s="117" t="str">
        <f t="shared" si="22"/>
        <v>Open</v>
      </c>
      <c r="J136" s="122" t="s">
        <v>2300</v>
      </c>
      <c r="K136" s="117"/>
      <c r="L136" s="82"/>
      <c r="M136" s="115" t="s">
        <v>68</v>
      </c>
      <c r="N136" s="115" t="s">
        <v>69</v>
      </c>
      <c r="O136" s="261" t="str">
        <f t="shared" si="23"/>
        <v>=RI7-DO02</v>
      </c>
      <c r="P136" s="116">
        <f t="shared" si="24"/>
        <v>2</v>
      </c>
      <c r="Q136" s="40" t="str">
        <f t="shared" si="25"/>
        <v>Q252.1</v>
      </c>
      <c r="R136" s="40" t="str">
        <f t="shared" si="26"/>
        <v>AV-5002¶蝶阀开门¶Pneumatic ValveOpen</v>
      </c>
    </row>
    <row r="137" spans="1:18" ht="14.4">
      <c r="A137" s="116">
        <v>3</v>
      </c>
      <c r="B137" s="117">
        <v>19</v>
      </c>
      <c r="C137" s="118" t="s">
        <v>2301</v>
      </c>
      <c r="D137" s="263" t="s">
        <v>2297</v>
      </c>
      <c r="E137" s="117" t="str">
        <f t="shared" si="18"/>
        <v>AV-6001</v>
      </c>
      <c r="F137" s="117" t="str">
        <f t="shared" si="19"/>
        <v>蝶阀</v>
      </c>
      <c r="G137" s="117" t="str">
        <f t="shared" si="20"/>
        <v>开门</v>
      </c>
      <c r="H137" s="117" t="str">
        <f t="shared" si="21"/>
        <v>Pneumatic Valve</v>
      </c>
      <c r="I137" s="117" t="str">
        <f t="shared" si="22"/>
        <v>Open</v>
      </c>
      <c r="J137" s="122" t="s">
        <v>2302</v>
      </c>
      <c r="K137" s="117"/>
      <c r="L137" s="82"/>
      <c r="M137" s="115" t="s">
        <v>68</v>
      </c>
      <c r="N137" s="115" t="s">
        <v>69</v>
      </c>
      <c r="O137" s="261" t="str">
        <f t="shared" si="23"/>
        <v>=RI7-DO02</v>
      </c>
      <c r="P137" s="116">
        <f t="shared" si="24"/>
        <v>3</v>
      </c>
      <c r="Q137" s="40" t="str">
        <f t="shared" si="25"/>
        <v>Q252.2</v>
      </c>
      <c r="R137" s="40" t="str">
        <f t="shared" si="26"/>
        <v>AV-6001¶蝶阀开门¶Pneumatic ValveOpen</v>
      </c>
    </row>
    <row r="138" spans="1:18" ht="14.4">
      <c r="A138" s="116">
        <v>4</v>
      </c>
      <c r="B138" s="117">
        <v>20</v>
      </c>
      <c r="C138" s="118" t="s">
        <v>2303</v>
      </c>
      <c r="D138" s="263" t="s">
        <v>2297</v>
      </c>
      <c r="E138" s="117" t="str">
        <f t="shared" si="18"/>
        <v>AV-6002</v>
      </c>
      <c r="F138" s="117" t="str">
        <f t="shared" si="19"/>
        <v>蝶阀</v>
      </c>
      <c r="G138" s="117" t="str">
        <f t="shared" si="20"/>
        <v>开门</v>
      </c>
      <c r="H138" s="117" t="str">
        <f t="shared" si="21"/>
        <v>Pneumatic Valve</v>
      </c>
      <c r="I138" s="117" t="str">
        <f t="shared" si="22"/>
        <v>Open</v>
      </c>
      <c r="J138" s="122" t="s">
        <v>2304</v>
      </c>
      <c r="K138" s="117"/>
      <c r="L138" s="82"/>
      <c r="M138" s="115" t="s">
        <v>68</v>
      </c>
      <c r="N138" s="115" t="s">
        <v>69</v>
      </c>
      <c r="O138" s="261" t="str">
        <f t="shared" si="23"/>
        <v>=RI7-DO02</v>
      </c>
      <c r="P138" s="116">
        <f t="shared" si="24"/>
        <v>4</v>
      </c>
      <c r="Q138" s="40" t="str">
        <f t="shared" si="25"/>
        <v>Q252.3</v>
      </c>
      <c r="R138" s="40" t="str">
        <f t="shared" si="26"/>
        <v>AV-6002¶蝶阀开门¶Pneumatic ValveOpen</v>
      </c>
    </row>
    <row r="139" spans="1:18" ht="14.4">
      <c r="A139" s="116">
        <v>5</v>
      </c>
      <c r="B139" s="117">
        <v>21</v>
      </c>
      <c r="C139" s="118" t="s">
        <v>2305</v>
      </c>
      <c r="D139" s="263" t="s">
        <v>2297</v>
      </c>
      <c r="E139" s="117" t="str">
        <f t="shared" si="18"/>
        <v>AV-7001</v>
      </c>
      <c r="F139" s="117" t="str">
        <f t="shared" si="19"/>
        <v>蝶阀</v>
      </c>
      <c r="G139" s="117" t="str">
        <f t="shared" si="20"/>
        <v>开门</v>
      </c>
      <c r="H139" s="117" t="str">
        <f t="shared" si="21"/>
        <v>Pneumatic Valve</v>
      </c>
      <c r="I139" s="117" t="str">
        <f t="shared" si="22"/>
        <v>Open</v>
      </c>
      <c r="J139" s="122" t="s">
        <v>2306</v>
      </c>
      <c r="K139" s="117"/>
      <c r="L139" s="82"/>
      <c r="M139" s="115" t="s">
        <v>68</v>
      </c>
      <c r="N139" s="115" t="s">
        <v>69</v>
      </c>
      <c r="O139" s="261" t="str">
        <f t="shared" si="23"/>
        <v>=RI7-DO02</v>
      </c>
      <c r="P139" s="116">
        <f t="shared" si="24"/>
        <v>5</v>
      </c>
      <c r="Q139" s="40" t="str">
        <f t="shared" si="25"/>
        <v>Q252.4</v>
      </c>
      <c r="R139" s="40" t="str">
        <f t="shared" si="26"/>
        <v>AV-7001¶蝶阀开门¶Pneumatic ValveOpen</v>
      </c>
    </row>
    <row r="140" spans="1:18" ht="14.4">
      <c r="A140" s="116">
        <v>6</v>
      </c>
      <c r="B140" s="117">
        <v>22</v>
      </c>
      <c r="C140" s="118" t="s">
        <v>2307</v>
      </c>
      <c r="D140" s="263" t="s">
        <v>2297</v>
      </c>
      <c r="E140" s="117" t="str">
        <f t="shared" si="18"/>
        <v>AV-7002</v>
      </c>
      <c r="F140" s="117" t="str">
        <f t="shared" si="19"/>
        <v>蝶阀</v>
      </c>
      <c r="G140" s="117" t="str">
        <f t="shared" si="20"/>
        <v>开门</v>
      </c>
      <c r="H140" s="117" t="str">
        <f t="shared" si="21"/>
        <v>Pneumatic Valve</v>
      </c>
      <c r="I140" s="117" t="str">
        <f t="shared" si="22"/>
        <v>Open</v>
      </c>
      <c r="J140" s="122" t="s">
        <v>2308</v>
      </c>
      <c r="K140" s="117"/>
      <c r="L140" s="82"/>
      <c r="M140" s="115" t="s">
        <v>68</v>
      </c>
      <c r="N140" s="115" t="s">
        <v>69</v>
      </c>
      <c r="O140" s="261" t="str">
        <f t="shared" si="23"/>
        <v>=RI7-DO02</v>
      </c>
      <c r="P140" s="116">
        <f t="shared" si="24"/>
        <v>6</v>
      </c>
      <c r="Q140" s="40" t="str">
        <f t="shared" si="25"/>
        <v>Q252.5</v>
      </c>
      <c r="R140" s="40" t="str">
        <f t="shared" si="26"/>
        <v>AV-7002¶蝶阀开门¶Pneumatic ValveOpen</v>
      </c>
    </row>
    <row r="141" spans="1:18" ht="14.4">
      <c r="A141" s="116">
        <v>7</v>
      </c>
      <c r="B141" s="117">
        <v>23</v>
      </c>
      <c r="C141" s="118" t="s">
        <v>2309</v>
      </c>
      <c r="D141" s="263" t="s">
        <v>2297</v>
      </c>
      <c r="E141" s="117" t="str">
        <f t="shared" si="18"/>
        <v>AV-8001</v>
      </c>
      <c r="F141" s="117" t="str">
        <f t="shared" si="19"/>
        <v>蝶阀</v>
      </c>
      <c r="G141" s="117" t="str">
        <f t="shared" si="20"/>
        <v>开门</v>
      </c>
      <c r="H141" s="117" t="str">
        <f t="shared" si="21"/>
        <v>Pneumatic Valve</v>
      </c>
      <c r="I141" s="117" t="str">
        <f t="shared" si="22"/>
        <v>Open</v>
      </c>
      <c r="J141" s="122" t="s">
        <v>2310</v>
      </c>
      <c r="K141" s="117"/>
      <c r="L141" s="82"/>
      <c r="M141" s="115" t="s">
        <v>68</v>
      </c>
      <c r="N141" s="115" t="s">
        <v>69</v>
      </c>
      <c r="O141" s="261" t="str">
        <f t="shared" si="23"/>
        <v>=RI7-DO02</v>
      </c>
      <c r="P141" s="116">
        <f t="shared" si="24"/>
        <v>7</v>
      </c>
      <c r="Q141" s="40" t="str">
        <f t="shared" si="25"/>
        <v>Q252.6</v>
      </c>
      <c r="R141" s="40" t="str">
        <f t="shared" si="26"/>
        <v>AV-8001¶蝶阀开门¶Pneumatic ValveOpen</v>
      </c>
    </row>
    <row r="142" spans="1:18" ht="14.4">
      <c r="A142" s="116">
        <v>8</v>
      </c>
      <c r="B142" s="117">
        <v>24</v>
      </c>
      <c r="C142" s="118" t="s">
        <v>2311</v>
      </c>
      <c r="D142" s="263" t="s">
        <v>2297</v>
      </c>
      <c r="E142" s="117" t="str">
        <f t="shared" si="18"/>
        <v>AV-8002</v>
      </c>
      <c r="F142" s="117" t="str">
        <f t="shared" si="19"/>
        <v>蝶阀</v>
      </c>
      <c r="G142" s="117" t="str">
        <f t="shared" si="20"/>
        <v>开门</v>
      </c>
      <c r="H142" s="117" t="str">
        <f t="shared" si="21"/>
        <v>Pneumatic Valve</v>
      </c>
      <c r="I142" s="117" t="str">
        <f t="shared" si="22"/>
        <v>Open</v>
      </c>
      <c r="J142" s="122" t="s">
        <v>2312</v>
      </c>
      <c r="K142" s="117"/>
      <c r="L142" s="82"/>
      <c r="M142" s="115" t="s">
        <v>68</v>
      </c>
      <c r="N142" s="115" t="s">
        <v>69</v>
      </c>
      <c r="O142" s="261" t="str">
        <f t="shared" si="23"/>
        <v>=RI7-DO02</v>
      </c>
      <c r="P142" s="116">
        <f t="shared" si="24"/>
        <v>8</v>
      </c>
      <c r="Q142" s="40" t="str">
        <f t="shared" si="25"/>
        <v>Q252.7</v>
      </c>
      <c r="R142" s="40" t="str">
        <f t="shared" si="26"/>
        <v>AV-8002¶蝶阀开门¶Pneumatic ValveOpen</v>
      </c>
    </row>
    <row r="143" spans="1:18" ht="14.4">
      <c r="A143" s="116">
        <v>9</v>
      </c>
      <c r="B143" s="117">
        <v>25</v>
      </c>
      <c r="C143" s="118" t="s">
        <v>2313</v>
      </c>
      <c r="D143" s="263" t="s">
        <v>2297</v>
      </c>
      <c r="E143" s="117" t="str">
        <f t="shared" si="18"/>
        <v>AV-8003</v>
      </c>
      <c r="F143" s="117" t="str">
        <f t="shared" si="19"/>
        <v>蝶阀</v>
      </c>
      <c r="G143" s="117" t="str">
        <f t="shared" si="20"/>
        <v>开门</v>
      </c>
      <c r="H143" s="117" t="str">
        <f t="shared" si="21"/>
        <v>Pneumatic Valve</v>
      </c>
      <c r="I143" s="117" t="str">
        <f t="shared" si="22"/>
        <v>Open</v>
      </c>
      <c r="J143" s="122" t="s">
        <v>2314</v>
      </c>
      <c r="K143" s="117"/>
      <c r="L143" s="82"/>
      <c r="M143" s="115" t="s">
        <v>68</v>
      </c>
      <c r="N143" s="115" t="s">
        <v>69</v>
      </c>
      <c r="O143" s="261" t="str">
        <f t="shared" si="23"/>
        <v>=RI7-DO02</v>
      </c>
      <c r="P143" s="116">
        <f t="shared" si="24"/>
        <v>9</v>
      </c>
      <c r="Q143" s="40" t="str">
        <f t="shared" si="25"/>
        <v>Q253.0</v>
      </c>
      <c r="R143" s="40" t="str">
        <f t="shared" si="26"/>
        <v>AV-8003¶蝶阀开门¶Pneumatic ValveOpen</v>
      </c>
    </row>
    <row r="144" spans="1:18" ht="14.4">
      <c r="A144" s="116">
        <v>10</v>
      </c>
      <c r="B144" s="117">
        <v>26</v>
      </c>
      <c r="C144" s="118" t="s">
        <v>2315</v>
      </c>
      <c r="D144" s="263" t="s">
        <v>2297</v>
      </c>
      <c r="E144" s="117" t="str">
        <f t="shared" si="18"/>
        <v>AV-8004</v>
      </c>
      <c r="F144" s="117" t="str">
        <f t="shared" si="19"/>
        <v>蝶阀</v>
      </c>
      <c r="G144" s="117" t="str">
        <f t="shared" si="20"/>
        <v>开门</v>
      </c>
      <c r="H144" s="117" t="str">
        <f t="shared" si="21"/>
        <v>Pneumatic Valve</v>
      </c>
      <c r="I144" s="117" t="str">
        <f t="shared" si="22"/>
        <v>Open</v>
      </c>
      <c r="J144" s="122" t="s">
        <v>2316</v>
      </c>
      <c r="K144" s="117"/>
      <c r="L144" s="82"/>
      <c r="M144" s="115" t="s">
        <v>68</v>
      </c>
      <c r="N144" s="115" t="s">
        <v>69</v>
      </c>
      <c r="O144" s="261" t="str">
        <f t="shared" si="23"/>
        <v>=RI7-DO02</v>
      </c>
      <c r="P144" s="116">
        <f t="shared" si="24"/>
        <v>10</v>
      </c>
      <c r="Q144" s="40" t="str">
        <f t="shared" si="25"/>
        <v>Q253.1</v>
      </c>
      <c r="R144" s="40" t="str">
        <f t="shared" si="26"/>
        <v>AV-8004¶蝶阀开门¶Pneumatic ValveOpen</v>
      </c>
    </row>
    <row r="145" spans="1:18" ht="14.4">
      <c r="A145" s="116">
        <v>11</v>
      </c>
      <c r="B145" s="117">
        <v>27</v>
      </c>
      <c r="C145" s="118" t="s">
        <v>2317</v>
      </c>
      <c r="D145" s="263" t="s">
        <v>2297</v>
      </c>
      <c r="E145" s="117" t="str">
        <f t="shared" si="18"/>
        <v>AV-1101</v>
      </c>
      <c r="F145" s="117" t="str">
        <f t="shared" si="19"/>
        <v>蝶阀</v>
      </c>
      <c r="G145" s="117" t="str">
        <f t="shared" si="20"/>
        <v>开门</v>
      </c>
      <c r="H145" s="117" t="str">
        <f t="shared" si="21"/>
        <v>Pneumatic Valve</v>
      </c>
      <c r="I145" s="117" t="str">
        <f t="shared" si="22"/>
        <v>Open</v>
      </c>
      <c r="J145" s="122" t="s">
        <v>2318</v>
      </c>
      <c r="K145" s="117"/>
      <c r="L145" s="82"/>
      <c r="M145" s="115" t="s">
        <v>68</v>
      </c>
      <c r="N145" s="115" t="s">
        <v>69</v>
      </c>
      <c r="O145" s="261" t="str">
        <f t="shared" si="23"/>
        <v>=RI7-DO02</v>
      </c>
      <c r="P145" s="116">
        <f t="shared" si="24"/>
        <v>11</v>
      </c>
      <c r="Q145" s="40" t="str">
        <f t="shared" si="25"/>
        <v>Q253.2</v>
      </c>
      <c r="R145" s="40" t="str">
        <f t="shared" si="26"/>
        <v>AV-1101¶蝶阀开门¶Pneumatic ValveOpen</v>
      </c>
    </row>
    <row r="146" spans="1:18" ht="14.4">
      <c r="A146" s="116">
        <v>12</v>
      </c>
      <c r="B146" s="117">
        <v>28</v>
      </c>
      <c r="C146" s="118" t="s">
        <v>2319</v>
      </c>
      <c r="D146" s="263" t="s">
        <v>2297</v>
      </c>
      <c r="E146" s="117" t="str">
        <f t="shared" si="18"/>
        <v>AV-1102</v>
      </c>
      <c r="F146" s="117" t="str">
        <f t="shared" si="19"/>
        <v>蝶阀</v>
      </c>
      <c r="G146" s="117" t="str">
        <f t="shared" si="20"/>
        <v>开门</v>
      </c>
      <c r="H146" s="117" t="str">
        <f t="shared" si="21"/>
        <v>Pneumatic Valve</v>
      </c>
      <c r="I146" s="117" t="str">
        <f t="shared" si="22"/>
        <v>Open</v>
      </c>
      <c r="J146" s="122" t="s">
        <v>2320</v>
      </c>
      <c r="K146" s="117"/>
      <c r="L146" s="82"/>
      <c r="M146" s="115" t="s">
        <v>68</v>
      </c>
      <c r="N146" s="115" t="s">
        <v>69</v>
      </c>
      <c r="O146" s="261" t="str">
        <f t="shared" si="23"/>
        <v>=RI7-DO02</v>
      </c>
      <c r="P146" s="116">
        <f t="shared" si="24"/>
        <v>12</v>
      </c>
      <c r="Q146" s="40" t="str">
        <f t="shared" si="25"/>
        <v>Q253.3</v>
      </c>
      <c r="R146" s="40" t="str">
        <f t="shared" si="26"/>
        <v>AV-1102¶蝶阀开门¶Pneumatic ValveOpen</v>
      </c>
    </row>
    <row r="147" spans="1:18" ht="14.4">
      <c r="A147" s="116">
        <v>13</v>
      </c>
      <c r="B147" s="117">
        <v>29</v>
      </c>
      <c r="C147" s="118" t="s">
        <v>2321</v>
      </c>
      <c r="D147" s="263" t="s">
        <v>2297</v>
      </c>
      <c r="E147" s="117" t="str">
        <f t="shared" si="18"/>
        <v>AV-1103</v>
      </c>
      <c r="F147" s="117" t="str">
        <f t="shared" si="19"/>
        <v>蝶阀</v>
      </c>
      <c r="G147" s="117" t="str">
        <f t="shared" si="20"/>
        <v>开门</v>
      </c>
      <c r="H147" s="117" t="str">
        <f t="shared" si="21"/>
        <v>Pneumatic Valve</v>
      </c>
      <c r="I147" s="117" t="str">
        <f t="shared" si="22"/>
        <v>Open</v>
      </c>
      <c r="J147" s="122" t="s">
        <v>2322</v>
      </c>
      <c r="K147" s="117"/>
      <c r="L147" s="82"/>
      <c r="M147" s="115" t="s">
        <v>68</v>
      </c>
      <c r="N147" s="115" t="s">
        <v>69</v>
      </c>
      <c r="O147" s="261" t="str">
        <f t="shared" si="23"/>
        <v>=RI7-DO02</v>
      </c>
      <c r="P147" s="116">
        <f t="shared" si="24"/>
        <v>13</v>
      </c>
      <c r="Q147" s="40" t="str">
        <f t="shared" si="25"/>
        <v>Q253.4</v>
      </c>
      <c r="R147" s="40" t="str">
        <f t="shared" si="26"/>
        <v>AV-1103¶蝶阀开门¶Pneumatic ValveOpen</v>
      </c>
    </row>
    <row r="148" spans="1:18" ht="14.4">
      <c r="A148" s="116">
        <v>14</v>
      </c>
      <c r="B148" s="117">
        <v>30</v>
      </c>
      <c r="C148" s="118" t="s">
        <v>2323</v>
      </c>
      <c r="D148" s="263" t="s">
        <v>2297</v>
      </c>
      <c r="E148" s="117" t="str">
        <f t="shared" si="18"/>
        <v>AV-1104</v>
      </c>
      <c r="F148" s="117" t="str">
        <f t="shared" si="19"/>
        <v>蝶阀</v>
      </c>
      <c r="G148" s="117" t="str">
        <f t="shared" si="20"/>
        <v>开门</v>
      </c>
      <c r="H148" s="117" t="str">
        <f t="shared" si="21"/>
        <v>Pneumatic Valve</v>
      </c>
      <c r="I148" s="117" t="str">
        <f t="shared" si="22"/>
        <v>Open</v>
      </c>
      <c r="J148" s="122" t="s">
        <v>2324</v>
      </c>
      <c r="K148" s="117"/>
      <c r="L148" s="82"/>
      <c r="M148" s="115" t="s">
        <v>68</v>
      </c>
      <c r="N148" s="115" t="s">
        <v>69</v>
      </c>
      <c r="O148" s="261" t="str">
        <f t="shared" si="23"/>
        <v>=RI7-DO02</v>
      </c>
      <c r="P148" s="116">
        <f t="shared" si="24"/>
        <v>14</v>
      </c>
      <c r="Q148" s="40" t="str">
        <f t="shared" si="25"/>
        <v>Q253.5</v>
      </c>
      <c r="R148" s="40" t="str">
        <f t="shared" si="26"/>
        <v>AV-1104¶蝶阀开门¶Pneumatic ValveOpen</v>
      </c>
    </row>
    <row r="149" spans="1:18" ht="14.4">
      <c r="A149" s="116">
        <v>15</v>
      </c>
      <c r="B149" s="117">
        <v>31</v>
      </c>
      <c r="C149" s="118" t="s">
        <v>2325</v>
      </c>
      <c r="D149" s="263" t="s">
        <v>2297</v>
      </c>
      <c r="E149" s="117" t="str">
        <f t="shared" si="18"/>
        <v>AV-2101</v>
      </c>
      <c r="F149" s="117" t="str">
        <f t="shared" si="19"/>
        <v>蝶阀</v>
      </c>
      <c r="G149" s="117" t="str">
        <f t="shared" si="20"/>
        <v>开门</v>
      </c>
      <c r="H149" s="117" t="str">
        <f t="shared" si="21"/>
        <v>Pneumatic Valve</v>
      </c>
      <c r="I149" s="117" t="str">
        <f t="shared" si="22"/>
        <v>Open</v>
      </c>
      <c r="J149" s="122" t="s">
        <v>2326</v>
      </c>
      <c r="K149" s="117"/>
      <c r="L149" s="82"/>
      <c r="M149" s="115" t="s">
        <v>68</v>
      </c>
      <c r="N149" s="115" t="s">
        <v>69</v>
      </c>
      <c r="O149" s="261" t="str">
        <f t="shared" si="23"/>
        <v>=RI7-DO02</v>
      </c>
      <c r="P149" s="116">
        <f t="shared" si="24"/>
        <v>15</v>
      </c>
      <c r="Q149" s="40" t="str">
        <f t="shared" si="25"/>
        <v>Q253.6</v>
      </c>
      <c r="R149" s="40" t="str">
        <f t="shared" si="26"/>
        <v>AV-2101¶蝶阀开门¶Pneumatic ValveOpen</v>
      </c>
    </row>
    <row r="150" spans="1:18" ht="14.4">
      <c r="A150" s="116">
        <v>16</v>
      </c>
      <c r="B150" s="117">
        <v>32</v>
      </c>
      <c r="C150" s="118" t="s">
        <v>2327</v>
      </c>
      <c r="D150" s="263" t="s">
        <v>2297</v>
      </c>
      <c r="E150" s="117" t="str">
        <f t="shared" si="18"/>
        <v>AV-2102</v>
      </c>
      <c r="F150" s="117" t="str">
        <f t="shared" si="19"/>
        <v>蝶阀</v>
      </c>
      <c r="G150" s="117" t="str">
        <f t="shared" si="20"/>
        <v>开门</v>
      </c>
      <c r="H150" s="117" t="str">
        <f t="shared" si="21"/>
        <v>Pneumatic Valve</v>
      </c>
      <c r="I150" s="117" t="str">
        <f t="shared" si="22"/>
        <v>Open</v>
      </c>
      <c r="J150" s="122" t="s">
        <v>2328</v>
      </c>
      <c r="K150" s="117"/>
      <c r="L150" s="82"/>
      <c r="M150" s="115" t="s">
        <v>68</v>
      </c>
      <c r="N150" s="115" t="s">
        <v>69</v>
      </c>
      <c r="O150" s="261" t="str">
        <f t="shared" si="23"/>
        <v>=RI7-DO02</v>
      </c>
      <c r="P150" s="116">
        <f t="shared" si="24"/>
        <v>16</v>
      </c>
      <c r="Q150" s="40" t="str">
        <f t="shared" si="25"/>
        <v>Q253.7</v>
      </c>
      <c r="R150" s="40" t="str">
        <f t="shared" si="26"/>
        <v>AV-2102¶蝶阀开门¶Pneumatic ValveOpen</v>
      </c>
    </row>
    <row r="151" spans="1:18" ht="14.4">
      <c r="A151" s="116">
        <v>1</v>
      </c>
      <c r="B151" s="117">
        <v>33</v>
      </c>
      <c r="C151" s="118" t="s">
        <v>2329</v>
      </c>
      <c r="D151" s="263" t="s">
        <v>2330</v>
      </c>
      <c r="E151" s="117" t="str">
        <f t="shared" si="18"/>
        <v>AV-2103</v>
      </c>
      <c r="F151" s="117" t="str">
        <f t="shared" si="19"/>
        <v>蝶阀</v>
      </c>
      <c r="G151" s="117" t="str">
        <f t="shared" si="20"/>
        <v>开门</v>
      </c>
      <c r="H151" s="117" t="str">
        <f t="shared" si="21"/>
        <v>Pneumatic Valve</v>
      </c>
      <c r="I151" s="117" t="str">
        <f t="shared" si="22"/>
        <v>Open</v>
      </c>
      <c r="J151" s="122" t="s">
        <v>2331</v>
      </c>
      <c r="K151" s="117"/>
      <c r="L151" s="82"/>
      <c r="M151" s="115" t="s">
        <v>68</v>
      </c>
      <c r="N151" s="115" t="s">
        <v>69</v>
      </c>
      <c r="O151" s="261" t="str">
        <f t="shared" si="23"/>
        <v>=RI7-DO03</v>
      </c>
      <c r="P151" s="116">
        <f t="shared" si="24"/>
        <v>1</v>
      </c>
      <c r="Q151" s="40" t="str">
        <f t="shared" si="25"/>
        <v>Q254.0</v>
      </c>
      <c r="R151" s="40" t="str">
        <f t="shared" si="26"/>
        <v>AV-2103¶蝶阀开门¶Pneumatic ValveOpen</v>
      </c>
    </row>
    <row r="152" spans="1:18" ht="14.4">
      <c r="A152" s="116">
        <v>2</v>
      </c>
      <c r="B152" s="117">
        <v>34</v>
      </c>
      <c r="C152" s="118" t="s">
        <v>2332</v>
      </c>
      <c r="D152" s="263" t="s">
        <v>2330</v>
      </c>
      <c r="E152" s="117" t="str">
        <f t="shared" si="18"/>
        <v>AV-2104</v>
      </c>
      <c r="F152" s="117" t="str">
        <f t="shared" si="19"/>
        <v>蝶阀</v>
      </c>
      <c r="G152" s="117" t="str">
        <f t="shared" si="20"/>
        <v>开门</v>
      </c>
      <c r="H152" s="117" t="str">
        <f t="shared" si="21"/>
        <v>Pneumatic Valve</v>
      </c>
      <c r="I152" s="117" t="str">
        <f t="shared" si="22"/>
        <v>Open</v>
      </c>
      <c r="J152" s="122" t="s">
        <v>2333</v>
      </c>
      <c r="K152" s="117"/>
      <c r="L152" s="82"/>
      <c r="M152" s="115" t="s">
        <v>68</v>
      </c>
      <c r="N152" s="115" t="s">
        <v>69</v>
      </c>
      <c r="O152" s="261" t="str">
        <f t="shared" si="23"/>
        <v>=RI7-DO03</v>
      </c>
      <c r="P152" s="116">
        <f t="shared" si="24"/>
        <v>2</v>
      </c>
      <c r="Q152" s="40" t="str">
        <f t="shared" si="25"/>
        <v>Q254.1</v>
      </c>
      <c r="R152" s="40" t="str">
        <f t="shared" si="26"/>
        <v>AV-2104¶蝶阀开门¶Pneumatic ValveOpen</v>
      </c>
    </row>
    <row r="153" spans="1:18" ht="14.4">
      <c r="A153" s="116">
        <v>3</v>
      </c>
      <c r="B153" s="117">
        <v>35</v>
      </c>
      <c r="C153" s="118" t="s">
        <v>2334</v>
      </c>
      <c r="D153" s="263" t="s">
        <v>2330</v>
      </c>
      <c r="E153" s="117" t="str">
        <f t="shared" si="18"/>
        <v>AV-3101</v>
      </c>
      <c r="F153" s="117" t="str">
        <f t="shared" si="19"/>
        <v>蝶阀</v>
      </c>
      <c r="G153" s="117" t="str">
        <f t="shared" si="20"/>
        <v>开门</v>
      </c>
      <c r="H153" s="117" t="str">
        <f t="shared" si="21"/>
        <v>Pneumatic Valve</v>
      </c>
      <c r="I153" s="117" t="str">
        <f t="shared" si="22"/>
        <v>Open</v>
      </c>
      <c r="J153" s="122" t="s">
        <v>2335</v>
      </c>
      <c r="K153" s="117"/>
      <c r="L153" s="82"/>
      <c r="M153" s="115" t="s">
        <v>68</v>
      </c>
      <c r="N153" s="115" t="s">
        <v>69</v>
      </c>
      <c r="O153" s="261" t="str">
        <f t="shared" si="23"/>
        <v>=RI7-DO03</v>
      </c>
      <c r="P153" s="116">
        <f t="shared" si="24"/>
        <v>3</v>
      </c>
      <c r="Q153" s="40" t="str">
        <f t="shared" si="25"/>
        <v>Q254.2</v>
      </c>
      <c r="R153" s="40" t="str">
        <f t="shared" si="26"/>
        <v>AV-3101¶蝶阀开门¶Pneumatic ValveOpen</v>
      </c>
    </row>
    <row r="154" spans="1:18" ht="14.4">
      <c r="A154" s="116">
        <v>4</v>
      </c>
      <c r="B154" s="117">
        <v>36</v>
      </c>
      <c r="C154" s="118" t="s">
        <v>2336</v>
      </c>
      <c r="D154" s="263" t="s">
        <v>2330</v>
      </c>
      <c r="E154" s="117" t="str">
        <f t="shared" si="18"/>
        <v>AV-3102</v>
      </c>
      <c r="F154" s="117" t="str">
        <f t="shared" si="19"/>
        <v>蝶阀</v>
      </c>
      <c r="G154" s="117" t="str">
        <f t="shared" si="20"/>
        <v>开门</v>
      </c>
      <c r="H154" s="117" t="str">
        <f t="shared" si="21"/>
        <v>Pneumatic Valve</v>
      </c>
      <c r="I154" s="117" t="str">
        <f t="shared" si="22"/>
        <v>Open</v>
      </c>
      <c r="J154" s="122" t="s">
        <v>2337</v>
      </c>
      <c r="K154" s="117"/>
      <c r="L154" s="82"/>
      <c r="M154" s="115" t="s">
        <v>68</v>
      </c>
      <c r="N154" s="115" t="s">
        <v>69</v>
      </c>
      <c r="O154" s="261" t="str">
        <f t="shared" si="23"/>
        <v>=RI7-DO03</v>
      </c>
      <c r="P154" s="116">
        <f t="shared" si="24"/>
        <v>4</v>
      </c>
      <c r="Q154" s="40" t="str">
        <f t="shared" si="25"/>
        <v>Q254.3</v>
      </c>
      <c r="R154" s="40" t="str">
        <f t="shared" si="26"/>
        <v>AV-3102¶蝶阀开门¶Pneumatic ValveOpen</v>
      </c>
    </row>
    <row r="155" spans="1:18" ht="14.4">
      <c r="A155" s="116">
        <v>5</v>
      </c>
      <c r="B155" s="117">
        <v>37</v>
      </c>
      <c r="C155" s="118" t="s">
        <v>2338</v>
      </c>
      <c r="D155" s="263" t="s">
        <v>2330</v>
      </c>
      <c r="E155" s="117" t="str">
        <f t="shared" si="18"/>
        <v>AV-3103</v>
      </c>
      <c r="F155" s="117" t="str">
        <f t="shared" si="19"/>
        <v>蝶阀</v>
      </c>
      <c r="G155" s="117" t="str">
        <f t="shared" si="20"/>
        <v>开门</v>
      </c>
      <c r="H155" s="117" t="str">
        <f t="shared" si="21"/>
        <v>Pneumatic Valve</v>
      </c>
      <c r="I155" s="117" t="str">
        <f t="shared" si="22"/>
        <v>Open</v>
      </c>
      <c r="J155" s="122" t="s">
        <v>2339</v>
      </c>
      <c r="K155" s="117"/>
      <c r="L155" s="82"/>
      <c r="M155" s="115" t="s">
        <v>68</v>
      </c>
      <c r="N155" s="115" t="s">
        <v>69</v>
      </c>
      <c r="O155" s="261" t="str">
        <f t="shared" si="23"/>
        <v>=RI7-DO03</v>
      </c>
      <c r="P155" s="116">
        <f t="shared" si="24"/>
        <v>5</v>
      </c>
      <c r="Q155" s="40" t="str">
        <f t="shared" si="25"/>
        <v>Q254.4</v>
      </c>
      <c r="R155" s="40" t="str">
        <f t="shared" si="26"/>
        <v>AV-3103¶蝶阀开门¶Pneumatic ValveOpen</v>
      </c>
    </row>
    <row r="156" spans="1:18" ht="14.4">
      <c r="A156" s="116">
        <v>6</v>
      </c>
      <c r="B156" s="117">
        <v>38</v>
      </c>
      <c r="C156" s="118" t="s">
        <v>2340</v>
      </c>
      <c r="D156" s="263" t="s">
        <v>2330</v>
      </c>
      <c r="E156" s="117" t="str">
        <f t="shared" si="18"/>
        <v>AV-4101</v>
      </c>
      <c r="F156" s="117" t="str">
        <f t="shared" si="19"/>
        <v>蝶阀</v>
      </c>
      <c r="G156" s="117" t="str">
        <f t="shared" si="20"/>
        <v>开门</v>
      </c>
      <c r="H156" s="117" t="str">
        <f t="shared" si="21"/>
        <v>Pneumatic Valve</v>
      </c>
      <c r="I156" s="117" t="str">
        <f t="shared" si="22"/>
        <v>Open</v>
      </c>
      <c r="J156" s="122" t="s">
        <v>2341</v>
      </c>
      <c r="K156" s="117"/>
      <c r="L156" s="82"/>
      <c r="M156" s="115" t="s">
        <v>68</v>
      </c>
      <c r="N156" s="115" t="s">
        <v>69</v>
      </c>
      <c r="O156" s="261" t="str">
        <f t="shared" si="23"/>
        <v>=RI7-DO03</v>
      </c>
      <c r="P156" s="116">
        <f t="shared" si="24"/>
        <v>6</v>
      </c>
      <c r="Q156" s="40" t="str">
        <f t="shared" si="25"/>
        <v>Q254.5</v>
      </c>
      <c r="R156" s="40" t="str">
        <f t="shared" si="26"/>
        <v>AV-4101¶蝶阀开门¶Pneumatic ValveOpen</v>
      </c>
    </row>
    <row r="157" spans="1:18" ht="14.4">
      <c r="A157" s="116">
        <v>7</v>
      </c>
      <c r="B157" s="117">
        <v>39</v>
      </c>
      <c r="C157" s="118" t="s">
        <v>2342</v>
      </c>
      <c r="D157" s="263" t="s">
        <v>2330</v>
      </c>
      <c r="E157" s="117" t="str">
        <f t="shared" si="18"/>
        <v>AV-4102</v>
      </c>
      <c r="F157" s="117" t="str">
        <f t="shared" si="19"/>
        <v>蝶阀</v>
      </c>
      <c r="G157" s="117" t="str">
        <f t="shared" si="20"/>
        <v>开门</v>
      </c>
      <c r="H157" s="117" t="str">
        <f t="shared" si="21"/>
        <v>Pneumatic Valve</v>
      </c>
      <c r="I157" s="117" t="str">
        <f t="shared" si="22"/>
        <v>Open</v>
      </c>
      <c r="J157" s="122" t="s">
        <v>2343</v>
      </c>
      <c r="K157" s="117"/>
      <c r="L157" s="82"/>
      <c r="M157" s="115" t="s">
        <v>68</v>
      </c>
      <c r="N157" s="115" t="s">
        <v>69</v>
      </c>
      <c r="O157" s="261" t="str">
        <f t="shared" si="23"/>
        <v>=RI7-DO03</v>
      </c>
      <c r="P157" s="116">
        <f t="shared" si="24"/>
        <v>7</v>
      </c>
      <c r="Q157" s="40" t="str">
        <f t="shared" si="25"/>
        <v>Q254.6</v>
      </c>
      <c r="R157" s="40" t="str">
        <f t="shared" si="26"/>
        <v>AV-4102¶蝶阀开门¶Pneumatic ValveOpen</v>
      </c>
    </row>
    <row r="158" spans="1:18" ht="14.4">
      <c r="A158" s="116">
        <v>8</v>
      </c>
      <c r="B158" s="117">
        <v>40</v>
      </c>
      <c r="C158" s="118" t="s">
        <v>2344</v>
      </c>
      <c r="D158" s="263" t="s">
        <v>2330</v>
      </c>
      <c r="E158" s="117" t="str">
        <f t="shared" si="18"/>
        <v>AV-4103</v>
      </c>
      <c r="F158" s="117" t="str">
        <f t="shared" si="19"/>
        <v>蝶阀</v>
      </c>
      <c r="G158" s="117" t="str">
        <f t="shared" si="20"/>
        <v>开门</v>
      </c>
      <c r="H158" s="117" t="str">
        <f t="shared" si="21"/>
        <v>Pneumatic Valve</v>
      </c>
      <c r="I158" s="117" t="str">
        <f t="shared" si="22"/>
        <v>Open</v>
      </c>
      <c r="J158" s="122" t="s">
        <v>2345</v>
      </c>
      <c r="K158" s="117"/>
      <c r="L158" s="82"/>
      <c r="M158" s="115" t="s">
        <v>68</v>
      </c>
      <c r="N158" s="115" t="s">
        <v>69</v>
      </c>
      <c r="O158" s="261" t="str">
        <f t="shared" si="23"/>
        <v>=RI7-DO03</v>
      </c>
      <c r="P158" s="116">
        <f t="shared" si="24"/>
        <v>8</v>
      </c>
      <c r="Q158" s="40" t="str">
        <f t="shared" si="25"/>
        <v>Q254.7</v>
      </c>
      <c r="R158" s="40" t="str">
        <f t="shared" si="26"/>
        <v>AV-4103¶蝶阀开门¶Pneumatic ValveOpen</v>
      </c>
    </row>
    <row r="159" spans="1:18" ht="14.4">
      <c r="A159" s="116">
        <v>9</v>
      </c>
      <c r="B159" s="117">
        <v>41</v>
      </c>
      <c r="C159" s="118" t="s">
        <v>2346</v>
      </c>
      <c r="D159" s="263" t="s">
        <v>2330</v>
      </c>
      <c r="E159" s="117" t="str">
        <f t="shared" si="18"/>
        <v>AV-8005</v>
      </c>
      <c r="F159" s="117" t="str">
        <f t="shared" si="19"/>
        <v>蝶阀</v>
      </c>
      <c r="G159" s="117" t="str">
        <f t="shared" si="20"/>
        <v>开门</v>
      </c>
      <c r="H159" s="117" t="str">
        <f t="shared" si="21"/>
        <v>Pneumatic Valve</v>
      </c>
      <c r="I159" s="117" t="str">
        <f t="shared" si="22"/>
        <v>Open</v>
      </c>
      <c r="J159" s="122" t="s">
        <v>2347</v>
      </c>
      <c r="K159" s="117"/>
      <c r="L159" s="82"/>
      <c r="M159" s="115" t="s">
        <v>68</v>
      </c>
      <c r="N159" s="115" t="s">
        <v>69</v>
      </c>
      <c r="O159" s="261" t="str">
        <f t="shared" si="23"/>
        <v>=RI7-DO03</v>
      </c>
      <c r="P159" s="116">
        <f t="shared" si="24"/>
        <v>9</v>
      </c>
      <c r="Q159" s="40" t="str">
        <f t="shared" si="25"/>
        <v>Q255.0</v>
      </c>
      <c r="R159" s="40" t="str">
        <f t="shared" si="26"/>
        <v>AV-8005¶蝶阀开门¶Pneumatic ValveOpen</v>
      </c>
    </row>
    <row r="160" spans="1:18" ht="14.4">
      <c r="A160" s="116">
        <v>10</v>
      </c>
      <c r="B160" s="117">
        <v>42</v>
      </c>
      <c r="C160" s="118" t="s">
        <v>2348</v>
      </c>
      <c r="D160" s="263" t="s">
        <v>2330</v>
      </c>
      <c r="E160" s="117" t="str">
        <f t="shared" si="18"/>
        <v>AV-8006</v>
      </c>
      <c r="F160" s="117" t="str">
        <f t="shared" si="19"/>
        <v>蝶阀</v>
      </c>
      <c r="G160" s="117" t="str">
        <f t="shared" si="20"/>
        <v>开门</v>
      </c>
      <c r="H160" s="117" t="str">
        <f t="shared" si="21"/>
        <v>Pneumatic Valve</v>
      </c>
      <c r="I160" s="117" t="str">
        <f t="shared" si="22"/>
        <v>Open</v>
      </c>
      <c r="J160" s="122" t="s">
        <v>2349</v>
      </c>
      <c r="K160" s="117"/>
      <c r="L160" s="82"/>
      <c r="M160" s="115" t="s">
        <v>68</v>
      </c>
      <c r="N160" s="115" t="s">
        <v>69</v>
      </c>
      <c r="O160" s="261" t="str">
        <f t="shared" si="23"/>
        <v>=RI7-DO03</v>
      </c>
      <c r="P160" s="116">
        <f t="shared" si="24"/>
        <v>10</v>
      </c>
      <c r="Q160" s="40" t="str">
        <f t="shared" si="25"/>
        <v>Q255.1</v>
      </c>
      <c r="R160" s="40" t="str">
        <f t="shared" si="26"/>
        <v>AV-8006¶蝶阀开门¶Pneumatic ValveOpen</v>
      </c>
    </row>
    <row r="161" spans="1:21" ht="14.4">
      <c r="A161" s="116">
        <v>11</v>
      </c>
      <c r="B161" s="117">
        <v>43</v>
      </c>
      <c r="C161" s="118" t="s">
        <v>2350</v>
      </c>
      <c r="D161" s="263" t="s">
        <v>2330</v>
      </c>
      <c r="E161" s="117" t="str">
        <f t="shared" si="18"/>
        <v>AV-8007</v>
      </c>
      <c r="F161" s="117" t="str">
        <f t="shared" si="19"/>
        <v>蝶阀</v>
      </c>
      <c r="G161" s="117" t="str">
        <f t="shared" si="20"/>
        <v>开门</v>
      </c>
      <c r="H161" s="117" t="str">
        <f t="shared" si="21"/>
        <v>Pneumatic Valve</v>
      </c>
      <c r="I161" s="117" t="str">
        <f t="shared" si="22"/>
        <v>Open</v>
      </c>
      <c r="J161" s="122" t="s">
        <v>2351</v>
      </c>
      <c r="K161" s="117"/>
      <c r="L161" s="82"/>
      <c r="M161" s="115" t="s">
        <v>68</v>
      </c>
      <c r="N161" s="115" t="s">
        <v>69</v>
      </c>
      <c r="O161" s="261" t="str">
        <f t="shared" si="23"/>
        <v>=RI7-DO03</v>
      </c>
      <c r="P161" s="116">
        <f t="shared" si="24"/>
        <v>11</v>
      </c>
      <c r="Q161" s="40" t="str">
        <f t="shared" si="25"/>
        <v>Q255.2</v>
      </c>
      <c r="R161" s="40" t="str">
        <f t="shared" si="26"/>
        <v>AV-8007¶蝶阀开门¶Pneumatic ValveOpen</v>
      </c>
    </row>
    <row r="162" spans="1:21" ht="14.4">
      <c r="A162" s="116">
        <v>12</v>
      </c>
      <c r="B162" s="117">
        <v>44</v>
      </c>
      <c r="C162" s="118" t="s">
        <v>2352</v>
      </c>
      <c r="D162" s="263" t="s">
        <v>2330</v>
      </c>
      <c r="E162" s="117" t="str">
        <f t="shared" si="18"/>
        <v>AV-8008</v>
      </c>
      <c r="F162" s="117" t="str">
        <f t="shared" si="19"/>
        <v>蝶阀</v>
      </c>
      <c r="G162" s="117" t="str">
        <f t="shared" si="20"/>
        <v>开门</v>
      </c>
      <c r="H162" s="117" t="str">
        <f t="shared" si="21"/>
        <v>Pneumatic Valve</v>
      </c>
      <c r="I162" s="117" t="str">
        <f t="shared" si="22"/>
        <v>Open</v>
      </c>
      <c r="J162" s="122" t="s">
        <v>2353</v>
      </c>
      <c r="K162" s="117"/>
      <c r="L162" s="82"/>
      <c r="M162" s="115" t="s">
        <v>68</v>
      </c>
      <c r="N162" s="115" t="s">
        <v>69</v>
      </c>
      <c r="O162" s="261" t="str">
        <f t="shared" si="23"/>
        <v>=RI7-DO03</v>
      </c>
      <c r="P162" s="116">
        <f t="shared" si="24"/>
        <v>12</v>
      </c>
      <c r="Q162" s="40" t="str">
        <f t="shared" si="25"/>
        <v>Q255.3</v>
      </c>
      <c r="R162" s="40" t="str">
        <f t="shared" si="26"/>
        <v>AV-8008¶蝶阀开门¶Pneumatic ValveOpen</v>
      </c>
    </row>
    <row r="163" spans="1:21" ht="14.4">
      <c r="A163" s="116">
        <v>13</v>
      </c>
      <c r="B163" s="117">
        <v>45</v>
      </c>
      <c r="C163" s="118" t="s">
        <v>2354</v>
      </c>
      <c r="D163" s="263" t="s">
        <v>2330</v>
      </c>
      <c r="E163" s="117" t="str">
        <f t="shared" si="18"/>
        <v>AV-8009</v>
      </c>
      <c r="F163" s="117" t="str">
        <f t="shared" si="19"/>
        <v>蝶阀</v>
      </c>
      <c r="G163" s="117" t="str">
        <f t="shared" si="20"/>
        <v>开门</v>
      </c>
      <c r="H163" s="117" t="str">
        <f t="shared" si="21"/>
        <v>Pneumatic Valve</v>
      </c>
      <c r="I163" s="117" t="str">
        <f t="shared" si="22"/>
        <v>Open</v>
      </c>
      <c r="J163" s="122" t="s">
        <v>2355</v>
      </c>
      <c r="K163" s="117"/>
      <c r="L163" s="82"/>
      <c r="M163" s="115" t="s">
        <v>68</v>
      </c>
      <c r="N163" s="115" t="s">
        <v>69</v>
      </c>
      <c r="O163" s="261" t="str">
        <f t="shared" si="23"/>
        <v>=RI7-DO03</v>
      </c>
      <c r="P163" s="116">
        <f t="shared" si="24"/>
        <v>13</v>
      </c>
      <c r="Q163" s="40" t="str">
        <f t="shared" si="25"/>
        <v>Q255.4</v>
      </c>
      <c r="R163" s="40" t="str">
        <f t="shared" si="26"/>
        <v>AV-8009¶蝶阀开门¶Pneumatic ValveOpen</v>
      </c>
    </row>
    <row r="164" spans="1:21" ht="14.4">
      <c r="A164" s="116">
        <v>14</v>
      </c>
      <c r="B164" s="117">
        <v>46</v>
      </c>
      <c r="C164" s="118" t="s">
        <v>2356</v>
      </c>
      <c r="D164" s="263" t="s">
        <v>2330</v>
      </c>
      <c r="E164" s="117" t="str">
        <f t="shared" si="18"/>
        <v>AV-8010</v>
      </c>
      <c r="F164" s="117" t="str">
        <f t="shared" si="19"/>
        <v>蝶阀</v>
      </c>
      <c r="G164" s="117" t="str">
        <f t="shared" si="20"/>
        <v>开门</v>
      </c>
      <c r="H164" s="117" t="str">
        <f t="shared" si="21"/>
        <v>Pneumatic Valve</v>
      </c>
      <c r="I164" s="117" t="str">
        <f t="shared" si="22"/>
        <v>Open</v>
      </c>
      <c r="J164" s="122" t="s">
        <v>2357</v>
      </c>
      <c r="K164" s="117"/>
      <c r="L164" s="82"/>
      <c r="M164" s="115" t="s">
        <v>68</v>
      </c>
      <c r="N164" s="115" t="s">
        <v>69</v>
      </c>
      <c r="O164" s="261" t="str">
        <f t="shared" si="23"/>
        <v>=RI7-DO03</v>
      </c>
      <c r="P164" s="116">
        <f t="shared" si="24"/>
        <v>14</v>
      </c>
      <c r="Q164" s="40" t="str">
        <f t="shared" si="25"/>
        <v>Q255.5</v>
      </c>
      <c r="R164" s="40" t="str">
        <f t="shared" si="26"/>
        <v>AV-8010¶蝶阀开门¶Pneumatic ValveOpen</v>
      </c>
    </row>
    <row r="165" spans="1:21" ht="14.4">
      <c r="A165" s="116">
        <v>15</v>
      </c>
      <c r="B165" s="117">
        <v>47</v>
      </c>
      <c r="C165" s="118" t="s">
        <v>2358</v>
      </c>
      <c r="D165" s="263" t="s">
        <v>2330</v>
      </c>
      <c r="E165" s="117" t="str">
        <f t="shared" si="18"/>
        <v>AV-8011</v>
      </c>
      <c r="F165" s="117" t="str">
        <f t="shared" si="19"/>
        <v>蝶阀</v>
      </c>
      <c r="G165" s="117" t="str">
        <f t="shared" si="20"/>
        <v>开门</v>
      </c>
      <c r="H165" s="117" t="str">
        <f t="shared" si="21"/>
        <v>Pneumatic Valve</v>
      </c>
      <c r="I165" s="117" t="str">
        <f t="shared" si="22"/>
        <v>Open</v>
      </c>
      <c r="J165" s="122" t="s">
        <v>2359</v>
      </c>
      <c r="K165" s="117"/>
      <c r="L165" s="82"/>
      <c r="M165" s="115" t="s">
        <v>68</v>
      </c>
      <c r="N165" s="115" t="s">
        <v>69</v>
      </c>
      <c r="O165" s="261" t="str">
        <f t="shared" si="23"/>
        <v>=RI7-DO03</v>
      </c>
      <c r="P165" s="116">
        <f t="shared" si="24"/>
        <v>15</v>
      </c>
      <c r="Q165" s="40" t="str">
        <f t="shared" si="25"/>
        <v>Q255.6</v>
      </c>
      <c r="R165" s="40" t="str">
        <f t="shared" si="26"/>
        <v>AV-8011¶蝶阀开门¶Pneumatic ValveOpen</v>
      </c>
    </row>
    <row r="166" spans="1:21" ht="14.4">
      <c r="A166" s="116">
        <v>16</v>
      </c>
      <c r="B166" s="117">
        <v>48</v>
      </c>
      <c r="C166" s="190" t="s">
        <v>2360</v>
      </c>
      <c r="D166" s="270" t="s">
        <v>2330</v>
      </c>
      <c r="E166" s="191" t="str">
        <f t="shared" si="18"/>
        <v>AV-8012</v>
      </c>
      <c r="F166" s="191" t="str">
        <f t="shared" si="19"/>
        <v>蝶阀</v>
      </c>
      <c r="G166" s="191" t="str">
        <f t="shared" si="20"/>
        <v>开门</v>
      </c>
      <c r="H166" s="191" t="str">
        <f t="shared" si="21"/>
        <v>Pneumatic Valve</v>
      </c>
      <c r="I166" s="191" t="str">
        <f t="shared" si="22"/>
        <v>Open</v>
      </c>
      <c r="J166" s="192" t="s">
        <v>2361</v>
      </c>
      <c r="K166" s="117"/>
      <c r="L166" s="82"/>
      <c r="M166" s="115" t="s">
        <v>68</v>
      </c>
      <c r="N166" s="115" t="s">
        <v>69</v>
      </c>
      <c r="O166" s="261" t="str">
        <f t="shared" si="23"/>
        <v>=RI7-DO03</v>
      </c>
      <c r="P166" s="116">
        <f t="shared" si="24"/>
        <v>16</v>
      </c>
      <c r="Q166" s="40" t="str">
        <f t="shared" si="25"/>
        <v>Q255.7</v>
      </c>
      <c r="R166" s="40" t="str">
        <f t="shared" si="26"/>
        <v>AV-8012¶蝶阀开门¶Pneumatic ValveOpen</v>
      </c>
    </row>
    <row r="167" spans="1:21" ht="14.4">
      <c r="A167" s="116">
        <v>1</v>
      </c>
      <c r="B167" s="117">
        <v>49</v>
      </c>
      <c r="C167" s="118" t="s">
        <v>2362</v>
      </c>
      <c r="D167" s="271" t="s">
        <v>2363</v>
      </c>
      <c r="E167" s="184" t="str">
        <f t="shared" si="18"/>
        <v>AV-4003</v>
      </c>
      <c r="F167" s="184" t="str">
        <f t="shared" si="19"/>
        <v>角阀</v>
      </c>
      <c r="G167" s="184" t="str">
        <f t="shared" si="20"/>
        <v>开门</v>
      </c>
      <c r="H167" s="184" t="str">
        <f t="shared" si="21"/>
        <v>Pneumatic Valve</v>
      </c>
      <c r="I167" s="184" t="str">
        <f t="shared" si="22"/>
        <v>Open</v>
      </c>
      <c r="J167" s="185" t="s">
        <v>2364</v>
      </c>
      <c r="K167" s="184"/>
      <c r="L167" s="193"/>
      <c r="M167" s="187" t="s">
        <v>68</v>
      </c>
      <c r="N167" s="187" t="s">
        <v>69</v>
      </c>
      <c r="O167" s="269" t="str">
        <f t="shared" si="23"/>
        <v>=RI7-DO04</v>
      </c>
      <c r="P167" s="188">
        <f t="shared" si="24"/>
        <v>1</v>
      </c>
      <c r="Q167" s="189" t="str">
        <f t="shared" si="25"/>
        <v>Q256.0</v>
      </c>
      <c r="R167" s="189" t="str">
        <f t="shared" si="26"/>
        <v>AV-4003¶角阀开门¶Pneumatic ValveOpen</v>
      </c>
      <c r="T167" s="112" t="s">
        <v>2236</v>
      </c>
      <c r="U167" s="112" t="s">
        <v>2237</v>
      </c>
    </row>
    <row r="168" spans="1:21" ht="14.4">
      <c r="A168" s="116">
        <v>2</v>
      </c>
      <c r="B168" s="117">
        <v>50</v>
      </c>
      <c r="C168" s="118" t="s">
        <v>2365</v>
      </c>
      <c r="D168" s="263" t="s">
        <v>2363</v>
      </c>
      <c r="E168" s="117" t="str">
        <f t="shared" si="18"/>
        <v>备用 Spare</v>
      </c>
      <c r="F168" s="117" t="str">
        <f t="shared" si="19"/>
        <v/>
      </c>
      <c r="G168" s="117" t="str">
        <f t="shared" si="20"/>
        <v/>
      </c>
      <c r="H168" s="117" t="str">
        <f t="shared" si="21"/>
        <v/>
      </c>
      <c r="I168" s="117" t="str">
        <f t="shared" si="22"/>
        <v/>
      </c>
      <c r="J168" s="122" t="s">
        <v>236</v>
      </c>
      <c r="K168" s="117"/>
      <c r="L168" s="82"/>
      <c r="M168" s="115" t="s">
        <v>68</v>
      </c>
      <c r="N168" s="115" t="s">
        <v>69</v>
      </c>
      <c r="O168" s="261" t="str">
        <f t="shared" si="23"/>
        <v>=RI7-DO04</v>
      </c>
      <c r="P168" s="116">
        <f t="shared" si="24"/>
        <v>2</v>
      </c>
      <c r="Q168" s="40" t="str">
        <f t="shared" si="25"/>
        <v>Q256.1</v>
      </c>
      <c r="R168" s="40" t="str">
        <f t="shared" si="26"/>
        <v>备用 Spare¶¶</v>
      </c>
    </row>
    <row r="169" spans="1:21" ht="14.4">
      <c r="A169" s="116">
        <v>3</v>
      </c>
      <c r="B169" s="117">
        <v>51</v>
      </c>
      <c r="C169" s="118" t="s">
        <v>2366</v>
      </c>
      <c r="D169" s="263" t="s">
        <v>2363</v>
      </c>
      <c r="E169" s="117" t="str">
        <f t="shared" si="18"/>
        <v>备用 Spare</v>
      </c>
      <c r="F169" s="117" t="str">
        <f t="shared" si="19"/>
        <v/>
      </c>
      <c r="G169" s="117" t="str">
        <f t="shared" si="20"/>
        <v/>
      </c>
      <c r="H169" s="117" t="str">
        <f t="shared" si="21"/>
        <v/>
      </c>
      <c r="I169" s="117" t="str">
        <f t="shared" si="22"/>
        <v/>
      </c>
      <c r="J169" s="122" t="s">
        <v>236</v>
      </c>
      <c r="K169" s="117"/>
      <c r="L169" s="82"/>
      <c r="M169" s="115" t="s">
        <v>68</v>
      </c>
      <c r="N169" s="115" t="s">
        <v>69</v>
      </c>
      <c r="O169" s="261" t="str">
        <f t="shared" si="23"/>
        <v>=RI7-DO04</v>
      </c>
      <c r="P169" s="116">
        <f t="shared" si="24"/>
        <v>3</v>
      </c>
      <c r="Q169" s="40" t="str">
        <f t="shared" si="25"/>
        <v>Q256.2</v>
      </c>
      <c r="R169" s="40" t="str">
        <f t="shared" si="26"/>
        <v>备用 Spare¶¶</v>
      </c>
    </row>
    <row r="170" spans="1:21" ht="14.4">
      <c r="A170" s="116">
        <v>4</v>
      </c>
      <c r="B170" s="117">
        <v>52</v>
      </c>
      <c r="C170" s="118" t="s">
        <v>2367</v>
      </c>
      <c r="D170" s="263" t="s">
        <v>2363</v>
      </c>
      <c r="E170" s="117" t="str">
        <f t="shared" si="18"/>
        <v>备用 Spare</v>
      </c>
      <c r="F170" s="117" t="str">
        <f t="shared" si="19"/>
        <v/>
      </c>
      <c r="G170" s="117" t="str">
        <f t="shared" si="20"/>
        <v/>
      </c>
      <c r="H170" s="117" t="str">
        <f t="shared" si="21"/>
        <v/>
      </c>
      <c r="I170" s="117" t="str">
        <f t="shared" si="22"/>
        <v/>
      </c>
      <c r="J170" s="122" t="s">
        <v>236</v>
      </c>
      <c r="K170" s="117"/>
      <c r="L170" s="82"/>
      <c r="M170" s="115" t="s">
        <v>68</v>
      </c>
      <c r="N170" s="115" t="s">
        <v>69</v>
      </c>
      <c r="O170" s="261" t="str">
        <f t="shared" si="23"/>
        <v>=RI7-DO04</v>
      </c>
      <c r="P170" s="116">
        <f t="shared" si="24"/>
        <v>4</v>
      </c>
      <c r="Q170" s="40" t="str">
        <f t="shared" si="25"/>
        <v>Q256.3</v>
      </c>
      <c r="R170" s="40" t="str">
        <f t="shared" si="26"/>
        <v>备用 Spare¶¶</v>
      </c>
    </row>
    <row r="171" spans="1:21" ht="14.4">
      <c r="A171" s="116">
        <v>5</v>
      </c>
      <c r="B171" s="117">
        <v>53</v>
      </c>
      <c r="C171" s="118" t="s">
        <v>2368</v>
      </c>
      <c r="D171" s="263" t="s">
        <v>2363</v>
      </c>
      <c r="E171" s="117" t="str">
        <f t="shared" si="18"/>
        <v>备用 Spare</v>
      </c>
      <c r="F171" s="117" t="str">
        <f t="shared" si="19"/>
        <v/>
      </c>
      <c r="G171" s="117" t="str">
        <f t="shared" si="20"/>
        <v/>
      </c>
      <c r="H171" s="117" t="str">
        <f t="shared" si="21"/>
        <v/>
      </c>
      <c r="I171" s="117" t="str">
        <f t="shared" si="22"/>
        <v/>
      </c>
      <c r="J171" s="122" t="s">
        <v>236</v>
      </c>
      <c r="K171" s="117"/>
      <c r="L171" s="82"/>
      <c r="M171" s="115" t="s">
        <v>68</v>
      </c>
      <c r="N171" s="115" t="s">
        <v>69</v>
      </c>
      <c r="O171" s="261" t="str">
        <f t="shared" si="23"/>
        <v>=RI7-DO04</v>
      </c>
      <c r="P171" s="116">
        <f t="shared" si="24"/>
        <v>5</v>
      </c>
      <c r="Q171" s="40" t="str">
        <f t="shared" si="25"/>
        <v>Q256.4</v>
      </c>
      <c r="R171" s="40" t="str">
        <f t="shared" si="26"/>
        <v>备用 Spare¶¶</v>
      </c>
    </row>
    <row r="172" spans="1:21" ht="14.4">
      <c r="A172" s="116">
        <v>6</v>
      </c>
      <c r="B172" s="117">
        <v>54</v>
      </c>
      <c r="C172" s="118" t="s">
        <v>2369</v>
      </c>
      <c r="D172" s="263" t="s">
        <v>2363</v>
      </c>
      <c r="E172" s="117" t="str">
        <f t="shared" si="18"/>
        <v>备用 Spare</v>
      </c>
      <c r="F172" s="117" t="str">
        <f t="shared" si="19"/>
        <v/>
      </c>
      <c r="G172" s="117" t="str">
        <f t="shared" si="20"/>
        <v/>
      </c>
      <c r="H172" s="117" t="str">
        <f t="shared" si="21"/>
        <v/>
      </c>
      <c r="I172" s="117" t="str">
        <f t="shared" si="22"/>
        <v/>
      </c>
      <c r="J172" s="122" t="s">
        <v>236</v>
      </c>
      <c r="K172" s="117"/>
      <c r="L172" s="82"/>
      <c r="M172" s="115" t="s">
        <v>68</v>
      </c>
      <c r="N172" s="115" t="s">
        <v>69</v>
      </c>
      <c r="O172" s="261" t="str">
        <f t="shared" si="23"/>
        <v>=RI7-DO04</v>
      </c>
      <c r="P172" s="116">
        <f t="shared" si="24"/>
        <v>6</v>
      </c>
      <c r="Q172" s="40" t="str">
        <f t="shared" si="25"/>
        <v>Q256.5</v>
      </c>
      <c r="R172" s="40" t="str">
        <f t="shared" si="26"/>
        <v>备用 Spare¶¶</v>
      </c>
    </row>
    <row r="173" spans="1:21" ht="14.4">
      <c r="A173" s="116">
        <v>7</v>
      </c>
      <c r="B173" s="117">
        <v>55</v>
      </c>
      <c r="C173" s="118" t="s">
        <v>2370</v>
      </c>
      <c r="D173" s="263" t="s">
        <v>2363</v>
      </c>
      <c r="E173" s="117" t="str">
        <f t="shared" si="18"/>
        <v>备用 Spare</v>
      </c>
      <c r="F173" s="117" t="str">
        <f t="shared" si="19"/>
        <v/>
      </c>
      <c r="G173" s="117" t="str">
        <f t="shared" si="20"/>
        <v/>
      </c>
      <c r="H173" s="117" t="str">
        <f t="shared" si="21"/>
        <v/>
      </c>
      <c r="I173" s="117" t="str">
        <f t="shared" si="22"/>
        <v/>
      </c>
      <c r="J173" s="122" t="s">
        <v>236</v>
      </c>
      <c r="K173" s="117"/>
      <c r="L173" s="82"/>
      <c r="M173" s="115" t="s">
        <v>68</v>
      </c>
      <c r="N173" s="115" t="s">
        <v>69</v>
      </c>
      <c r="O173" s="261" t="str">
        <f t="shared" si="23"/>
        <v>=RI7-DO04</v>
      </c>
      <c r="P173" s="116">
        <f t="shared" si="24"/>
        <v>7</v>
      </c>
      <c r="Q173" s="40" t="str">
        <f t="shared" si="25"/>
        <v>Q256.6</v>
      </c>
      <c r="R173" s="40" t="str">
        <f t="shared" si="26"/>
        <v>备用 Spare¶¶</v>
      </c>
    </row>
    <row r="174" spans="1:21" ht="14.4">
      <c r="A174" s="116">
        <v>8</v>
      </c>
      <c r="B174" s="117">
        <v>56</v>
      </c>
      <c r="C174" s="118" t="s">
        <v>2371</v>
      </c>
      <c r="D174" s="263" t="s">
        <v>2363</v>
      </c>
      <c r="E174" s="117" t="str">
        <f t="shared" si="18"/>
        <v>备用 Spare</v>
      </c>
      <c r="F174" s="117" t="str">
        <f t="shared" si="19"/>
        <v/>
      </c>
      <c r="G174" s="117" t="str">
        <f t="shared" si="20"/>
        <v/>
      </c>
      <c r="H174" s="117" t="str">
        <f t="shared" si="21"/>
        <v/>
      </c>
      <c r="I174" s="117" t="str">
        <f t="shared" si="22"/>
        <v/>
      </c>
      <c r="J174" s="122" t="s">
        <v>236</v>
      </c>
      <c r="K174" s="117"/>
      <c r="L174" s="82"/>
      <c r="M174" s="115" t="s">
        <v>68</v>
      </c>
      <c r="N174" s="115" t="s">
        <v>69</v>
      </c>
      <c r="O174" s="261" t="str">
        <f t="shared" si="23"/>
        <v>=RI7-DO04</v>
      </c>
      <c r="P174" s="116">
        <f t="shared" si="24"/>
        <v>8</v>
      </c>
      <c r="Q174" s="40" t="str">
        <f t="shared" si="25"/>
        <v>Q256.7</v>
      </c>
      <c r="R174" s="40" t="str">
        <f t="shared" si="26"/>
        <v>备用 Spare¶¶</v>
      </c>
    </row>
    <row r="175" spans="1:21" ht="14.4">
      <c r="A175" s="116">
        <v>9</v>
      </c>
      <c r="B175" s="117">
        <v>57</v>
      </c>
      <c r="C175" s="118" t="s">
        <v>2372</v>
      </c>
      <c r="D175" s="263" t="s">
        <v>2363</v>
      </c>
      <c r="E175" s="117" t="str">
        <f t="shared" si="18"/>
        <v>备用 Spare</v>
      </c>
      <c r="F175" s="117" t="str">
        <f t="shared" si="19"/>
        <v/>
      </c>
      <c r="G175" s="117" t="str">
        <f t="shared" si="20"/>
        <v/>
      </c>
      <c r="H175" s="117" t="str">
        <f t="shared" si="21"/>
        <v/>
      </c>
      <c r="I175" s="117" t="str">
        <f t="shared" si="22"/>
        <v/>
      </c>
      <c r="J175" s="122" t="s">
        <v>236</v>
      </c>
      <c r="K175" s="117"/>
      <c r="L175" s="82"/>
      <c r="M175" s="115" t="s">
        <v>68</v>
      </c>
      <c r="N175" s="115" t="s">
        <v>69</v>
      </c>
      <c r="O175" s="261" t="str">
        <f t="shared" si="23"/>
        <v>=RI7-DO04</v>
      </c>
      <c r="P175" s="116">
        <f t="shared" si="24"/>
        <v>9</v>
      </c>
      <c r="Q175" s="40" t="str">
        <f t="shared" si="25"/>
        <v>Q257.0</v>
      </c>
      <c r="R175" s="40" t="str">
        <f t="shared" si="26"/>
        <v>备用 Spare¶¶</v>
      </c>
    </row>
    <row r="176" spans="1:21" ht="14.4">
      <c r="A176" s="116">
        <v>10</v>
      </c>
      <c r="B176" s="117">
        <v>58</v>
      </c>
      <c r="C176" s="118" t="s">
        <v>2373</v>
      </c>
      <c r="D176" s="263" t="s">
        <v>2363</v>
      </c>
      <c r="E176" s="117" t="str">
        <f t="shared" si="18"/>
        <v>备用 Spare</v>
      </c>
      <c r="F176" s="117" t="str">
        <f t="shared" si="19"/>
        <v/>
      </c>
      <c r="G176" s="117" t="str">
        <f t="shared" si="20"/>
        <v/>
      </c>
      <c r="H176" s="117" t="str">
        <f t="shared" si="21"/>
        <v/>
      </c>
      <c r="I176" s="117" t="str">
        <f t="shared" si="22"/>
        <v/>
      </c>
      <c r="J176" s="122" t="s">
        <v>236</v>
      </c>
      <c r="K176" s="117"/>
      <c r="L176" s="82"/>
      <c r="M176" s="115" t="s">
        <v>68</v>
      </c>
      <c r="N176" s="115" t="s">
        <v>69</v>
      </c>
      <c r="O176" s="261" t="str">
        <f t="shared" si="23"/>
        <v>=RI7-DO04</v>
      </c>
      <c r="P176" s="116">
        <f t="shared" si="24"/>
        <v>10</v>
      </c>
      <c r="Q176" s="40" t="str">
        <f t="shared" si="25"/>
        <v>Q257.1</v>
      </c>
      <c r="R176" s="40" t="str">
        <f t="shared" si="26"/>
        <v>备用 Spare¶¶</v>
      </c>
    </row>
    <row r="177" spans="1:18" ht="14.4">
      <c r="A177" s="116">
        <v>11</v>
      </c>
      <c r="B177" s="117">
        <v>59</v>
      </c>
      <c r="C177" s="118" t="s">
        <v>2374</v>
      </c>
      <c r="D177" s="263" t="s">
        <v>2363</v>
      </c>
      <c r="E177" s="117" t="str">
        <f t="shared" si="18"/>
        <v>备用 Spare</v>
      </c>
      <c r="F177" s="117" t="str">
        <f t="shared" si="19"/>
        <v/>
      </c>
      <c r="G177" s="117" t="str">
        <f t="shared" si="20"/>
        <v/>
      </c>
      <c r="H177" s="117" t="str">
        <f t="shared" si="21"/>
        <v/>
      </c>
      <c r="I177" s="117" t="str">
        <f t="shared" si="22"/>
        <v/>
      </c>
      <c r="J177" s="122" t="s">
        <v>236</v>
      </c>
      <c r="K177" s="117"/>
      <c r="L177" s="82"/>
      <c r="M177" s="115" t="s">
        <v>68</v>
      </c>
      <c r="N177" s="115" t="s">
        <v>69</v>
      </c>
      <c r="O177" s="261" t="str">
        <f t="shared" si="23"/>
        <v>=RI7-DO04</v>
      </c>
      <c r="P177" s="116">
        <f t="shared" si="24"/>
        <v>11</v>
      </c>
      <c r="Q177" s="40" t="str">
        <f t="shared" si="25"/>
        <v>Q257.2</v>
      </c>
      <c r="R177" s="40" t="str">
        <f t="shared" si="26"/>
        <v>备用 Spare¶¶</v>
      </c>
    </row>
    <row r="178" spans="1:18" ht="14.4">
      <c r="A178" s="116">
        <v>12</v>
      </c>
      <c r="B178" s="117">
        <v>60</v>
      </c>
      <c r="C178" s="118" t="s">
        <v>2375</v>
      </c>
      <c r="D178" s="263" t="s">
        <v>2363</v>
      </c>
      <c r="E178" s="117" t="str">
        <f t="shared" si="18"/>
        <v>备用 Spare</v>
      </c>
      <c r="F178" s="117" t="str">
        <f t="shared" si="19"/>
        <v/>
      </c>
      <c r="G178" s="117" t="str">
        <f t="shared" si="20"/>
        <v/>
      </c>
      <c r="H178" s="117" t="str">
        <f t="shared" si="21"/>
        <v/>
      </c>
      <c r="I178" s="117" t="str">
        <f t="shared" si="22"/>
        <v/>
      </c>
      <c r="J178" s="122" t="s">
        <v>236</v>
      </c>
      <c r="K178" s="117"/>
      <c r="L178" s="82"/>
      <c r="M178" s="115" t="s">
        <v>68</v>
      </c>
      <c r="N178" s="115" t="s">
        <v>69</v>
      </c>
      <c r="O178" s="261" t="str">
        <f t="shared" si="23"/>
        <v>=RI7-DO04</v>
      </c>
      <c r="P178" s="116">
        <f t="shared" si="24"/>
        <v>12</v>
      </c>
      <c r="Q178" s="40" t="str">
        <f t="shared" si="25"/>
        <v>Q257.3</v>
      </c>
      <c r="R178" s="40" t="str">
        <f t="shared" si="26"/>
        <v>备用 Spare¶¶</v>
      </c>
    </row>
    <row r="179" spans="1:18" ht="14.4">
      <c r="A179" s="116">
        <v>13</v>
      </c>
      <c r="B179" s="117">
        <v>61</v>
      </c>
      <c r="C179" s="118" t="s">
        <v>2376</v>
      </c>
      <c r="D179" s="263" t="s">
        <v>2363</v>
      </c>
      <c r="E179" s="117" t="str">
        <f t="shared" si="18"/>
        <v>备用 Spare</v>
      </c>
      <c r="F179" s="117" t="str">
        <f t="shared" si="19"/>
        <v/>
      </c>
      <c r="G179" s="117" t="str">
        <f t="shared" si="20"/>
        <v/>
      </c>
      <c r="H179" s="117" t="str">
        <f t="shared" si="21"/>
        <v/>
      </c>
      <c r="I179" s="117" t="str">
        <f t="shared" si="22"/>
        <v/>
      </c>
      <c r="J179" s="122" t="s">
        <v>236</v>
      </c>
      <c r="K179" s="117"/>
      <c r="L179" s="82"/>
      <c r="M179" s="115" t="s">
        <v>68</v>
      </c>
      <c r="N179" s="115" t="s">
        <v>69</v>
      </c>
      <c r="O179" s="261" t="str">
        <f t="shared" si="23"/>
        <v>=RI7-DO04</v>
      </c>
      <c r="P179" s="116">
        <f t="shared" si="24"/>
        <v>13</v>
      </c>
      <c r="Q179" s="40" t="str">
        <f t="shared" si="25"/>
        <v>Q257.4</v>
      </c>
      <c r="R179" s="40" t="str">
        <f t="shared" si="26"/>
        <v>备用 Spare¶¶</v>
      </c>
    </row>
    <row r="180" spans="1:18" ht="14.4">
      <c r="A180" s="116">
        <v>14</v>
      </c>
      <c r="B180" s="117">
        <v>62</v>
      </c>
      <c r="C180" s="118" t="s">
        <v>2377</v>
      </c>
      <c r="D180" s="263" t="s">
        <v>2363</v>
      </c>
      <c r="E180" s="117" t="str">
        <f t="shared" si="18"/>
        <v>备用 Spare</v>
      </c>
      <c r="F180" s="117" t="str">
        <f t="shared" si="19"/>
        <v/>
      </c>
      <c r="G180" s="117" t="str">
        <f t="shared" si="20"/>
        <v/>
      </c>
      <c r="H180" s="117" t="str">
        <f t="shared" si="21"/>
        <v/>
      </c>
      <c r="I180" s="117" t="str">
        <f t="shared" si="22"/>
        <v/>
      </c>
      <c r="J180" s="122" t="s">
        <v>236</v>
      </c>
      <c r="K180" s="117"/>
      <c r="L180" s="82"/>
      <c r="M180" s="115" t="s">
        <v>68</v>
      </c>
      <c r="N180" s="115" t="s">
        <v>69</v>
      </c>
      <c r="O180" s="261" t="str">
        <f t="shared" si="23"/>
        <v>=RI7-DO04</v>
      </c>
      <c r="P180" s="116">
        <f t="shared" si="24"/>
        <v>14</v>
      </c>
      <c r="Q180" s="40" t="str">
        <f t="shared" si="25"/>
        <v>Q257.5</v>
      </c>
      <c r="R180" s="40" t="str">
        <f t="shared" si="26"/>
        <v>备用 Spare¶¶</v>
      </c>
    </row>
    <row r="181" spans="1:18" ht="14.4">
      <c r="A181" s="116">
        <v>15</v>
      </c>
      <c r="B181" s="117">
        <v>63</v>
      </c>
      <c r="C181" s="118" t="s">
        <v>2378</v>
      </c>
      <c r="D181" s="263" t="s">
        <v>2363</v>
      </c>
      <c r="E181" s="117" t="str">
        <f t="shared" si="18"/>
        <v>备用 Spare</v>
      </c>
      <c r="F181" s="117" t="str">
        <f t="shared" si="19"/>
        <v/>
      </c>
      <c r="G181" s="117" t="str">
        <f t="shared" si="20"/>
        <v/>
      </c>
      <c r="H181" s="117" t="str">
        <f t="shared" si="21"/>
        <v/>
      </c>
      <c r="I181" s="117" t="str">
        <f t="shared" si="22"/>
        <v/>
      </c>
      <c r="J181" s="122" t="s">
        <v>236</v>
      </c>
      <c r="K181" s="117"/>
      <c r="L181" s="82"/>
      <c r="M181" s="115" t="s">
        <v>68</v>
      </c>
      <c r="N181" s="115" t="s">
        <v>69</v>
      </c>
      <c r="O181" s="261" t="str">
        <f t="shared" si="23"/>
        <v>=RI7-DO04</v>
      </c>
      <c r="P181" s="116">
        <f t="shared" si="24"/>
        <v>15</v>
      </c>
      <c r="Q181" s="40" t="str">
        <f t="shared" si="25"/>
        <v>Q257.6</v>
      </c>
      <c r="R181" s="40" t="str">
        <f t="shared" si="26"/>
        <v>备用 Spare¶¶</v>
      </c>
    </row>
    <row r="182" spans="1:18" ht="14.4">
      <c r="A182" s="116">
        <v>16</v>
      </c>
      <c r="B182" s="117">
        <v>64</v>
      </c>
      <c r="C182" s="118" t="s">
        <v>2379</v>
      </c>
      <c r="D182" s="263" t="s">
        <v>2363</v>
      </c>
      <c r="E182" s="117" t="str">
        <f t="shared" si="18"/>
        <v>备用 Spare</v>
      </c>
      <c r="F182" s="117" t="str">
        <f t="shared" si="19"/>
        <v/>
      </c>
      <c r="G182" s="117" t="str">
        <f t="shared" si="20"/>
        <v/>
      </c>
      <c r="H182" s="117" t="str">
        <f t="shared" si="21"/>
        <v/>
      </c>
      <c r="I182" s="117" t="str">
        <f t="shared" si="22"/>
        <v/>
      </c>
      <c r="J182" s="122" t="s">
        <v>236</v>
      </c>
      <c r="K182" s="117"/>
      <c r="L182" s="82"/>
      <c r="M182" s="115" t="s">
        <v>68</v>
      </c>
      <c r="N182" s="115" t="s">
        <v>69</v>
      </c>
      <c r="O182" s="261" t="str">
        <f t="shared" si="23"/>
        <v>=RI7-DO04</v>
      </c>
      <c r="P182" s="116">
        <f t="shared" si="24"/>
        <v>16</v>
      </c>
      <c r="Q182" s="40" t="str">
        <f t="shared" si="25"/>
        <v>Q257.7</v>
      </c>
      <c r="R182" s="40" t="str">
        <f t="shared" si="26"/>
        <v>备用 Spare¶¶</v>
      </c>
    </row>
  </sheetData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U172"/>
  <sheetViews>
    <sheetView topLeftCell="A133" zoomScale="90" zoomScaleNormal="90" workbookViewId="0">
      <selection activeCell="I16" sqref="C16:I16"/>
    </sheetView>
  </sheetViews>
  <sheetFormatPr defaultColWidth="9" defaultRowHeight="13.8"/>
  <cols>
    <col min="4" max="4" width="10.796875" customWidth="1"/>
    <col min="5" max="5" width="14.59765625" customWidth="1"/>
    <col min="6" max="6" width="14.09765625" customWidth="1"/>
    <col min="7" max="7" width="17.5" customWidth="1"/>
    <col min="8" max="8" width="14.09765625" customWidth="1"/>
    <col min="9" max="9" width="11.09765625" customWidth="1"/>
    <col min="10" max="10" width="59.296875" customWidth="1"/>
    <col min="15" max="15" width="21.5" customWidth="1"/>
    <col min="18" max="18" width="37.8984375" customWidth="1"/>
    <col min="20" max="20" width="20" customWidth="1"/>
  </cols>
  <sheetData>
    <row r="1" spans="2:9">
      <c r="B1" s="82" t="s">
        <v>19</v>
      </c>
      <c r="C1" s="82" t="s">
        <v>20</v>
      </c>
      <c r="D1" s="82" t="s">
        <v>21</v>
      </c>
      <c r="E1" s="82" t="s">
        <v>22</v>
      </c>
      <c r="F1" s="83" t="s">
        <v>23</v>
      </c>
      <c r="G1" s="83" t="s">
        <v>24</v>
      </c>
      <c r="H1" s="83" t="s">
        <v>25</v>
      </c>
    </row>
    <row r="2" spans="2:9" ht="14.4">
      <c r="B2" s="84">
        <v>1</v>
      </c>
      <c r="C2" s="98" t="s">
        <v>2380</v>
      </c>
      <c r="D2" s="258" t="s">
        <v>2381</v>
      </c>
      <c r="E2" s="98" t="s">
        <v>2382</v>
      </c>
      <c r="F2" s="99"/>
      <c r="G2" s="100" t="s">
        <v>1043</v>
      </c>
      <c r="H2" s="97" t="s">
        <v>31</v>
      </c>
      <c r="I2" s="98" t="s">
        <v>2382</v>
      </c>
    </row>
    <row r="3" spans="2:9" ht="14.4">
      <c r="B3" s="84">
        <v>2</v>
      </c>
      <c r="C3" s="98" t="s">
        <v>2383</v>
      </c>
      <c r="D3" s="258" t="s">
        <v>2381</v>
      </c>
      <c r="E3" s="98" t="s">
        <v>2384</v>
      </c>
      <c r="F3" s="99"/>
      <c r="G3" s="100" t="s">
        <v>1043</v>
      </c>
      <c r="H3" s="100" t="s">
        <v>31</v>
      </c>
      <c r="I3" s="98" t="s">
        <v>2384</v>
      </c>
    </row>
    <row r="4" spans="2:9" ht="14.4">
      <c r="B4" s="84">
        <v>3</v>
      </c>
      <c r="C4" s="98" t="s">
        <v>2385</v>
      </c>
      <c r="D4" s="258" t="s">
        <v>2381</v>
      </c>
      <c r="E4" s="98" t="s">
        <v>2386</v>
      </c>
      <c r="F4" s="111"/>
      <c r="G4" s="100" t="s">
        <v>1043</v>
      </c>
      <c r="H4" s="100" t="s">
        <v>31</v>
      </c>
      <c r="I4" s="98" t="s">
        <v>2386</v>
      </c>
    </row>
    <row r="5" spans="2:9" ht="14.4">
      <c r="B5" s="84">
        <v>4</v>
      </c>
      <c r="C5" s="98" t="s">
        <v>2387</v>
      </c>
      <c r="D5" s="258" t="s">
        <v>2381</v>
      </c>
      <c r="E5" s="98" t="s">
        <v>2388</v>
      </c>
      <c r="F5" s="111"/>
      <c r="G5" s="100" t="s">
        <v>1043</v>
      </c>
      <c r="H5" s="100" t="s">
        <v>31</v>
      </c>
      <c r="I5" s="98" t="s">
        <v>2388</v>
      </c>
    </row>
    <row r="6" spans="2:9" ht="14.4">
      <c r="B6" s="84">
        <v>1</v>
      </c>
      <c r="C6" s="167" t="s">
        <v>2389</v>
      </c>
      <c r="D6" s="272" t="s">
        <v>2390</v>
      </c>
      <c r="E6" s="167" t="s">
        <v>2391</v>
      </c>
      <c r="F6" s="169"/>
      <c r="G6" s="168" t="s">
        <v>1043</v>
      </c>
      <c r="H6" s="168" t="s">
        <v>31</v>
      </c>
      <c r="I6" s="167" t="s">
        <v>2391</v>
      </c>
    </row>
    <row r="7" spans="2:9" ht="14.4">
      <c r="B7" s="84">
        <v>2</v>
      </c>
      <c r="C7" s="167" t="s">
        <v>2392</v>
      </c>
      <c r="D7" s="272" t="s">
        <v>2390</v>
      </c>
      <c r="E7" s="167" t="s">
        <v>2393</v>
      </c>
      <c r="F7" s="169"/>
      <c r="G7" s="168" t="s">
        <v>1043</v>
      </c>
      <c r="H7" s="168" t="s">
        <v>31</v>
      </c>
      <c r="I7" s="167" t="s">
        <v>2393</v>
      </c>
    </row>
    <row r="8" spans="2:9" ht="14.4">
      <c r="B8" s="84">
        <v>3</v>
      </c>
      <c r="C8" s="167" t="s">
        <v>2394</v>
      </c>
      <c r="D8" s="272" t="s">
        <v>2390</v>
      </c>
      <c r="E8" s="167" t="s">
        <v>2395</v>
      </c>
      <c r="F8" s="169"/>
      <c r="G8" s="168" t="s">
        <v>1043</v>
      </c>
      <c r="H8" s="168" t="s">
        <v>31</v>
      </c>
      <c r="I8" s="167" t="s">
        <v>2395</v>
      </c>
    </row>
    <row r="9" spans="2:9" ht="14.4">
      <c r="B9" s="84">
        <v>4</v>
      </c>
      <c r="C9" s="167" t="s">
        <v>2396</v>
      </c>
      <c r="D9" s="272" t="s">
        <v>2390</v>
      </c>
      <c r="E9" s="170" t="s">
        <v>2397</v>
      </c>
      <c r="F9" s="169"/>
      <c r="G9" s="168" t="s">
        <v>1043</v>
      </c>
      <c r="H9" s="168" t="s">
        <v>31</v>
      </c>
      <c r="I9" s="170" t="s">
        <v>2397</v>
      </c>
    </row>
    <row r="10" spans="2:9" ht="14.4">
      <c r="B10" s="84">
        <v>1</v>
      </c>
      <c r="C10" s="98" t="s">
        <v>2398</v>
      </c>
      <c r="D10" s="258" t="s">
        <v>2399</v>
      </c>
      <c r="E10" s="98" t="s">
        <v>2400</v>
      </c>
      <c r="F10" s="99"/>
      <c r="G10" s="97" t="s">
        <v>1043</v>
      </c>
      <c r="H10" s="100" t="s">
        <v>31</v>
      </c>
      <c r="I10" s="98" t="s">
        <v>2400</v>
      </c>
    </row>
    <row r="11" spans="2:9" ht="14.4">
      <c r="B11" s="84">
        <v>2</v>
      </c>
      <c r="C11" s="98" t="s">
        <v>2401</v>
      </c>
      <c r="D11" s="258" t="s">
        <v>2399</v>
      </c>
      <c r="E11" s="98" t="s">
        <v>2402</v>
      </c>
      <c r="F11" s="99"/>
      <c r="G11" s="97" t="s">
        <v>1043</v>
      </c>
      <c r="H11" s="100" t="s">
        <v>31</v>
      </c>
      <c r="I11" s="98" t="s">
        <v>2402</v>
      </c>
    </row>
    <row r="12" spans="2:9" ht="14.4">
      <c r="B12" s="84">
        <v>3</v>
      </c>
      <c r="C12" s="98" t="s">
        <v>2403</v>
      </c>
      <c r="D12" s="258" t="s">
        <v>2399</v>
      </c>
      <c r="E12" s="98" t="s">
        <v>2404</v>
      </c>
      <c r="F12" s="99"/>
      <c r="G12" s="97" t="s">
        <v>1043</v>
      </c>
      <c r="H12" s="100" t="s">
        <v>31</v>
      </c>
      <c r="I12" s="98" t="s">
        <v>2404</v>
      </c>
    </row>
    <row r="13" spans="2:9" ht="14.4">
      <c r="B13" s="84">
        <v>4</v>
      </c>
      <c r="C13" s="98" t="s">
        <v>2405</v>
      </c>
      <c r="D13" s="258" t="s">
        <v>2399</v>
      </c>
      <c r="E13" s="98" t="s">
        <v>2406</v>
      </c>
      <c r="F13" s="99"/>
      <c r="G13" s="96" t="s">
        <v>1043</v>
      </c>
      <c r="H13" s="100" t="s">
        <v>31</v>
      </c>
      <c r="I13" s="98" t="s">
        <v>2406</v>
      </c>
    </row>
    <row r="14" spans="2:9" ht="14.4">
      <c r="B14" s="84">
        <v>1</v>
      </c>
      <c r="C14" s="87" t="s">
        <v>2407</v>
      </c>
      <c r="D14" s="259" t="s">
        <v>2408</v>
      </c>
      <c r="E14" s="87" t="s">
        <v>2409</v>
      </c>
      <c r="F14" s="88"/>
      <c r="G14" s="86" t="s">
        <v>1043</v>
      </c>
      <c r="H14" s="89" t="s">
        <v>31</v>
      </c>
      <c r="I14" s="87" t="s">
        <v>2409</v>
      </c>
    </row>
    <row r="15" spans="2:9" ht="14.4">
      <c r="B15" s="84">
        <v>2</v>
      </c>
      <c r="C15" s="87" t="s">
        <v>2410</v>
      </c>
      <c r="D15" s="259" t="s">
        <v>2408</v>
      </c>
      <c r="E15" s="87" t="s">
        <v>2411</v>
      </c>
      <c r="F15" s="88"/>
      <c r="G15" s="86" t="s">
        <v>1043</v>
      </c>
      <c r="H15" s="89" t="s">
        <v>31</v>
      </c>
      <c r="I15" s="87" t="s">
        <v>2411</v>
      </c>
    </row>
    <row r="16" spans="2:9" ht="14.4">
      <c r="B16" s="84">
        <v>3</v>
      </c>
      <c r="C16" s="87" t="s">
        <v>2412</v>
      </c>
      <c r="D16" s="259" t="s">
        <v>2408</v>
      </c>
      <c r="E16" s="87" t="s">
        <v>2413</v>
      </c>
      <c r="F16" s="88"/>
      <c r="G16" s="86" t="s">
        <v>1043</v>
      </c>
      <c r="H16" s="89" t="s">
        <v>31</v>
      </c>
      <c r="I16" s="87" t="s">
        <v>2413</v>
      </c>
    </row>
    <row r="17" spans="2:9" ht="14.4">
      <c r="B17" s="84">
        <v>4</v>
      </c>
      <c r="C17" s="87" t="s">
        <v>2414</v>
      </c>
      <c r="D17" s="259" t="s">
        <v>2408</v>
      </c>
      <c r="E17" s="87" t="s">
        <v>2415</v>
      </c>
      <c r="F17" s="88"/>
      <c r="G17" s="86" t="s">
        <v>1043</v>
      </c>
      <c r="H17" s="89" t="s">
        <v>31</v>
      </c>
      <c r="I17" s="87" t="s">
        <v>2415</v>
      </c>
    </row>
    <row r="18" spans="2:9" ht="14.4">
      <c r="B18" s="84">
        <v>1</v>
      </c>
      <c r="C18" s="98" t="s">
        <v>2416</v>
      </c>
      <c r="D18" s="258" t="s">
        <v>2417</v>
      </c>
      <c r="E18" s="98" t="s">
        <v>2418</v>
      </c>
      <c r="F18" s="99"/>
      <c r="G18" s="97" t="s">
        <v>1043</v>
      </c>
      <c r="H18" s="100" t="s">
        <v>31</v>
      </c>
      <c r="I18" s="98" t="s">
        <v>2418</v>
      </c>
    </row>
    <row r="19" spans="2:9" ht="14.4">
      <c r="B19" s="84">
        <v>2</v>
      </c>
      <c r="C19" s="98" t="s">
        <v>2419</v>
      </c>
      <c r="D19" s="258" t="s">
        <v>2417</v>
      </c>
      <c r="E19" s="98" t="s">
        <v>2420</v>
      </c>
      <c r="F19" s="99"/>
      <c r="G19" s="97" t="s">
        <v>1043</v>
      </c>
      <c r="H19" s="100" t="s">
        <v>31</v>
      </c>
      <c r="I19" s="98" t="s">
        <v>2420</v>
      </c>
    </row>
    <row r="20" spans="2:9" ht="14.4">
      <c r="B20" s="84">
        <v>3</v>
      </c>
      <c r="C20" s="98" t="s">
        <v>2421</v>
      </c>
      <c r="D20" s="258" t="s">
        <v>2417</v>
      </c>
      <c r="E20" s="98" t="s">
        <v>2422</v>
      </c>
      <c r="F20" s="99"/>
      <c r="G20" s="97" t="s">
        <v>1043</v>
      </c>
      <c r="H20" s="100" t="s">
        <v>31</v>
      </c>
      <c r="I20" s="98" t="s">
        <v>2422</v>
      </c>
    </row>
    <row r="21" spans="2:9" ht="14.4">
      <c r="B21" s="84">
        <v>4</v>
      </c>
      <c r="C21" s="98" t="s">
        <v>2423</v>
      </c>
      <c r="D21" s="258" t="s">
        <v>2417</v>
      </c>
      <c r="E21" s="98" t="s">
        <v>2424</v>
      </c>
      <c r="F21" s="99"/>
      <c r="G21" s="97" t="s">
        <v>1043</v>
      </c>
      <c r="H21" s="100" t="s">
        <v>31</v>
      </c>
      <c r="I21" s="98" t="s">
        <v>2424</v>
      </c>
    </row>
    <row r="22" spans="2:9" ht="14.4">
      <c r="B22" s="84">
        <v>1</v>
      </c>
      <c r="C22" s="87" t="s">
        <v>2425</v>
      </c>
      <c r="D22" s="259" t="s">
        <v>2426</v>
      </c>
      <c r="E22" s="87" t="s">
        <v>2427</v>
      </c>
      <c r="F22" s="88"/>
      <c r="G22" s="86" t="s">
        <v>1043</v>
      </c>
      <c r="H22" s="89" t="s">
        <v>31</v>
      </c>
      <c r="I22" s="87" t="s">
        <v>2427</v>
      </c>
    </row>
    <row r="23" spans="2:9" ht="14.4">
      <c r="B23" s="84">
        <v>2</v>
      </c>
      <c r="C23" s="87" t="s">
        <v>2428</v>
      </c>
      <c r="D23" s="259" t="s">
        <v>2426</v>
      </c>
      <c r="E23" s="87" t="s">
        <v>2429</v>
      </c>
      <c r="F23" s="88"/>
      <c r="G23" s="86" t="s">
        <v>1043</v>
      </c>
      <c r="H23" s="89" t="s">
        <v>31</v>
      </c>
      <c r="I23" s="87" t="s">
        <v>2429</v>
      </c>
    </row>
    <row r="24" spans="2:9" ht="14.4">
      <c r="B24" s="84">
        <v>3</v>
      </c>
      <c r="C24" s="87" t="s">
        <v>2430</v>
      </c>
      <c r="D24" s="259" t="s">
        <v>2426</v>
      </c>
      <c r="E24" s="87" t="s">
        <v>2431</v>
      </c>
      <c r="F24" s="88"/>
      <c r="G24" s="86" t="s">
        <v>1043</v>
      </c>
      <c r="H24" s="89" t="s">
        <v>31</v>
      </c>
      <c r="I24" s="87" t="s">
        <v>2431</v>
      </c>
    </row>
    <row r="25" spans="2:9" ht="14.4">
      <c r="B25" s="84">
        <v>4</v>
      </c>
      <c r="C25" s="87" t="s">
        <v>2432</v>
      </c>
      <c r="D25" s="259" t="s">
        <v>2426</v>
      </c>
      <c r="E25" s="87" t="s">
        <v>2433</v>
      </c>
      <c r="F25" s="88"/>
      <c r="G25" s="86" t="s">
        <v>1043</v>
      </c>
      <c r="H25" s="89" t="s">
        <v>31</v>
      </c>
      <c r="I25" s="87" t="s">
        <v>2433</v>
      </c>
    </row>
    <row r="26" spans="2:9" ht="14.4">
      <c r="B26" s="84">
        <v>1</v>
      </c>
      <c r="C26" s="98" t="s">
        <v>2434</v>
      </c>
      <c r="D26" s="258" t="s">
        <v>2435</v>
      </c>
      <c r="E26" s="98" t="s">
        <v>2436</v>
      </c>
      <c r="F26" s="99"/>
      <c r="G26" s="97" t="s">
        <v>1043</v>
      </c>
      <c r="H26" s="100" t="s">
        <v>31</v>
      </c>
      <c r="I26" s="98" t="s">
        <v>2436</v>
      </c>
    </row>
    <row r="27" spans="2:9" ht="14.4">
      <c r="B27" s="84">
        <v>2</v>
      </c>
      <c r="C27" s="98" t="s">
        <v>2437</v>
      </c>
      <c r="D27" s="258" t="s">
        <v>2435</v>
      </c>
      <c r="E27" s="98" t="s">
        <v>2438</v>
      </c>
      <c r="F27" s="111"/>
      <c r="G27" s="97" t="s">
        <v>1043</v>
      </c>
      <c r="H27" s="100" t="s">
        <v>31</v>
      </c>
      <c r="I27" s="98" t="s">
        <v>2438</v>
      </c>
    </row>
    <row r="28" spans="2:9" ht="14.4">
      <c r="B28" s="84">
        <v>3</v>
      </c>
      <c r="C28" s="98" t="s">
        <v>2439</v>
      </c>
      <c r="D28" s="258" t="s">
        <v>2435</v>
      </c>
      <c r="E28" s="98" t="s">
        <v>2440</v>
      </c>
      <c r="F28" s="111"/>
      <c r="G28" s="97" t="s">
        <v>1043</v>
      </c>
      <c r="H28" s="100" t="s">
        <v>31</v>
      </c>
      <c r="I28" s="98" t="s">
        <v>2440</v>
      </c>
    </row>
    <row r="29" spans="2:9" ht="14.4">
      <c r="B29" s="84">
        <v>4</v>
      </c>
      <c r="C29" s="98" t="s">
        <v>2441</v>
      </c>
      <c r="D29" s="258" t="s">
        <v>2435</v>
      </c>
      <c r="E29" s="98" t="s">
        <v>2442</v>
      </c>
      <c r="F29" s="111"/>
      <c r="G29" s="97" t="s">
        <v>2443</v>
      </c>
      <c r="H29" s="100" t="s">
        <v>31</v>
      </c>
      <c r="I29" s="98" t="s">
        <v>2442</v>
      </c>
    </row>
    <row r="30" spans="2:9" ht="14.4">
      <c r="B30" s="55"/>
      <c r="C30" s="112"/>
      <c r="D30" s="112"/>
      <c r="E30" s="113"/>
      <c r="F30" s="114"/>
      <c r="G30" s="112"/>
      <c r="H30" s="112"/>
    </row>
    <row r="31" spans="2:9" ht="14.4">
      <c r="B31" s="55"/>
      <c r="C31" s="112"/>
      <c r="D31" s="112"/>
      <c r="E31" s="113"/>
      <c r="F31" s="114"/>
      <c r="G31" s="112"/>
      <c r="H31" s="112"/>
    </row>
    <row r="32" spans="2:9">
      <c r="E32" s="55"/>
      <c r="F32" s="55"/>
    </row>
    <row r="33" spans="1:9">
      <c r="B33" s="82" t="s">
        <v>19</v>
      </c>
      <c r="C33" s="82" t="s">
        <v>20</v>
      </c>
      <c r="D33" s="82" t="s">
        <v>21</v>
      </c>
      <c r="E33" s="82" t="s">
        <v>22</v>
      </c>
      <c r="F33" s="83" t="s">
        <v>23</v>
      </c>
      <c r="G33" s="83" t="s">
        <v>24</v>
      </c>
      <c r="H33" s="83" t="s">
        <v>25</v>
      </c>
    </row>
    <row r="34" spans="1:9" ht="14.4">
      <c r="A34">
        <v>1024</v>
      </c>
      <c r="B34" s="84">
        <v>1</v>
      </c>
      <c r="C34" s="96" t="s">
        <v>2444</v>
      </c>
      <c r="D34" s="258" t="s">
        <v>2445</v>
      </c>
      <c r="E34" s="171" t="s">
        <v>2446</v>
      </c>
      <c r="F34" s="111" t="s">
        <v>2447</v>
      </c>
      <c r="G34" s="97"/>
      <c r="H34" s="97" t="s">
        <v>31</v>
      </c>
    </row>
    <row r="35" spans="1:9" ht="14.4">
      <c r="A35">
        <v>1026</v>
      </c>
      <c r="B35" s="84">
        <v>2</v>
      </c>
      <c r="C35" s="97" t="s">
        <v>2448</v>
      </c>
      <c r="D35" s="258" t="s">
        <v>2445</v>
      </c>
      <c r="E35" s="171" t="s">
        <v>2449</v>
      </c>
      <c r="F35" s="111" t="s">
        <v>2447</v>
      </c>
      <c r="G35" s="97"/>
      <c r="H35" s="100" t="s">
        <v>31</v>
      </c>
    </row>
    <row r="36" spans="1:9" ht="14.4">
      <c r="A36">
        <v>1028</v>
      </c>
      <c r="B36" s="84">
        <v>3</v>
      </c>
      <c r="C36" s="97" t="s">
        <v>2450</v>
      </c>
      <c r="D36" s="258" t="s">
        <v>2445</v>
      </c>
      <c r="E36" s="171" t="s">
        <v>2451</v>
      </c>
      <c r="F36" s="111" t="s">
        <v>2447</v>
      </c>
      <c r="G36" s="97"/>
      <c r="H36" s="100" t="s">
        <v>31</v>
      </c>
    </row>
    <row r="37" spans="1:9" ht="14.4">
      <c r="A37">
        <v>1030</v>
      </c>
      <c r="B37" s="84">
        <v>4</v>
      </c>
      <c r="C37" s="97" t="s">
        <v>2452</v>
      </c>
      <c r="D37" s="258" t="s">
        <v>2445</v>
      </c>
      <c r="E37" s="171" t="s">
        <v>2453</v>
      </c>
      <c r="F37" s="111" t="s">
        <v>2447</v>
      </c>
      <c r="G37" s="97"/>
      <c r="H37" s="100" t="s">
        <v>31</v>
      </c>
    </row>
    <row r="38" spans="1:9" ht="14.4">
      <c r="A38">
        <v>1032</v>
      </c>
      <c r="B38" s="84">
        <v>1</v>
      </c>
      <c r="C38" s="86" t="s">
        <v>2454</v>
      </c>
      <c r="D38" s="259" t="s">
        <v>2455</v>
      </c>
      <c r="E38" s="172" t="s">
        <v>2456</v>
      </c>
      <c r="F38" s="90" t="s">
        <v>2447</v>
      </c>
      <c r="G38" s="86"/>
      <c r="H38" s="89" t="s">
        <v>31</v>
      </c>
      <c r="I38" s="173" t="s">
        <v>2457</v>
      </c>
    </row>
    <row r="39" spans="1:9" ht="14.4">
      <c r="A39">
        <v>1034</v>
      </c>
      <c r="B39" s="84">
        <v>2</v>
      </c>
      <c r="C39" s="86" t="s">
        <v>2458</v>
      </c>
      <c r="D39" s="259" t="s">
        <v>2455</v>
      </c>
      <c r="E39" s="172" t="s">
        <v>2459</v>
      </c>
      <c r="F39" s="90" t="s">
        <v>2447</v>
      </c>
      <c r="G39" s="86"/>
      <c r="H39" s="89" t="s">
        <v>31</v>
      </c>
      <c r="I39" t="s">
        <v>2460</v>
      </c>
    </row>
    <row r="40" spans="1:9" ht="14.4">
      <c r="A40">
        <v>1036</v>
      </c>
      <c r="B40" s="84">
        <v>3</v>
      </c>
      <c r="C40" s="86" t="s">
        <v>2461</v>
      </c>
      <c r="D40" s="259" t="s">
        <v>2455</v>
      </c>
      <c r="E40" s="172" t="s">
        <v>2462</v>
      </c>
      <c r="F40" s="90" t="s">
        <v>2447</v>
      </c>
      <c r="G40" s="86"/>
      <c r="H40" s="89" t="s">
        <v>31</v>
      </c>
      <c r="I40" t="s">
        <v>2463</v>
      </c>
    </row>
    <row r="41" spans="1:9" ht="14.4">
      <c r="A41">
        <v>1038</v>
      </c>
      <c r="B41" s="84">
        <v>4</v>
      </c>
      <c r="C41" s="86" t="s">
        <v>2464</v>
      </c>
      <c r="D41" s="259" t="s">
        <v>2455</v>
      </c>
      <c r="E41" s="172" t="s">
        <v>2465</v>
      </c>
      <c r="F41" s="90" t="s">
        <v>2447</v>
      </c>
      <c r="G41" s="89"/>
      <c r="H41" s="89" t="s">
        <v>31</v>
      </c>
      <c r="I41" t="s">
        <v>2466</v>
      </c>
    </row>
    <row r="42" spans="1:9" ht="14.4">
      <c r="A42">
        <v>1040</v>
      </c>
      <c r="B42" s="84">
        <v>1</v>
      </c>
      <c r="C42" s="97" t="s">
        <v>2467</v>
      </c>
      <c r="D42" s="258" t="s">
        <v>2468</v>
      </c>
      <c r="E42" s="171" t="s">
        <v>2469</v>
      </c>
      <c r="F42" s="111" t="s">
        <v>2447</v>
      </c>
      <c r="G42" s="97"/>
      <c r="H42" s="100" t="s">
        <v>31</v>
      </c>
      <c r="I42" t="s">
        <v>2470</v>
      </c>
    </row>
    <row r="43" spans="1:9" ht="14.4">
      <c r="A43">
        <v>1042</v>
      </c>
      <c r="B43" s="84">
        <v>2</v>
      </c>
      <c r="C43" s="97" t="s">
        <v>2471</v>
      </c>
      <c r="D43" s="258" t="s">
        <v>2468</v>
      </c>
      <c r="E43" s="171" t="s">
        <v>2472</v>
      </c>
      <c r="F43" s="111" t="s">
        <v>2447</v>
      </c>
      <c r="G43" s="97"/>
      <c r="H43" s="100" t="s">
        <v>31</v>
      </c>
    </row>
    <row r="44" spans="1:9" ht="14.4">
      <c r="A44">
        <v>1044</v>
      </c>
      <c r="B44" s="84">
        <v>3</v>
      </c>
      <c r="C44" s="97" t="s">
        <v>2473</v>
      </c>
      <c r="D44" s="258" t="s">
        <v>2468</v>
      </c>
      <c r="E44" s="171" t="s">
        <v>2474</v>
      </c>
      <c r="F44" s="111" t="s">
        <v>2447</v>
      </c>
      <c r="G44" s="97"/>
      <c r="H44" s="100" t="s">
        <v>31</v>
      </c>
    </row>
    <row r="45" spans="1:9" ht="14.4">
      <c r="A45">
        <v>1046</v>
      </c>
      <c r="B45" s="84">
        <v>4</v>
      </c>
      <c r="C45" s="97" t="s">
        <v>2475</v>
      </c>
      <c r="D45" s="258" t="s">
        <v>2468</v>
      </c>
      <c r="E45" s="171" t="s">
        <v>2476</v>
      </c>
      <c r="F45" s="111" t="s">
        <v>2447</v>
      </c>
      <c r="G45" s="97"/>
      <c r="H45" s="100" t="s">
        <v>31</v>
      </c>
    </row>
    <row r="46" spans="1:9" ht="14.4">
      <c r="A46">
        <v>1048</v>
      </c>
      <c r="B46" s="84">
        <v>1</v>
      </c>
      <c r="C46" s="86" t="s">
        <v>2477</v>
      </c>
      <c r="D46" s="259" t="s">
        <v>2478</v>
      </c>
      <c r="E46" s="172" t="s">
        <v>2479</v>
      </c>
      <c r="F46" s="90" t="s">
        <v>2447</v>
      </c>
      <c r="G46" s="86"/>
      <c r="H46" s="89" t="s">
        <v>31</v>
      </c>
    </row>
    <row r="47" spans="1:9" ht="14.4">
      <c r="A47">
        <v>1050</v>
      </c>
      <c r="B47" s="84">
        <v>2</v>
      </c>
      <c r="C47" s="86" t="s">
        <v>2480</v>
      </c>
      <c r="D47" s="259" t="s">
        <v>2478</v>
      </c>
      <c r="E47" s="172" t="s">
        <v>2481</v>
      </c>
      <c r="F47" s="90" t="s">
        <v>2447</v>
      </c>
      <c r="G47" s="86"/>
      <c r="H47" s="89" t="s">
        <v>31</v>
      </c>
    </row>
    <row r="48" spans="1:9" ht="14.4">
      <c r="A48">
        <v>1052</v>
      </c>
      <c r="B48" s="84">
        <v>3</v>
      </c>
      <c r="C48" s="86" t="s">
        <v>2482</v>
      </c>
      <c r="D48" s="259" t="s">
        <v>2478</v>
      </c>
      <c r="E48" s="172" t="s">
        <v>2483</v>
      </c>
      <c r="F48" s="90" t="s">
        <v>2447</v>
      </c>
      <c r="G48" s="86"/>
      <c r="H48" s="89" t="s">
        <v>31</v>
      </c>
    </row>
    <row r="49" spans="1:18" ht="14.4">
      <c r="A49">
        <v>1054</v>
      </c>
      <c r="B49" s="84">
        <v>4</v>
      </c>
      <c r="C49" s="86" t="s">
        <v>2484</v>
      </c>
      <c r="D49" s="259" t="s">
        <v>2478</v>
      </c>
      <c r="E49" s="172" t="s">
        <v>2485</v>
      </c>
      <c r="F49" s="90" t="s">
        <v>2447</v>
      </c>
      <c r="G49" s="86"/>
      <c r="H49" s="89" t="s">
        <v>31</v>
      </c>
    </row>
    <row r="50" spans="1:18" ht="14.4">
      <c r="A50">
        <v>1056</v>
      </c>
      <c r="B50" s="84">
        <v>1</v>
      </c>
      <c r="C50" s="97" t="s">
        <v>2486</v>
      </c>
      <c r="D50" s="258" t="s">
        <v>2487</v>
      </c>
      <c r="E50" s="171" t="s">
        <v>2488</v>
      </c>
      <c r="F50" s="111" t="s">
        <v>2447</v>
      </c>
      <c r="G50" s="97"/>
      <c r="H50" s="100" t="s">
        <v>31</v>
      </c>
    </row>
    <row r="51" spans="1:18" ht="14.4">
      <c r="A51">
        <v>1058</v>
      </c>
      <c r="B51" s="84">
        <v>2</v>
      </c>
      <c r="C51" s="97" t="s">
        <v>2489</v>
      </c>
      <c r="D51" s="258" t="s">
        <v>2487</v>
      </c>
      <c r="E51" s="171" t="s">
        <v>2490</v>
      </c>
      <c r="F51" s="111" t="s">
        <v>2447</v>
      </c>
      <c r="G51" s="97"/>
      <c r="H51" s="100" t="s">
        <v>31</v>
      </c>
    </row>
    <row r="52" spans="1:18" ht="14.4">
      <c r="A52">
        <v>1060</v>
      </c>
      <c r="B52" s="84">
        <v>3</v>
      </c>
      <c r="C52" s="97" t="s">
        <v>2491</v>
      </c>
      <c r="D52" s="258" t="s">
        <v>2487</v>
      </c>
      <c r="E52" s="171" t="s">
        <v>2492</v>
      </c>
      <c r="F52" s="111" t="s">
        <v>2447</v>
      </c>
      <c r="G52" s="97"/>
      <c r="H52" s="100" t="s">
        <v>31</v>
      </c>
    </row>
    <row r="53" spans="1:18" ht="14.4">
      <c r="A53">
        <v>1062</v>
      </c>
      <c r="B53" s="84">
        <v>4</v>
      </c>
      <c r="C53" s="97" t="s">
        <v>2493</v>
      </c>
      <c r="D53" s="258" t="s">
        <v>2487</v>
      </c>
      <c r="E53" s="98"/>
      <c r="F53" s="99"/>
      <c r="G53" s="97"/>
      <c r="H53" s="100" t="s">
        <v>31</v>
      </c>
    </row>
    <row r="54" spans="1:18">
      <c r="E54" s="55"/>
      <c r="F54" s="55"/>
    </row>
    <row r="55" spans="1:18">
      <c r="E55" s="55"/>
      <c r="F55" s="55"/>
    </row>
    <row r="56" spans="1:18">
      <c r="A56" s="115"/>
      <c r="B56" s="82" t="s">
        <v>60</v>
      </c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</row>
    <row r="57" spans="1:18">
      <c r="A57" s="115"/>
      <c r="B57" s="82" t="s">
        <v>19</v>
      </c>
      <c r="C57" s="82" t="s">
        <v>20</v>
      </c>
      <c r="D57" s="82" t="s">
        <v>21</v>
      </c>
      <c r="E57" s="82" t="s">
        <v>22</v>
      </c>
      <c r="F57" s="83" t="s">
        <v>23</v>
      </c>
      <c r="G57" s="83" t="s">
        <v>24</v>
      </c>
      <c r="H57" s="83" t="s">
        <v>61</v>
      </c>
      <c r="I57" s="83" t="s">
        <v>62</v>
      </c>
      <c r="J57" s="82" t="s">
        <v>63</v>
      </c>
      <c r="K57" s="82" t="s">
        <v>25</v>
      </c>
      <c r="L57" s="82" t="s">
        <v>64</v>
      </c>
      <c r="M57" s="115"/>
      <c r="N57" s="115"/>
      <c r="O57" s="115"/>
    </row>
    <row r="58" spans="1:18" ht="14.4">
      <c r="A58" s="116">
        <v>1</v>
      </c>
      <c r="B58" s="117">
        <v>1</v>
      </c>
      <c r="C58" s="118" t="s">
        <v>2494</v>
      </c>
      <c r="D58" s="261" t="s">
        <v>2495</v>
      </c>
      <c r="E58" s="117" t="str">
        <f>TRIM(MID(SUBSTITUTE($J58,":",REPT(" ",40)),1,40))</f>
        <v>AV-9001</v>
      </c>
      <c r="F58" s="117" t="str">
        <f>TRIM(MID(SUBSTITUTE($J58,":",REPT(" ",40)),40,40))</f>
        <v>蝶阀</v>
      </c>
      <c r="G58" s="117" t="str">
        <f>TRIM(MID(SUBSTITUTE($J58,":",REPT(" ",40)),80,40))</f>
        <v>开门到位</v>
      </c>
      <c r="H58" s="117" t="str">
        <f>TRIM(MID(SUBSTITUTE($J58,":",REPT(" ",40)),120,40))</f>
        <v>Pneumatic Valve</v>
      </c>
      <c r="I58" s="117" t="str">
        <f>TRIM(MID(SUBSTITUTE($J58,":",REPT(" ",40)),160,40))</f>
        <v>Openning</v>
      </c>
      <c r="J58" s="122" t="s">
        <v>2496</v>
      </c>
      <c r="K58" s="117"/>
      <c r="L58" s="82"/>
      <c r="M58" s="115" t="s">
        <v>68</v>
      </c>
      <c r="N58" s="115" t="s">
        <v>69</v>
      </c>
      <c r="O58" s="261" t="str">
        <f t="shared" ref="O58:O89" si="0">D58</f>
        <v>=RI8-DI01</v>
      </c>
      <c r="P58" s="116">
        <f>A58</f>
        <v>1</v>
      </c>
      <c r="Q58" s="40" t="str">
        <f>C58</f>
        <v>I288.0</v>
      </c>
      <c r="R58" s="40" t="str">
        <f t="shared" ref="R58:R89" si="1">E58&amp;M58&amp;F58&amp;G58&amp;M58&amp;H58&amp;I58</f>
        <v>AV-9001¶蝶阀开门到位¶Pneumatic ValveOpenning</v>
      </c>
    </row>
    <row r="59" spans="1:18" ht="14.4">
      <c r="A59" s="116">
        <v>2</v>
      </c>
      <c r="B59" s="117">
        <v>2</v>
      </c>
      <c r="C59" s="118" t="s">
        <v>2497</v>
      </c>
      <c r="D59" s="261" t="s">
        <v>2495</v>
      </c>
      <c r="E59" s="117" t="str">
        <f t="shared" ref="E59:E110" si="2">TRIM(MID(SUBSTITUTE($J59,":",REPT(" ",40)),1,40))</f>
        <v>AV-9001</v>
      </c>
      <c r="F59" s="117" t="str">
        <f t="shared" ref="F59:F110" si="3">TRIM(MID(SUBSTITUTE($J59,":",REPT(" ",40)),40,40))</f>
        <v>蝶阀</v>
      </c>
      <c r="G59" s="117" t="str">
        <f t="shared" ref="G59:G110" si="4">TRIM(MID(SUBSTITUTE($J59,":",REPT(" ",40)),80,40))</f>
        <v>关门到位</v>
      </c>
      <c r="H59" s="117" t="str">
        <f t="shared" ref="H59:H110" si="5">TRIM(MID(SUBSTITUTE($J59,":",REPT(" ",40)),120,40))</f>
        <v>Pneumatic Valve</v>
      </c>
      <c r="I59" s="117" t="str">
        <f t="shared" ref="I59:I101" si="6">TRIM(MID(SUBSTITUTE($J59,":",REPT(" ",40)),160,40))</f>
        <v>Closing</v>
      </c>
      <c r="J59" s="122" t="s">
        <v>2498</v>
      </c>
      <c r="K59" s="117"/>
      <c r="L59" s="82"/>
      <c r="M59" s="115" t="s">
        <v>68</v>
      </c>
      <c r="N59" s="115" t="s">
        <v>69</v>
      </c>
      <c r="O59" s="261" t="str">
        <f t="shared" si="0"/>
        <v>=RI8-DI01</v>
      </c>
      <c r="P59" s="116">
        <f t="shared" ref="P59:P122" si="7">A59</f>
        <v>2</v>
      </c>
      <c r="Q59" s="40" t="str">
        <f t="shared" ref="Q59:Q122" si="8">C59</f>
        <v>I288.1</v>
      </c>
      <c r="R59" s="40" t="str">
        <f t="shared" si="1"/>
        <v>AV-9001¶蝶阀关门到位¶Pneumatic ValveClosing</v>
      </c>
    </row>
    <row r="60" spans="1:18" ht="14.4">
      <c r="A60" s="116">
        <v>3</v>
      </c>
      <c r="B60" s="117">
        <v>3</v>
      </c>
      <c r="C60" s="118" t="s">
        <v>2499</v>
      </c>
      <c r="D60" s="261" t="s">
        <v>2495</v>
      </c>
      <c r="E60" s="117" t="str">
        <f t="shared" si="2"/>
        <v>AV-9002</v>
      </c>
      <c r="F60" s="117" t="str">
        <f t="shared" si="3"/>
        <v>蝶阀</v>
      </c>
      <c r="G60" s="117" t="str">
        <f t="shared" si="4"/>
        <v>开门到位</v>
      </c>
      <c r="H60" s="117" t="str">
        <f t="shared" si="5"/>
        <v>Pneumatic Valve</v>
      </c>
      <c r="I60" s="117" t="str">
        <f t="shared" si="6"/>
        <v>Openning</v>
      </c>
      <c r="J60" s="122" t="s">
        <v>2500</v>
      </c>
      <c r="K60" s="117"/>
      <c r="L60" s="82"/>
      <c r="M60" s="115" t="s">
        <v>68</v>
      </c>
      <c r="N60" s="115" t="s">
        <v>69</v>
      </c>
      <c r="O60" s="261" t="str">
        <f t="shared" si="0"/>
        <v>=RI8-DI01</v>
      </c>
      <c r="P60" s="116">
        <f t="shared" si="7"/>
        <v>3</v>
      </c>
      <c r="Q60" s="40" t="str">
        <f t="shared" si="8"/>
        <v>I288.2</v>
      </c>
      <c r="R60" s="40" t="str">
        <f t="shared" si="1"/>
        <v>AV-9002¶蝶阀开门到位¶Pneumatic ValveOpenning</v>
      </c>
    </row>
    <row r="61" spans="1:18" ht="14.4">
      <c r="A61" s="116">
        <v>4</v>
      </c>
      <c r="B61" s="117">
        <v>4</v>
      </c>
      <c r="C61" s="118" t="s">
        <v>2501</v>
      </c>
      <c r="D61" s="261" t="s">
        <v>2495</v>
      </c>
      <c r="E61" s="117" t="str">
        <f t="shared" si="2"/>
        <v>AV-9002</v>
      </c>
      <c r="F61" s="117" t="str">
        <f t="shared" si="3"/>
        <v>蝶阀</v>
      </c>
      <c r="G61" s="117" t="str">
        <f t="shared" si="4"/>
        <v>关门到位</v>
      </c>
      <c r="H61" s="117" t="str">
        <f t="shared" si="5"/>
        <v>Pneumatic Valve</v>
      </c>
      <c r="I61" s="117" t="str">
        <f t="shared" si="6"/>
        <v>Closing</v>
      </c>
      <c r="J61" s="122" t="s">
        <v>2502</v>
      </c>
      <c r="K61" s="117"/>
      <c r="L61" s="82"/>
      <c r="M61" s="115" t="s">
        <v>68</v>
      </c>
      <c r="N61" s="115" t="s">
        <v>69</v>
      </c>
      <c r="O61" s="261" t="str">
        <f t="shared" si="0"/>
        <v>=RI8-DI01</v>
      </c>
      <c r="P61" s="116">
        <f t="shared" si="7"/>
        <v>4</v>
      </c>
      <c r="Q61" s="40" t="str">
        <f t="shared" si="8"/>
        <v>I288.3</v>
      </c>
      <c r="R61" s="40" t="str">
        <f t="shared" si="1"/>
        <v>AV-9002¶蝶阀关门到位¶Pneumatic ValveClosing</v>
      </c>
    </row>
    <row r="62" spans="1:18" ht="14.4">
      <c r="A62" s="116">
        <v>5</v>
      </c>
      <c r="B62" s="117">
        <v>5</v>
      </c>
      <c r="C62" s="118" t="s">
        <v>2503</v>
      </c>
      <c r="D62" s="261" t="s">
        <v>2495</v>
      </c>
      <c r="E62" s="117" t="str">
        <f t="shared" si="2"/>
        <v>AV-1105</v>
      </c>
      <c r="F62" s="117" t="str">
        <f t="shared" si="3"/>
        <v>蝶阀</v>
      </c>
      <c r="G62" s="117" t="str">
        <f t="shared" si="4"/>
        <v>开门到位</v>
      </c>
      <c r="H62" s="117" t="str">
        <f t="shared" si="5"/>
        <v>Pneumatic Valve</v>
      </c>
      <c r="I62" s="117" t="str">
        <f t="shared" si="6"/>
        <v>Openning</v>
      </c>
      <c r="J62" s="122" t="s">
        <v>2504</v>
      </c>
      <c r="K62" s="117"/>
      <c r="L62" s="82"/>
      <c r="M62" s="115" t="s">
        <v>68</v>
      </c>
      <c r="N62" s="115" t="s">
        <v>69</v>
      </c>
      <c r="O62" s="261" t="str">
        <f t="shared" si="0"/>
        <v>=RI8-DI01</v>
      </c>
      <c r="P62" s="116">
        <f t="shared" si="7"/>
        <v>5</v>
      </c>
      <c r="Q62" s="40" t="str">
        <f t="shared" si="8"/>
        <v>I288.4</v>
      </c>
      <c r="R62" s="40" t="str">
        <f t="shared" si="1"/>
        <v>AV-1105¶蝶阀开门到位¶Pneumatic ValveOpenning</v>
      </c>
    </row>
    <row r="63" spans="1:18" ht="14.4">
      <c r="A63" s="116">
        <v>6</v>
      </c>
      <c r="B63" s="117">
        <v>6</v>
      </c>
      <c r="C63" s="118" t="s">
        <v>2505</v>
      </c>
      <c r="D63" s="261" t="s">
        <v>2495</v>
      </c>
      <c r="E63" s="117" t="str">
        <f t="shared" si="2"/>
        <v>AV-1105</v>
      </c>
      <c r="F63" s="117" t="str">
        <f t="shared" si="3"/>
        <v>蝶阀</v>
      </c>
      <c r="G63" s="117" t="str">
        <f t="shared" si="4"/>
        <v>关门到位</v>
      </c>
      <c r="H63" s="117" t="str">
        <f t="shared" si="5"/>
        <v>Pneumatic Valve</v>
      </c>
      <c r="I63" s="117" t="str">
        <f t="shared" si="6"/>
        <v>Closing</v>
      </c>
      <c r="J63" s="122" t="s">
        <v>2506</v>
      </c>
      <c r="K63" s="117"/>
      <c r="L63" s="82"/>
      <c r="M63" s="115" t="s">
        <v>68</v>
      </c>
      <c r="N63" s="115" t="s">
        <v>69</v>
      </c>
      <c r="O63" s="261" t="str">
        <f t="shared" si="0"/>
        <v>=RI8-DI01</v>
      </c>
      <c r="P63" s="116">
        <f t="shared" si="7"/>
        <v>6</v>
      </c>
      <c r="Q63" s="40" t="str">
        <f t="shared" si="8"/>
        <v>I288.5</v>
      </c>
      <c r="R63" s="40" t="str">
        <f t="shared" si="1"/>
        <v>AV-1105¶蝶阀关门到位¶Pneumatic ValveClosing</v>
      </c>
    </row>
    <row r="64" spans="1:18" ht="14.4">
      <c r="A64" s="116">
        <v>7</v>
      </c>
      <c r="B64" s="117">
        <v>7</v>
      </c>
      <c r="C64" s="118" t="s">
        <v>2507</v>
      </c>
      <c r="D64" s="261" t="s">
        <v>2495</v>
      </c>
      <c r="E64" s="117" t="str">
        <f t="shared" si="2"/>
        <v>AV-1106</v>
      </c>
      <c r="F64" s="117" t="str">
        <f t="shared" si="3"/>
        <v>蝶阀</v>
      </c>
      <c r="G64" s="117" t="str">
        <f t="shared" si="4"/>
        <v>开门到位</v>
      </c>
      <c r="H64" s="117" t="str">
        <f t="shared" si="5"/>
        <v>Pneumatic Valve</v>
      </c>
      <c r="I64" s="117" t="str">
        <f t="shared" si="6"/>
        <v>Openning</v>
      </c>
      <c r="J64" s="122" t="s">
        <v>2508</v>
      </c>
      <c r="K64" s="117"/>
      <c r="L64" s="82"/>
      <c r="M64" s="115" t="s">
        <v>68</v>
      </c>
      <c r="N64" s="115" t="s">
        <v>69</v>
      </c>
      <c r="O64" s="261" t="str">
        <f t="shared" si="0"/>
        <v>=RI8-DI01</v>
      </c>
      <c r="P64" s="116">
        <f t="shared" si="7"/>
        <v>7</v>
      </c>
      <c r="Q64" s="40" t="str">
        <f t="shared" si="8"/>
        <v>I288.6</v>
      </c>
      <c r="R64" s="40" t="str">
        <f t="shared" si="1"/>
        <v>AV-1106¶蝶阀开门到位¶Pneumatic ValveOpenning</v>
      </c>
    </row>
    <row r="65" spans="1:18" ht="14.4">
      <c r="A65" s="116">
        <v>8</v>
      </c>
      <c r="B65" s="117">
        <v>8</v>
      </c>
      <c r="C65" s="118" t="s">
        <v>2509</v>
      </c>
      <c r="D65" s="261" t="s">
        <v>2495</v>
      </c>
      <c r="E65" s="117" t="str">
        <f t="shared" si="2"/>
        <v>AV-1106</v>
      </c>
      <c r="F65" s="117" t="str">
        <f t="shared" si="3"/>
        <v>蝶阀</v>
      </c>
      <c r="G65" s="117" t="str">
        <f t="shared" si="4"/>
        <v>关门到位</v>
      </c>
      <c r="H65" s="117" t="str">
        <f t="shared" si="5"/>
        <v>Pneumatic Valve</v>
      </c>
      <c r="I65" s="117" t="str">
        <f t="shared" si="6"/>
        <v>Closing</v>
      </c>
      <c r="J65" s="122" t="s">
        <v>2510</v>
      </c>
      <c r="K65" s="117"/>
      <c r="L65" s="82"/>
      <c r="M65" s="115" t="s">
        <v>68</v>
      </c>
      <c r="N65" s="115" t="s">
        <v>69</v>
      </c>
      <c r="O65" s="261" t="str">
        <f t="shared" si="0"/>
        <v>=RI8-DI01</v>
      </c>
      <c r="P65" s="116">
        <f t="shared" si="7"/>
        <v>8</v>
      </c>
      <c r="Q65" s="40" t="str">
        <f t="shared" si="8"/>
        <v>I288.7</v>
      </c>
      <c r="R65" s="40" t="str">
        <f t="shared" si="1"/>
        <v>AV-1106¶蝶阀关门到位¶Pneumatic ValveClosing</v>
      </c>
    </row>
    <row r="66" spans="1:18" ht="14.4">
      <c r="A66" s="116">
        <v>9</v>
      </c>
      <c r="B66" s="117">
        <v>9</v>
      </c>
      <c r="C66" s="118" t="s">
        <v>2511</v>
      </c>
      <c r="D66" s="261" t="s">
        <v>2495</v>
      </c>
      <c r="E66" s="117" t="str">
        <f t="shared" si="2"/>
        <v>AV-1107</v>
      </c>
      <c r="F66" s="117" t="str">
        <f t="shared" si="3"/>
        <v>蝶阀</v>
      </c>
      <c r="G66" s="117" t="str">
        <f t="shared" si="4"/>
        <v>开门到位</v>
      </c>
      <c r="H66" s="117" t="str">
        <f t="shared" si="5"/>
        <v>Pneumatic Valve</v>
      </c>
      <c r="I66" s="117" t="str">
        <f t="shared" si="6"/>
        <v>Openning</v>
      </c>
      <c r="J66" s="122" t="s">
        <v>2512</v>
      </c>
      <c r="K66" s="117"/>
      <c r="L66" s="82"/>
      <c r="M66" s="115" t="s">
        <v>68</v>
      </c>
      <c r="N66" s="115" t="s">
        <v>69</v>
      </c>
      <c r="O66" s="261" t="str">
        <f t="shared" si="0"/>
        <v>=RI8-DI01</v>
      </c>
      <c r="P66" s="116">
        <f t="shared" si="7"/>
        <v>9</v>
      </c>
      <c r="Q66" s="40" t="str">
        <f t="shared" si="8"/>
        <v>I289.0</v>
      </c>
      <c r="R66" s="40" t="str">
        <f t="shared" si="1"/>
        <v>AV-1107¶蝶阀开门到位¶Pneumatic ValveOpenning</v>
      </c>
    </row>
    <row r="67" spans="1:18" ht="14.4">
      <c r="A67" s="116">
        <v>10</v>
      </c>
      <c r="B67" s="117">
        <v>10</v>
      </c>
      <c r="C67" s="118" t="s">
        <v>2513</v>
      </c>
      <c r="D67" s="261" t="s">
        <v>2495</v>
      </c>
      <c r="E67" s="117" t="str">
        <f t="shared" si="2"/>
        <v>AV-1107</v>
      </c>
      <c r="F67" s="117" t="str">
        <f t="shared" si="3"/>
        <v>蝶阀</v>
      </c>
      <c r="G67" s="117" t="str">
        <f t="shared" si="4"/>
        <v>关门到位</v>
      </c>
      <c r="H67" s="117" t="str">
        <f t="shared" si="5"/>
        <v>Pneumatic Valve</v>
      </c>
      <c r="I67" s="117" t="str">
        <f t="shared" si="6"/>
        <v>Closing</v>
      </c>
      <c r="J67" s="122" t="s">
        <v>2514</v>
      </c>
      <c r="K67" s="117"/>
      <c r="L67" s="82"/>
      <c r="M67" s="115" t="s">
        <v>68</v>
      </c>
      <c r="N67" s="115" t="s">
        <v>69</v>
      </c>
      <c r="O67" s="261" t="str">
        <f t="shared" si="0"/>
        <v>=RI8-DI01</v>
      </c>
      <c r="P67" s="116">
        <f t="shared" si="7"/>
        <v>10</v>
      </c>
      <c r="Q67" s="40" t="str">
        <f t="shared" si="8"/>
        <v>I289.1</v>
      </c>
      <c r="R67" s="40" t="str">
        <f t="shared" si="1"/>
        <v>AV-1107¶蝶阀关门到位¶Pneumatic ValveClosing</v>
      </c>
    </row>
    <row r="68" spans="1:18" ht="14.4">
      <c r="A68" s="116">
        <v>11</v>
      </c>
      <c r="B68" s="117">
        <v>11</v>
      </c>
      <c r="C68" s="118" t="s">
        <v>2515</v>
      </c>
      <c r="D68" s="147"/>
      <c r="E68" s="117"/>
      <c r="F68" s="117"/>
      <c r="G68" s="117"/>
      <c r="H68" s="117" t="str">
        <f t="shared" si="5"/>
        <v>Pneumatic Valve</v>
      </c>
      <c r="I68" s="117" t="str">
        <f t="shared" si="6"/>
        <v>Openning</v>
      </c>
      <c r="J68" s="122" t="s">
        <v>2516</v>
      </c>
      <c r="K68" s="117"/>
      <c r="L68" s="82"/>
      <c r="M68" s="115" t="s">
        <v>68</v>
      </c>
      <c r="N68" s="115" t="s">
        <v>69</v>
      </c>
      <c r="O68" s="147">
        <f t="shared" si="0"/>
        <v>0</v>
      </c>
      <c r="P68" s="116">
        <f t="shared" si="7"/>
        <v>11</v>
      </c>
      <c r="Q68" s="40" t="str">
        <f t="shared" si="8"/>
        <v>I289.2</v>
      </c>
      <c r="R68" s="40" t="str">
        <f t="shared" si="1"/>
        <v>¶¶Pneumatic ValveOpenning</v>
      </c>
    </row>
    <row r="69" spans="1:18" ht="14.4">
      <c r="A69" s="116">
        <v>12</v>
      </c>
      <c r="B69" s="117">
        <v>12</v>
      </c>
      <c r="C69" s="118" t="s">
        <v>2517</v>
      </c>
      <c r="D69" s="147"/>
      <c r="E69" s="117"/>
      <c r="F69" s="117"/>
      <c r="G69" s="117"/>
      <c r="H69" s="117" t="str">
        <f t="shared" si="5"/>
        <v>Pneumatic Valve</v>
      </c>
      <c r="I69" s="117" t="str">
        <f t="shared" si="6"/>
        <v>Closing</v>
      </c>
      <c r="J69" s="122" t="s">
        <v>2518</v>
      </c>
      <c r="K69" s="117"/>
      <c r="L69" s="82"/>
      <c r="M69" s="115" t="s">
        <v>68</v>
      </c>
      <c r="N69" s="115" t="s">
        <v>69</v>
      </c>
      <c r="O69" s="147">
        <f t="shared" si="0"/>
        <v>0</v>
      </c>
      <c r="P69" s="116">
        <f t="shared" si="7"/>
        <v>12</v>
      </c>
      <c r="Q69" s="40" t="str">
        <f t="shared" si="8"/>
        <v>I289.3</v>
      </c>
      <c r="R69" s="40" t="str">
        <f t="shared" si="1"/>
        <v>¶¶Pneumatic ValveClosing</v>
      </c>
    </row>
    <row r="70" spans="1:18" ht="14.4">
      <c r="A70" s="116">
        <v>13</v>
      </c>
      <c r="B70" s="117">
        <v>13</v>
      </c>
      <c r="C70" s="118" t="s">
        <v>2519</v>
      </c>
      <c r="D70" s="147"/>
      <c r="E70" s="117"/>
      <c r="F70" s="117"/>
      <c r="G70" s="117"/>
      <c r="H70" s="117" t="str">
        <f t="shared" si="5"/>
        <v>Pneumatic Valve</v>
      </c>
      <c r="I70" s="117" t="str">
        <f t="shared" si="6"/>
        <v>Openning</v>
      </c>
      <c r="J70" s="122" t="s">
        <v>2520</v>
      </c>
      <c r="K70" s="117"/>
      <c r="L70" s="82"/>
      <c r="M70" s="115" t="s">
        <v>68</v>
      </c>
      <c r="N70" s="115" t="s">
        <v>69</v>
      </c>
      <c r="O70" s="147">
        <f t="shared" si="0"/>
        <v>0</v>
      </c>
      <c r="P70" s="116">
        <f t="shared" si="7"/>
        <v>13</v>
      </c>
      <c r="Q70" s="40" t="str">
        <f t="shared" si="8"/>
        <v>I289.4</v>
      </c>
      <c r="R70" s="40" t="str">
        <f t="shared" si="1"/>
        <v>¶¶Pneumatic ValveOpenning</v>
      </c>
    </row>
    <row r="71" spans="1:18" ht="14.4">
      <c r="A71" s="116">
        <v>14</v>
      </c>
      <c r="B71" s="117">
        <v>14</v>
      </c>
      <c r="C71" s="118" t="s">
        <v>2521</v>
      </c>
      <c r="D71" s="147"/>
      <c r="E71" s="117"/>
      <c r="F71" s="117"/>
      <c r="G71" s="117"/>
      <c r="H71" s="117" t="str">
        <f t="shared" si="5"/>
        <v>Pneumatic Valve</v>
      </c>
      <c r="I71" s="117" t="str">
        <f t="shared" si="6"/>
        <v>Closing</v>
      </c>
      <c r="J71" s="122" t="s">
        <v>2522</v>
      </c>
      <c r="K71" s="117"/>
      <c r="L71" s="82"/>
      <c r="M71" s="115" t="s">
        <v>68</v>
      </c>
      <c r="N71" s="115" t="s">
        <v>69</v>
      </c>
      <c r="O71" s="147">
        <f t="shared" si="0"/>
        <v>0</v>
      </c>
      <c r="P71" s="116">
        <f t="shared" si="7"/>
        <v>14</v>
      </c>
      <c r="Q71" s="40" t="str">
        <f t="shared" si="8"/>
        <v>I289.5</v>
      </c>
      <c r="R71" s="40" t="str">
        <f t="shared" si="1"/>
        <v>¶¶Pneumatic ValveClosing</v>
      </c>
    </row>
    <row r="72" spans="1:18" ht="14.4">
      <c r="A72" s="116">
        <v>15</v>
      </c>
      <c r="B72" s="117">
        <v>15</v>
      </c>
      <c r="C72" s="118" t="s">
        <v>2523</v>
      </c>
      <c r="D72" s="261" t="s">
        <v>2495</v>
      </c>
      <c r="E72" s="117" t="str">
        <f t="shared" si="2"/>
        <v>AV-2105</v>
      </c>
      <c r="F72" s="117" t="str">
        <f t="shared" si="3"/>
        <v>蝶阀</v>
      </c>
      <c r="G72" s="117" t="str">
        <f t="shared" si="4"/>
        <v>开门到位</v>
      </c>
      <c r="H72" s="117" t="str">
        <f t="shared" si="5"/>
        <v>Pneumatic Valve</v>
      </c>
      <c r="I72" s="117" t="str">
        <f t="shared" si="6"/>
        <v>Openning</v>
      </c>
      <c r="J72" s="122" t="s">
        <v>2524</v>
      </c>
      <c r="K72" s="117"/>
      <c r="L72" s="82"/>
      <c r="M72" s="115" t="s">
        <v>68</v>
      </c>
      <c r="N72" s="115" t="s">
        <v>69</v>
      </c>
      <c r="O72" s="261" t="str">
        <f t="shared" si="0"/>
        <v>=RI8-DI01</v>
      </c>
      <c r="P72" s="116">
        <f t="shared" si="7"/>
        <v>15</v>
      </c>
      <c r="Q72" s="40" t="str">
        <f t="shared" si="8"/>
        <v>I289.6</v>
      </c>
      <c r="R72" s="40" t="str">
        <f t="shared" si="1"/>
        <v>AV-2105¶蝶阀开门到位¶Pneumatic ValveOpenning</v>
      </c>
    </row>
    <row r="73" spans="1:18" ht="14.4">
      <c r="A73" s="116">
        <v>16</v>
      </c>
      <c r="B73" s="117">
        <v>16</v>
      </c>
      <c r="C73" s="118" t="s">
        <v>2525</v>
      </c>
      <c r="D73" s="261" t="s">
        <v>2495</v>
      </c>
      <c r="E73" s="117" t="str">
        <f t="shared" si="2"/>
        <v>AV-2105</v>
      </c>
      <c r="F73" s="117" t="str">
        <f t="shared" si="3"/>
        <v>蝶阀</v>
      </c>
      <c r="G73" s="117" t="str">
        <f t="shared" si="4"/>
        <v>关门到位</v>
      </c>
      <c r="H73" s="117" t="str">
        <f t="shared" si="5"/>
        <v>Pneumatic Valve</v>
      </c>
      <c r="I73" s="117" t="str">
        <f t="shared" si="6"/>
        <v>Closing</v>
      </c>
      <c r="J73" s="122" t="s">
        <v>2526</v>
      </c>
      <c r="K73" s="117"/>
      <c r="L73" s="82"/>
      <c r="M73" s="115" t="s">
        <v>68</v>
      </c>
      <c r="N73" s="115" t="s">
        <v>69</v>
      </c>
      <c r="O73" s="261" t="str">
        <f t="shared" si="0"/>
        <v>=RI8-DI01</v>
      </c>
      <c r="P73" s="116">
        <f t="shared" si="7"/>
        <v>16</v>
      </c>
      <c r="Q73" s="40" t="str">
        <f t="shared" si="8"/>
        <v>I289.7</v>
      </c>
      <c r="R73" s="40" t="str">
        <f t="shared" si="1"/>
        <v>AV-2105¶蝶阀关门到位¶Pneumatic ValveClosing</v>
      </c>
    </row>
    <row r="74" spans="1:18" ht="14.4">
      <c r="A74" s="116">
        <v>1</v>
      </c>
      <c r="B74" s="117">
        <v>17</v>
      </c>
      <c r="C74" s="118" t="s">
        <v>2527</v>
      </c>
      <c r="D74" s="261" t="s">
        <v>2528</v>
      </c>
      <c r="E74" s="117" t="str">
        <f t="shared" si="2"/>
        <v>AV-2106</v>
      </c>
      <c r="F74" s="117" t="str">
        <f t="shared" si="3"/>
        <v>蝶阀</v>
      </c>
      <c r="G74" s="117" t="str">
        <f t="shared" si="4"/>
        <v>开门到位</v>
      </c>
      <c r="H74" s="117" t="str">
        <f t="shared" si="5"/>
        <v>Pneumatic Valve</v>
      </c>
      <c r="I74" s="117" t="str">
        <f t="shared" si="6"/>
        <v>Openning</v>
      </c>
      <c r="J74" s="122" t="s">
        <v>2529</v>
      </c>
      <c r="K74" s="117"/>
      <c r="L74" s="82"/>
      <c r="M74" s="115" t="s">
        <v>68</v>
      </c>
      <c r="N74" s="115" t="s">
        <v>69</v>
      </c>
      <c r="O74" s="261" t="str">
        <f t="shared" si="0"/>
        <v>=RI8-DI02</v>
      </c>
      <c r="P74" s="116">
        <f t="shared" si="7"/>
        <v>1</v>
      </c>
      <c r="Q74" s="40" t="str">
        <f t="shared" si="8"/>
        <v>I290.0</v>
      </c>
      <c r="R74" s="40" t="str">
        <f t="shared" si="1"/>
        <v>AV-2106¶蝶阀开门到位¶Pneumatic ValveOpenning</v>
      </c>
    </row>
    <row r="75" spans="1:18" ht="14.4">
      <c r="A75" s="116">
        <v>2</v>
      </c>
      <c r="B75" s="117">
        <v>18</v>
      </c>
      <c r="C75" s="118" t="s">
        <v>2530</v>
      </c>
      <c r="D75" s="261" t="s">
        <v>2528</v>
      </c>
      <c r="E75" s="117" t="str">
        <f t="shared" si="2"/>
        <v>AV-2106</v>
      </c>
      <c r="F75" s="117" t="str">
        <f t="shared" si="3"/>
        <v>蝶阀</v>
      </c>
      <c r="G75" s="117" t="str">
        <f t="shared" si="4"/>
        <v>关门到位</v>
      </c>
      <c r="H75" s="117" t="str">
        <f t="shared" si="5"/>
        <v>Pneumatic Valve</v>
      </c>
      <c r="I75" s="117" t="str">
        <f t="shared" si="6"/>
        <v>Closing</v>
      </c>
      <c r="J75" s="122" t="s">
        <v>2531</v>
      </c>
      <c r="K75" s="117"/>
      <c r="L75" s="82"/>
      <c r="M75" s="115" t="s">
        <v>68</v>
      </c>
      <c r="N75" s="115" t="s">
        <v>69</v>
      </c>
      <c r="O75" s="261" t="str">
        <f t="shared" si="0"/>
        <v>=RI8-DI02</v>
      </c>
      <c r="P75" s="116">
        <f t="shared" si="7"/>
        <v>2</v>
      </c>
      <c r="Q75" s="40" t="str">
        <f t="shared" si="8"/>
        <v>I290.1</v>
      </c>
      <c r="R75" s="40" t="str">
        <f t="shared" si="1"/>
        <v>AV-2106¶蝶阀关门到位¶Pneumatic ValveClosing</v>
      </c>
    </row>
    <row r="76" spans="1:18" ht="14.4">
      <c r="A76" s="116">
        <v>3</v>
      </c>
      <c r="B76" s="117">
        <v>19</v>
      </c>
      <c r="C76" s="118" t="s">
        <v>2532</v>
      </c>
      <c r="D76" s="261" t="s">
        <v>2528</v>
      </c>
      <c r="E76" s="117" t="str">
        <f t="shared" si="2"/>
        <v>AV-2107</v>
      </c>
      <c r="F76" s="117" t="str">
        <f t="shared" si="3"/>
        <v>蝶阀</v>
      </c>
      <c r="G76" s="117" t="str">
        <f t="shared" si="4"/>
        <v>开门到位</v>
      </c>
      <c r="H76" s="117" t="str">
        <f t="shared" si="5"/>
        <v>Pneumatic Valve</v>
      </c>
      <c r="I76" s="117" t="str">
        <f t="shared" si="6"/>
        <v>Openning</v>
      </c>
      <c r="J76" s="122" t="s">
        <v>2533</v>
      </c>
      <c r="K76" s="117"/>
      <c r="L76" s="82"/>
      <c r="M76" s="115" t="s">
        <v>68</v>
      </c>
      <c r="N76" s="115" t="s">
        <v>69</v>
      </c>
      <c r="O76" s="261" t="str">
        <f t="shared" si="0"/>
        <v>=RI8-DI02</v>
      </c>
      <c r="P76" s="116">
        <f t="shared" si="7"/>
        <v>3</v>
      </c>
      <c r="Q76" s="40" t="str">
        <f t="shared" si="8"/>
        <v>I290.2</v>
      </c>
      <c r="R76" s="40" t="str">
        <f t="shared" si="1"/>
        <v>AV-2107¶蝶阀开门到位¶Pneumatic ValveOpenning</v>
      </c>
    </row>
    <row r="77" spans="1:18" ht="14.4">
      <c r="A77" s="116">
        <v>4</v>
      </c>
      <c r="B77" s="117">
        <v>20</v>
      </c>
      <c r="C77" s="118" t="s">
        <v>2534</v>
      </c>
      <c r="D77" s="261" t="s">
        <v>2528</v>
      </c>
      <c r="E77" s="117" t="str">
        <f t="shared" si="2"/>
        <v>AV-2107</v>
      </c>
      <c r="F77" s="117" t="str">
        <f t="shared" si="3"/>
        <v>蝶阀</v>
      </c>
      <c r="G77" s="117" t="str">
        <f t="shared" si="4"/>
        <v>关门到位</v>
      </c>
      <c r="H77" s="117" t="str">
        <f t="shared" si="5"/>
        <v>Pneumatic Valve</v>
      </c>
      <c r="I77" s="117" t="str">
        <f t="shared" si="6"/>
        <v>Closing</v>
      </c>
      <c r="J77" s="122" t="s">
        <v>2535</v>
      </c>
      <c r="K77" s="117"/>
      <c r="L77" s="82"/>
      <c r="M77" s="115" t="s">
        <v>68</v>
      </c>
      <c r="N77" s="115" t="s">
        <v>69</v>
      </c>
      <c r="O77" s="261" t="str">
        <f t="shared" si="0"/>
        <v>=RI8-DI02</v>
      </c>
      <c r="P77" s="116">
        <f t="shared" si="7"/>
        <v>4</v>
      </c>
      <c r="Q77" s="40" t="str">
        <f t="shared" si="8"/>
        <v>I290.3</v>
      </c>
      <c r="R77" s="40" t="str">
        <f t="shared" si="1"/>
        <v>AV-2107¶蝶阀关门到位¶Pneumatic ValveClosing</v>
      </c>
    </row>
    <row r="78" spans="1:18" ht="14.4">
      <c r="A78" s="116">
        <v>5</v>
      </c>
      <c r="B78" s="117">
        <v>21</v>
      </c>
      <c r="C78" s="118" t="s">
        <v>2536</v>
      </c>
      <c r="D78" s="147"/>
      <c r="E78" s="117"/>
      <c r="F78" s="117"/>
      <c r="G78" s="117"/>
      <c r="H78" s="117" t="str">
        <f t="shared" si="5"/>
        <v>Pneumatic Valve</v>
      </c>
      <c r="I78" s="117" t="str">
        <f t="shared" si="6"/>
        <v>Openning</v>
      </c>
      <c r="J78" s="122" t="s">
        <v>2537</v>
      </c>
      <c r="K78" s="117"/>
      <c r="L78" s="82"/>
      <c r="M78" s="115" t="s">
        <v>68</v>
      </c>
      <c r="N78" s="115" t="s">
        <v>69</v>
      </c>
      <c r="O78" s="147">
        <f t="shared" si="0"/>
        <v>0</v>
      </c>
      <c r="P78" s="116">
        <f t="shared" si="7"/>
        <v>5</v>
      </c>
      <c r="Q78" s="40" t="str">
        <f t="shared" si="8"/>
        <v>I290.4</v>
      </c>
      <c r="R78" s="40" t="str">
        <f t="shared" si="1"/>
        <v>¶¶Pneumatic ValveOpenning</v>
      </c>
    </row>
    <row r="79" spans="1:18" ht="14.4">
      <c r="A79" s="116">
        <v>6</v>
      </c>
      <c r="B79" s="117">
        <v>22</v>
      </c>
      <c r="C79" s="118" t="s">
        <v>2538</v>
      </c>
      <c r="D79" s="147"/>
      <c r="E79" s="117"/>
      <c r="F79" s="117"/>
      <c r="G79" s="117"/>
      <c r="H79" s="117" t="str">
        <f t="shared" si="5"/>
        <v>Pneumatic Valve</v>
      </c>
      <c r="I79" s="117" t="str">
        <f t="shared" si="6"/>
        <v>Closing</v>
      </c>
      <c r="J79" s="122" t="s">
        <v>2539</v>
      </c>
      <c r="K79" s="117"/>
      <c r="L79" s="82"/>
      <c r="M79" s="115" t="s">
        <v>68</v>
      </c>
      <c r="N79" s="115" t="s">
        <v>69</v>
      </c>
      <c r="O79" s="147">
        <f t="shared" si="0"/>
        <v>0</v>
      </c>
      <c r="P79" s="116">
        <f t="shared" si="7"/>
        <v>6</v>
      </c>
      <c r="Q79" s="40" t="str">
        <f t="shared" si="8"/>
        <v>I290.5</v>
      </c>
      <c r="R79" s="40" t="str">
        <f t="shared" si="1"/>
        <v>¶¶Pneumatic ValveClosing</v>
      </c>
    </row>
    <row r="80" spans="1:18" ht="14.4">
      <c r="A80" s="116">
        <v>7</v>
      </c>
      <c r="B80" s="117">
        <v>23</v>
      </c>
      <c r="C80" s="118" t="s">
        <v>2540</v>
      </c>
      <c r="D80" s="147"/>
      <c r="E80" s="117"/>
      <c r="F80" s="117"/>
      <c r="G80" s="117"/>
      <c r="H80" s="117" t="str">
        <f t="shared" si="5"/>
        <v>Pneumatic Valve</v>
      </c>
      <c r="I80" s="117" t="str">
        <f t="shared" si="6"/>
        <v>Openning</v>
      </c>
      <c r="J80" s="122" t="s">
        <v>2541</v>
      </c>
      <c r="K80" s="117"/>
      <c r="L80" s="82"/>
      <c r="M80" s="115" t="s">
        <v>68</v>
      </c>
      <c r="N80" s="115" t="s">
        <v>69</v>
      </c>
      <c r="O80" s="147">
        <f t="shared" si="0"/>
        <v>0</v>
      </c>
      <c r="P80" s="116">
        <f t="shared" si="7"/>
        <v>7</v>
      </c>
      <c r="Q80" s="40" t="str">
        <f t="shared" si="8"/>
        <v>I290.6</v>
      </c>
      <c r="R80" s="40" t="str">
        <f t="shared" si="1"/>
        <v>¶¶Pneumatic ValveOpenning</v>
      </c>
    </row>
    <row r="81" spans="1:18" ht="14.4">
      <c r="A81" s="116">
        <v>8</v>
      </c>
      <c r="B81" s="117">
        <v>24</v>
      </c>
      <c r="C81" s="118" t="s">
        <v>2542</v>
      </c>
      <c r="D81" s="147"/>
      <c r="E81" s="117"/>
      <c r="F81" s="117"/>
      <c r="G81" s="117"/>
      <c r="H81" s="117" t="str">
        <f t="shared" si="5"/>
        <v>Pneumatic Valve</v>
      </c>
      <c r="I81" s="117" t="str">
        <f t="shared" si="6"/>
        <v>Closing</v>
      </c>
      <c r="J81" s="122" t="s">
        <v>2543</v>
      </c>
      <c r="K81" s="117"/>
      <c r="L81" s="82"/>
      <c r="M81" s="115" t="s">
        <v>68</v>
      </c>
      <c r="N81" s="115" t="s">
        <v>69</v>
      </c>
      <c r="O81" s="147">
        <f t="shared" si="0"/>
        <v>0</v>
      </c>
      <c r="P81" s="116">
        <f t="shared" si="7"/>
        <v>8</v>
      </c>
      <c r="Q81" s="40" t="str">
        <f t="shared" si="8"/>
        <v>I290.7</v>
      </c>
      <c r="R81" s="40" t="str">
        <f t="shared" si="1"/>
        <v>¶¶Pneumatic ValveClosing</v>
      </c>
    </row>
    <row r="82" spans="1:18" ht="14.4">
      <c r="A82" s="116">
        <v>9</v>
      </c>
      <c r="B82" s="117">
        <v>25</v>
      </c>
      <c r="C82" s="118" t="s">
        <v>2544</v>
      </c>
      <c r="D82" s="261" t="s">
        <v>2528</v>
      </c>
      <c r="E82" s="117" t="str">
        <f t="shared" si="2"/>
        <v>AV-3105</v>
      </c>
      <c r="F82" s="117" t="str">
        <f t="shared" si="3"/>
        <v>蝶阀</v>
      </c>
      <c r="G82" s="117" t="str">
        <f t="shared" si="4"/>
        <v>开门到位</v>
      </c>
      <c r="H82" s="117" t="str">
        <f t="shared" si="5"/>
        <v>Pneumatic Valve</v>
      </c>
      <c r="I82" s="117" t="str">
        <f t="shared" si="6"/>
        <v>Openning</v>
      </c>
      <c r="J82" s="122" t="s">
        <v>2545</v>
      </c>
      <c r="K82" s="117"/>
      <c r="L82" s="82"/>
      <c r="M82" s="115" t="s">
        <v>68</v>
      </c>
      <c r="N82" s="115" t="s">
        <v>69</v>
      </c>
      <c r="O82" s="261" t="str">
        <f t="shared" si="0"/>
        <v>=RI8-DI02</v>
      </c>
      <c r="P82" s="116">
        <f t="shared" si="7"/>
        <v>9</v>
      </c>
      <c r="Q82" s="40" t="str">
        <f t="shared" si="8"/>
        <v>I291.0</v>
      </c>
      <c r="R82" s="40" t="str">
        <f t="shared" si="1"/>
        <v>AV-3105¶蝶阀开门到位¶Pneumatic ValveOpenning</v>
      </c>
    </row>
    <row r="83" spans="1:18" ht="14.4">
      <c r="A83" s="116">
        <v>10</v>
      </c>
      <c r="B83" s="117">
        <v>26</v>
      </c>
      <c r="C83" s="118" t="s">
        <v>2546</v>
      </c>
      <c r="D83" s="261" t="s">
        <v>2528</v>
      </c>
      <c r="E83" s="117" t="str">
        <f t="shared" si="2"/>
        <v>AV-3105</v>
      </c>
      <c r="F83" s="117" t="str">
        <f t="shared" si="3"/>
        <v>蝶阀</v>
      </c>
      <c r="G83" s="117" t="str">
        <f t="shared" si="4"/>
        <v>关门到位</v>
      </c>
      <c r="H83" s="117" t="str">
        <f t="shared" si="5"/>
        <v>Pneumatic Valve</v>
      </c>
      <c r="I83" s="117" t="str">
        <f t="shared" si="6"/>
        <v>Closing</v>
      </c>
      <c r="J83" s="122" t="s">
        <v>2547</v>
      </c>
      <c r="K83" s="117"/>
      <c r="L83" s="82"/>
      <c r="M83" s="115" t="s">
        <v>68</v>
      </c>
      <c r="N83" s="115" t="s">
        <v>69</v>
      </c>
      <c r="O83" s="261" t="str">
        <f t="shared" si="0"/>
        <v>=RI8-DI02</v>
      </c>
      <c r="P83" s="116">
        <f t="shared" si="7"/>
        <v>10</v>
      </c>
      <c r="Q83" s="40" t="str">
        <f t="shared" si="8"/>
        <v>I291.1</v>
      </c>
      <c r="R83" s="40" t="str">
        <f t="shared" si="1"/>
        <v>AV-3105¶蝶阀关门到位¶Pneumatic ValveClosing</v>
      </c>
    </row>
    <row r="84" spans="1:18" ht="14.4">
      <c r="A84" s="116">
        <v>11</v>
      </c>
      <c r="B84" s="117">
        <v>27</v>
      </c>
      <c r="C84" s="118" t="s">
        <v>2548</v>
      </c>
      <c r="D84" s="261" t="s">
        <v>2528</v>
      </c>
      <c r="E84" s="117" t="str">
        <f t="shared" si="2"/>
        <v>AV-3106</v>
      </c>
      <c r="F84" s="117" t="str">
        <f t="shared" si="3"/>
        <v>蝶阀</v>
      </c>
      <c r="G84" s="117" t="str">
        <f t="shared" si="4"/>
        <v>开门到位</v>
      </c>
      <c r="H84" s="117" t="str">
        <f t="shared" si="5"/>
        <v>Pneumatic Valve</v>
      </c>
      <c r="I84" s="117" t="str">
        <f t="shared" si="6"/>
        <v>Openning</v>
      </c>
      <c r="J84" s="122" t="s">
        <v>2549</v>
      </c>
      <c r="K84" s="117"/>
      <c r="L84" s="82"/>
      <c r="M84" s="115" t="s">
        <v>68</v>
      </c>
      <c r="N84" s="115" t="s">
        <v>69</v>
      </c>
      <c r="O84" s="261" t="str">
        <f t="shared" si="0"/>
        <v>=RI8-DI02</v>
      </c>
      <c r="P84" s="116">
        <f t="shared" si="7"/>
        <v>11</v>
      </c>
      <c r="Q84" s="40" t="str">
        <f t="shared" si="8"/>
        <v>I291.2</v>
      </c>
      <c r="R84" s="40" t="str">
        <f t="shared" si="1"/>
        <v>AV-3106¶蝶阀开门到位¶Pneumatic ValveOpenning</v>
      </c>
    </row>
    <row r="85" spans="1:18" ht="14.4">
      <c r="A85" s="116">
        <v>12</v>
      </c>
      <c r="B85" s="117">
        <v>28</v>
      </c>
      <c r="C85" s="118" t="s">
        <v>2550</v>
      </c>
      <c r="D85" s="261" t="s">
        <v>2528</v>
      </c>
      <c r="E85" s="117" t="str">
        <f t="shared" si="2"/>
        <v>AV-3106</v>
      </c>
      <c r="F85" s="117" t="str">
        <f t="shared" si="3"/>
        <v>蝶阀</v>
      </c>
      <c r="G85" s="117" t="str">
        <f t="shared" si="4"/>
        <v>关门到位</v>
      </c>
      <c r="H85" s="117" t="str">
        <f t="shared" si="5"/>
        <v>Pneumatic Valve</v>
      </c>
      <c r="I85" s="117" t="str">
        <f t="shared" si="6"/>
        <v>Closing</v>
      </c>
      <c r="J85" s="122" t="s">
        <v>2551</v>
      </c>
      <c r="K85" s="117"/>
      <c r="L85" s="82"/>
      <c r="M85" s="115" t="s">
        <v>68</v>
      </c>
      <c r="N85" s="115" t="s">
        <v>69</v>
      </c>
      <c r="O85" s="261" t="str">
        <f t="shared" si="0"/>
        <v>=RI8-DI02</v>
      </c>
      <c r="P85" s="116">
        <f t="shared" si="7"/>
        <v>12</v>
      </c>
      <c r="Q85" s="40" t="str">
        <f t="shared" si="8"/>
        <v>I291.3</v>
      </c>
      <c r="R85" s="40" t="str">
        <f t="shared" si="1"/>
        <v>AV-3106¶蝶阀关门到位¶Pneumatic ValveClosing</v>
      </c>
    </row>
    <row r="86" spans="1:18" ht="14.4">
      <c r="A86" s="116">
        <v>13</v>
      </c>
      <c r="B86" s="117">
        <v>29</v>
      </c>
      <c r="C86" s="118" t="s">
        <v>2552</v>
      </c>
      <c r="D86" s="261" t="s">
        <v>2528</v>
      </c>
      <c r="E86" s="117" t="str">
        <f t="shared" si="2"/>
        <v>AV-3107</v>
      </c>
      <c r="F86" s="117" t="str">
        <f t="shared" si="3"/>
        <v>蝶阀</v>
      </c>
      <c r="G86" s="117" t="str">
        <f t="shared" si="4"/>
        <v>开门到位</v>
      </c>
      <c r="H86" s="117" t="str">
        <f t="shared" si="5"/>
        <v>Pneumatic Valve</v>
      </c>
      <c r="I86" s="117" t="str">
        <f t="shared" si="6"/>
        <v>Openning</v>
      </c>
      <c r="J86" s="122" t="s">
        <v>2553</v>
      </c>
      <c r="K86" s="117"/>
      <c r="L86" s="82"/>
      <c r="M86" s="115" t="s">
        <v>68</v>
      </c>
      <c r="N86" s="115" t="s">
        <v>69</v>
      </c>
      <c r="O86" s="261" t="str">
        <f t="shared" si="0"/>
        <v>=RI8-DI02</v>
      </c>
      <c r="P86" s="116">
        <f t="shared" si="7"/>
        <v>13</v>
      </c>
      <c r="Q86" s="40" t="str">
        <f t="shared" si="8"/>
        <v>I291.4</v>
      </c>
      <c r="R86" s="40" t="str">
        <f t="shared" si="1"/>
        <v>AV-3107¶蝶阀开门到位¶Pneumatic ValveOpenning</v>
      </c>
    </row>
    <row r="87" spans="1:18" ht="14.4">
      <c r="A87" s="116">
        <v>14</v>
      </c>
      <c r="B87" s="117">
        <v>30</v>
      </c>
      <c r="C87" s="118" t="s">
        <v>2554</v>
      </c>
      <c r="D87" s="261" t="s">
        <v>2528</v>
      </c>
      <c r="E87" s="117" t="str">
        <f t="shared" si="2"/>
        <v>AV-3107</v>
      </c>
      <c r="F87" s="117" t="str">
        <f t="shared" si="3"/>
        <v>蝶阀</v>
      </c>
      <c r="G87" s="117" t="str">
        <f t="shared" si="4"/>
        <v>关门到位</v>
      </c>
      <c r="H87" s="117" t="str">
        <f t="shared" si="5"/>
        <v>Pneumatic Valve</v>
      </c>
      <c r="I87" s="117" t="str">
        <f t="shared" si="6"/>
        <v>Closing</v>
      </c>
      <c r="J87" s="122" t="s">
        <v>2555</v>
      </c>
      <c r="K87" s="117"/>
      <c r="L87" s="82"/>
      <c r="M87" s="115" t="s">
        <v>68</v>
      </c>
      <c r="N87" s="115" t="s">
        <v>69</v>
      </c>
      <c r="O87" s="261" t="str">
        <f t="shared" si="0"/>
        <v>=RI8-DI02</v>
      </c>
      <c r="P87" s="116">
        <f t="shared" si="7"/>
        <v>14</v>
      </c>
      <c r="Q87" s="40" t="str">
        <f t="shared" si="8"/>
        <v>I291.5</v>
      </c>
      <c r="R87" s="40" t="str">
        <f t="shared" si="1"/>
        <v>AV-3107¶蝶阀关门到位¶Pneumatic ValveClosing</v>
      </c>
    </row>
    <row r="88" spans="1:18" ht="14.4">
      <c r="A88" s="116">
        <v>15</v>
      </c>
      <c r="B88" s="117">
        <v>31</v>
      </c>
      <c r="C88" s="118" t="s">
        <v>2556</v>
      </c>
      <c r="D88" s="261" t="s">
        <v>2528</v>
      </c>
      <c r="E88" s="117" t="str">
        <f t="shared" si="2"/>
        <v>AV-3108</v>
      </c>
      <c r="F88" s="117" t="str">
        <f t="shared" si="3"/>
        <v>蝶阀</v>
      </c>
      <c r="G88" s="117" t="str">
        <f t="shared" si="4"/>
        <v>开门到位</v>
      </c>
      <c r="H88" s="117" t="str">
        <f t="shared" si="5"/>
        <v>Pneumatic Valve</v>
      </c>
      <c r="I88" s="117" t="str">
        <f t="shared" si="6"/>
        <v>Openning</v>
      </c>
      <c r="J88" s="122" t="s">
        <v>2557</v>
      </c>
      <c r="K88" s="117"/>
      <c r="L88" s="82"/>
      <c r="M88" s="115" t="s">
        <v>68</v>
      </c>
      <c r="N88" s="115" t="s">
        <v>69</v>
      </c>
      <c r="O88" s="261" t="str">
        <f t="shared" si="0"/>
        <v>=RI8-DI02</v>
      </c>
      <c r="P88" s="116">
        <f t="shared" si="7"/>
        <v>15</v>
      </c>
      <c r="Q88" s="40" t="str">
        <f t="shared" si="8"/>
        <v>I291.6</v>
      </c>
      <c r="R88" s="40" t="str">
        <f t="shared" si="1"/>
        <v>AV-3108¶蝶阀开门到位¶Pneumatic ValveOpenning</v>
      </c>
    </row>
    <row r="89" spans="1:18" ht="14.4">
      <c r="A89" s="116">
        <v>16</v>
      </c>
      <c r="B89" s="117">
        <v>32</v>
      </c>
      <c r="C89" s="118" t="s">
        <v>2558</v>
      </c>
      <c r="D89" s="261" t="s">
        <v>2528</v>
      </c>
      <c r="E89" s="117" t="str">
        <f t="shared" si="2"/>
        <v>AV-3108</v>
      </c>
      <c r="F89" s="117" t="str">
        <f t="shared" si="3"/>
        <v>蝶阀</v>
      </c>
      <c r="G89" s="117" t="str">
        <f t="shared" si="4"/>
        <v>关门到位</v>
      </c>
      <c r="H89" s="117" t="str">
        <f t="shared" si="5"/>
        <v>Pneumatic Valve</v>
      </c>
      <c r="I89" s="117" t="str">
        <f t="shared" si="6"/>
        <v>Closing</v>
      </c>
      <c r="J89" s="122" t="s">
        <v>2559</v>
      </c>
      <c r="K89" s="117"/>
      <c r="L89" s="82"/>
      <c r="M89" s="115" t="s">
        <v>68</v>
      </c>
      <c r="N89" s="115" t="s">
        <v>69</v>
      </c>
      <c r="O89" s="261" t="str">
        <f t="shared" si="0"/>
        <v>=RI8-DI02</v>
      </c>
      <c r="P89" s="116">
        <f t="shared" si="7"/>
        <v>16</v>
      </c>
      <c r="Q89" s="40" t="str">
        <f t="shared" si="8"/>
        <v>I291.7</v>
      </c>
      <c r="R89" s="40" t="str">
        <f t="shared" si="1"/>
        <v>AV-3108¶蝶阀关门到位¶Pneumatic ValveClosing</v>
      </c>
    </row>
    <row r="90" spans="1:18" ht="14.4">
      <c r="A90" s="116">
        <v>1</v>
      </c>
      <c r="B90" s="117">
        <v>33</v>
      </c>
      <c r="C90" s="118" t="s">
        <v>2560</v>
      </c>
      <c r="D90" s="261" t="s">
        <v>2561</v>
      </c>
      <c r="E90" s="117" t="str">
        <f t="shared" si="2"/>
        <v>AV-3109</v>
      </c>
      <c r="F90" s="117" t="str">
        <f t="shared" si="3"/>
        <v>蝶阀</v>
      </c>
      <c r="G90" s="117" t="str">
        <f t="shared" si="4"/>
        <v>开门到位</v>
      </c>
      <c r="H90" s="117" t="str">
        <f t="shared" si="5"/>
        <v>Pneumatic Valve</v>
      </c>
      <c r="I90" s="117" t="str">
        <f t="shared" si="6"/>
        <v>Openning</v>
      </c>
      <c r="J90" s="122" t="s">
        <v>2562</v>
      </c>
      <c r="K90" s="117"/>
      <c r="L90" s="82"/>
      <c r="M90" s="115" t="s">
        <v>68</v>
      </c>
      <c r="N90" s="115" t="s">
        <v>69</v>
      </c>
      <c r="O90" s="261" t="str">
        <f t="shared" ref="O90:O119" si="9">D90</f>
        <v>=RI8-DI03</v>
      </c>
      <c r="P90" s="116">
        <f t="shared" si="7"/>
        <v>1</v>
      </c>
      <c r="Q90" s="40" t="str">
        <f t="shared" si="8"/>
        <v>I292.0</v>
      </c>
      <c r="R90" s="40" t="str">
        <f t="shared" ref="R90:R119" si="10">E90&amp;M90&amp;F90&amp;G90&amp;M90&amp;H90&amp;I90</f>
        <v>AV-3109¶蝶阀开门到位¶Pneumatic ValveOpenning</v>
      </c>
    </row>
    <row r="91" spans="1:18" ht="14.4">
      <c r="A91" s="116">
        <v>2</v>
      </c>
      <c r="B91" s="117">
        <v>34</v>
      </c>
      <c r="C91" s="118" t="s">
        <v>2563</v>
      </c>
      <c r="D91" s="261" t="s">
        <v>2561</v>
      </c>
      <c r="E91" s="117" t="str">
        <f t="shared" si="2"/>
        <v>AV-3109</v>
      </c>
      <c r="F91" s="117" t="str">
        <f t="shared" si="3"/>
        <v>蝶阀</v>
      </c>
      <c r="G91" s="117" t="str">
        <f t="shared" si="4"/>
        <v>关门到位</v>
      </c>
      <c r="H91" s="117" t="str">
        <f t="shared" si="5"/>
        <v>Pneumatic Valve</v>
      </c>
      <c r="I91" s="117" t="str">
        <f t="shared" si="6"/>
        <v>Closing</v>
      </c>
      <c r="J91" s="122" t="s">
        <v>2564</v>
      </c>
      <c r="K91" s="117"/>
      <c r="L91" s="82"/>
      <c r="M91" s="115" t="s">
        <v>68</v>
      </c>
      <c r="N91" s="115" t="s">
        <v>69</v>
      </c>
      <c r="O91" s="261" t="str">
        <f t="shared" si="9"/>
        <v>=RI8-DI03</v>
      </c>
      <c r="P91" s="116">
        <f t="shared" si="7"/>
        <v>2</v>
      </c>
      <c r="Q91" s="40" t="str">
        <f t="shared" si="8"/>
        <v>I292.1</v>
      </c>
      <c r="R91" s="40" t="str">
        <f t="shared" si="10"/>
        <v>AV-3109¶蝶阀关门到位¶Pneumatic ValveClosing</v>
      </c>
    </row>
    <row r="92" spans="1:18" ht="14.4">
      <c r="A92" s="116">
        <v>3</v>
      </c>
      <c r="B92" s="117">
        <v>35</v>
      </c>
      <c r="C92" s="118" t="s">
        <v>2565</v>
      </c>
      <c r="D92" s="261" t="s">
        <v>2561</v>
      </c>
      <c r="E92" s="117" t="str">
        <f t="shared" si="2"/>
        <v>AV-4105</v>
      </c>
      <c r="F92" s="117" t="str">
        <f t="shared" si="3"/>
        <v>蝶阀</v>
      </c>
      <c r="G92" s="117" t="str">
        <f t="shared" si="4"/>
        <v>开门到位</v>
      </c>
      <c r="H92" s="117" t="str">
        <f t="shared" si="5"/>
        <v>Pneumatic Valve</v>
      </c>
      <c r="I92" s="117" t="str">
        <f t="shared" si="6"/>
        <v>Openning</v>
      </c>
      <c r="J92" s="122" t="s">
        <v>2566</v>
      </c>
      <c r="K92" s="117"/>
      <c r="L92" s="82"/>
      <c r="M92" s="115" t="s">
        <v>68</v>
      </c>
      <c r="N92" s="115" t="s">
        <v>69</v>
      </c>
      <c r="O92" s="261" t="str">
        <f t="shared" si="9"/>
        <v>=RI8-DI03</v>
      </c>
      <c r="P92" s="116">
        <f t="shared" si="7"/>
        <v>3</v>
      </c>
      <c r="Q92" s="40" t="str">
        <f t="shared" si="8"/>
        <v>I292.2</v>
      </c>
      <c r="R92" s="40" t="str">
        <f t="shared" si="10"/>
        <v>AV-4105¶蝶阀开门到位¶Pneumatic ValveOpenning</v>
      </c>
    </row>
    <row r="93" spans="1:18" ht="14.4">
      <c r="A93" s="116">
        <v>4</v>
      </c>
      <c r="B93" s="117">
        <v>36</v>
      </c>
      <c r="C93" s="118" t="s">
        <v>2567</v>
      </c>
      <c r="D93" s="261" t="s">
        <v>2561</v>
      </c>
      <c r="E93" s="117" t="str">
        <f t="shared" si="2"/>
        <v>AV-4105</v>
      </c>
      <c r="F93" s="117" t="str">
        <f t="shared" si="3"/>
        <v>蝶阀</v>
      </c>
      <c r="G93" s="117" t="str">
        <f t="shared" si="4"/>
        <v>关门到位</v>
      </c>
      <c r="H93" s="117" t="str">
        <f t="shared" si="5"/>
        <v>Pneumatic Valve</v>
      </c>
      <c r="I93" s="117" t="str">
        <f t="shared" si="6"/>
        <v>Closing</v>
      </c>
      <c r="J93" s="122" t="s">
        <v>2568</v>
      </c>
      <c r="K93" s="117"/>
      <c r="L93" s="82"/>
      <c r="M93" s="115" t="s">
        <v>68</v>
      </c>
      <c r="N93" s="115" t="s">
        <v>69</v>
      </c>
      <c r="O93" s="261" t="str">
        <f t="shared" si="9"/>
        <v>=RI8-DI03</v>
      </c>
      <c r="P93" s="116">
        <f t="shared" si="7"/>
        <v>4</v>
      </c>
      <c r="Q93" s="40" t="str">
        <f t="shared" si="8"/>
        <v>I292.3</v>
      </c>
      <c r="R93" s="40" t="str">
        <f t="shared" si="10"/>
        <v>AV-4105¶蝶阀关门到位¶Pneumatic ValveClosing</v>
      </c>
    </row>
    <row r="94" spans="1:18" ht="14.4">
      <c r="A94" s="116">
        <v>5</v>
      </c>
      <c r="B94" s="117">
        <v>37</v>
      </c>
      <c r="C94" s="118" t="s">
        <v>2569</v>
      </c>
      <c r="D94" s="261" t="s">
        <v>2561</v>
      </c>
      <c r="E94" s="117" t="str">
        <f t="shared" si="2"/>
        <v>AV-4106</v>
      </c>
      <c r="F94" s="117" t="str">
        <f t="shared" si="3"/>
        <v>蝶阀</v>
      </c>
      <c r="G94" s="117" t="str">
        <f t="shared" si="4"/>
        <v>开门到位</v>
      </c>
      <c r="H94" s="117" t="str">
        <f t="shared" si="5"/>
        <v>Pneumatic Valve</v>
      </c>
      <c r="I94" s="117" t="str">
        <f t="shared" si="6"/>
        <v>Openning</v>
      </c>
      <c r="J94" s="122" t="s">
        <v>2570</v>
      </c>
      <c r="K94" s="117"/>
      <c r="L94" s="82"/>
      <c r="M94" s="115" t="s">
        <v>68</v>
      </c>
      <c r="N94" s="115" t="s">
        <v>69</v>
      </c>
      <c r="O94" s="261" t="str">
        <f t="shared" si="9"/>
        <v>=RI8-DI03</v>
      </c>
      <c r="P94" s="116">
        <f t="shared" si="7"/>
        <v>5</v>
      </c>
      <c r="Q94" s="40" t="str">
        <f t="shared" si="8"/>
        <v>I292.4</v>
      </c>
      <c r="R94" s="40" t="str">
        <f t="shared" si="10"/>
        <v>AV-4106¶蝶阀开门到位¶Pneumatic ValveOpenning</v>
      </c>
    </row>
    <row r="95" spans="1:18" ht="14.4">
      <c r="A95" s="116">
        <v>6</v>
      </c>
      <c r="B95" s="117">
        <v>38</v>
      </c>
      <c r="C95" s="118" t="s">
        <v>2571</v>
      </c>
      <c r="D95" s="261" t="s">
        <v>2561</v>
      </c>
      <c r="E95" s="117" t="str">
        <f t="shared" si="2"/>
        <v>AV-4106</v>
      </c>
      <c r="F95" s="117" t="str">
        <f t="shared" si="3"/>
        <v>蝶阀</v>
      </c>
      <c r="G95" s="117" t="str">
        <f t="shared" si="4"/>
        <v>关门到位</v>
      </c>
      <c r="H95" s="117" t="str">
        <f t="shared" si="5"/>
        <v>Pneumatic Valve</v>
      </c>
      <c r="I95" s="117" t="str">
        <f t="shared" si="6"/>
        <v>Closing</v>
      </c>
      <c r="J95" s="122" t="s">
        <v>2572</v>
      </c>
      <c r="K95" s="117"/>
      <c r="L95" s="82"/>
      <c r="M95" s="115" t="s">
        <v>68</v>
      </c>
      <c r="N95" s="115" t="s">
        <v>69</v>
      </c>
      <c r="O95" s="261" t="str">
        <f t="shared" si="9"/>
        <v>=RI8-DI03</v>
      </c>
      <c r="P95" s="116">
        <f t="shared" si="7"/>
        <v>6</v>
      </c>
      <c r="Q95" s="40" t="str">
        <f t="shared" si="8"/>
        <v>I292.5</v>
      </c>
      <c r="R95" s="40" t="str">
        <f t="shared" si="10"/>
        <v>AV-4106¶蝶阀关门到位¶Pneumatic ValveClosing</v>
      </c>
    </row>
    <row r="96" spans="1:18" ht="14.4">
      <c r="A96" s="116">
        <v>7</v>
      </c>
      <c r="B96" s="117">
        <v>39</v>
      </c>
      <c r="C96" s="118" t="s">
        <v>2573</v>
      </c>
      <c r="D96" s="261" t="s">
        <v>2561</v>
      </c>
      <c r="E96" s="117" t="str">
        <f t="shared" si="2"/>
        <v>AV-4107</v>
      </c>
      <c r="F96" s="117" t="str">
        <f t="shared" si="3"/>
        <v>蝶阀</v>
      </c>
      <c r="G96" s="117" t="str">
        <f t="shared" si="4"/>
        <v>开门到位</v>
      </c>
      <c r="H96" s="117" t="str">
        <f t="shared" si="5"/>
        <v>Pneumatic Valve</v>
      </c>
      <c r="I96" s="117" t="str">
        <f t="shared" si="6"/>
        <v>Openning</v>
      </c>
      <c r="J96" s="122" t="s">
        <v>2574</v>
      </c>
      <c r="K96" s="117"/>
      <c r="L96" s="82"/>
      <c r="M96" s="115" t="s">
        <v>68</v>
      </c>
      <c r="N96" s="115" t="s">
        <v>69</v>
      </c>
      <c r="O96" s="261" t="str">
        <f t="shared" si="9"/>
        <v>=RI8-DI03</v>
      </c>
      <c r="P96" s="116">
        <f t="shared" si="7"/>
        <v>7</v>
      </c>
      <c r="Q96" s="40" t="str">
        <f t="shared" si="8"/>
        <v>I292.6</v>
      </c>
      <c r="R96" s="40" t="str">
        <f t="shared" si="10"/>
        <v>AV-4107¶蝶阀开门到位¶Pneumatic ValveOpenning</v>
      </c>
    </row>
    <row r="97" spans="1:21" ht="14.4">
      <c r="A97" s="116">
        <v>8</v>
      </c>
      <c r="B97" s="117">
        <v>40</v>
      </c>
      <c r="C97" s="118" t="s">
        <v>2575</v>
      </c>
      <c r="D97" s="261" t="s">
        <v>2561</v>
      </c>
      <c r="E97" s="117" t="str">
        <f t="shared" si="2"/>
        <v>AV-4107</v>
      </c>
      <c r="F97" s="117" t="str">
        <f t="shared" si="3"/>
        <v>蝶阀</v>
      </c>
      <c r="G97" s="117" t="str">
        <f t="shared" si="4"/>
        <v>关门到位</v>
      </c>
      <c r="H97" s="117" t="str">
        <f t="shared" si="5"/>
        <v>Pneumatic Valve</v>
      </c>
      <c r="I97" s="117" t="str">
        <f t="shared" si="6"/>
        <v>Closing</v>
      </c>
      <c r="J97" s="122" t="s">
        <v>2576</v>
      </c>
      <c r="K97" s="117"/>
      <c r="L97" s="82"/>
      <c r="M97" s="115" t="s">
        <v>68</v>
      </c>
      <c r="N97" s="115" t="s">
        <v>69</v>
      </c>
      <c r="O97" s="261" t="str">
        <f t="shared" si="9"/>
        <v>=RI8-DI03</v>
      </c>
      <c r="P97" s="116">
        <f t="shared" si="7"/>
        <v>8</v>
      </c>
      <c r="Q97" s="40" t="str">
        <f t="shared" si="8"/>
        <v>I292.7</v>
      </c>
      <c r="R97" s="40" t="str">
        <f t="shared" si="10"/>
        <v>AV-4107¶蝶阀关门到位¶Pneumatic ValveClosing</v>
      </c>
    </row>
    <row r="98" spans="1:21" ht="14.4">
      <c r="A98" s="116">
        <v>9</v>
      </c>
      <c r="B98" s="117">
        <v>41</v>
      </c>
      <c r="C98" s="118" t="s">
        <v>2577</v>
      </c>
      <c r="D98" s="147"/>
      <c r="E98" s="117"/>
      <c r="F98" s="117"/>
      <c r="G98" s="117"/>
      <c r="H98" s="117" t="str">
        <f t="shared" si="5"/>
        <v>Pneumatic Valve</v>
      </c>
      <c r="I98" s="117" t="str">
        <f t="shared" si="6"/>
        <v>Openning</v>
      </c>
      <c r="J98" s="122" t="s">
        <v>2578</v>
      </c>
      <c r="K98" s="117"/>
      <c r="L98" s="82"/>
      <c r="M98" s="115" t="s">
        <v>68</v>
      </c>
      <c r="N98" s="115" t="s">
        <v>69</v>
      </c>
      <c r="O98" s="147">
        <f t="shared" si="9"/>
        <v>0</v>
      </c>
      <c r="P98" s="116">
        <f t="shared" si="7"/>
        <v>9</v>
      </c>
      <c r="Q98" s="40" t="str">
        <f t="shared" si="8"/>
        <v>I293.0</v>
      </c>
      <c r="R98" s="40" t="str">
        <f t="shared" si="10"/>
        <v>¶¶Pneumatic ValveOpenning</v>
      </c>
    </row>
    <row r="99" spans="1:21" ht="14.4">
      <c r="A99" s="116">
        <v>10</v>
      </c>
      <c r="B99" s="117">
        <v>42</v>
      </c>
      <c r="C99" s="118" t="s">
        <v>2579</v>
      </c>
      <c r="D99" s="147"/>
      <c r="E99" s="117"/>
      <c r="F99" s="117"/>
      <c r="G99" s="117"/>
      <c r="H99" s="117" t="str">
        <f t="shared" si="5"/>
        <v>Pneumatic Valve</v>
      </c>
      <c r="I99" s="117" t="str">
        <f t="shared" si="6"/>
        <v>Closing</v>
      </c>
      <c r="J99" s="122" t="s">
        <v>2580</v>
      </c>
      <c r="K99" s="117"/>
      <c r="L99" s="82"/>
      <c r="M99" s="115" t="s">
        <v>68</v>
      </c>
      <c r="N99" s="115" t="s">
        <v>69</v>
      </c>
      <c r="O99" s="147">
        <f t="shared" si="9"/>
        <v>0</v>
      </c>
      <c r="P99" s="116">
        <f t="shared" si="7"/>
        <v>10</v>
      </c>
      <c r="Q99" s="40" t="str">
        <f t="shared" si="8"/>
        <v>I293.1</v>
      </c>
      <c r="R99" s="40" t="str">
        <f t="shared" si="10"/>
        <v>¶¶Pneumatic ValveClosing</v>
      </c>
    </row>
    <row r="100" spans="1:21" ht="14.4">
      <c r="A100" s="116">
        <v>11</v>
      </c>
      <c r="B100" s="117">
        <v>43</v>
      </c>
      <c r="C100" s="118" t="s">
        <v>2581</v>
      </c>
      <c r="D100" s="147"/>
      <c r="E100" s="117"/>
      <c r="F100" s="117"/>
      <c r="G100" s="117"/>
      <c r="H100" s="117" t="str">
        <f t="shared" si="5"/>
        <v>Pneumatic Valve</v>
      </c>
      <c r="I100" s="117" t="str">
        <f t="shared" si="6"/>
        <v>Openning</v>
      </c>
      <c r="J100" s="122" t="s">
        <v>2582</v>
      </c>
      <c r="K100" s="117"/>
      <c r="L100" s="82"/>
      <c r="M100" s="115" t="s">
        <v>68</v>
      </c>
      <c r="N100" s="115" t="s">
        <v>69</v>
      </c>
      <c r="O100" s="147">
        <f t="shared" si="9"/>
        <v>0</v>
      </c>
      <c r="P100" s="116">
        <f t="shared" si="7"/>
        <v>11</v>
      </c>
      <c r="Q100" s="40" t="str">
        <f t="shared" si="8"/>
        <v>I293.2</v>
      </c>
      <c r="R100" s="40" t="str">
        <f t="shared" si="10"/>
        <v>¶¶Pneumatic ValveOpenning</v>
      </c>
    </row>
    <row r="101" spans="1:21" ht="14.4">
      <c r="A101" s="116">
        <v>12</v>
      </c>
      <c r="B101" s="117">
        <v>44</v>
      </c>
      <c r="C101" s="118" t="s">
        <v>2583</v>
      </c>
      <c r="D101" s="147"/>
      <c r="E101" s="117"/>
      <c r="F101" s="117"/>
      <c r="G101" s="117"/>
      <c r="H101" s="117" t="str">
        <f t="shared" si="5"/>
        <v>Pneumatic Valve</v>
      </c>
      <c r="I101" s="117" t="str">
        <f t="shared" si="6"/>
        <v>Closing</v>
      </c>
      <c r="J101" s="122" t="s">
        <v>2584</v>
      </c>
      <c r="K101" s="117"/>
      <c r="L101" s="82"/>
      <c r="M101" s="115" t="s">
        <v>68</v>
      </c>
      <c r="N101" s="115" t="s">
        <v>69</v>
      </c>
      <c r="O101" s="147">
        <f t="shared" si="9"/>
        <v>0</v>
      </c>
      <c r="P101" s="116">
        <f t="shared" si="7"/>
        <v>12</v>
      </c>
      <c r="Q101" s="40" t="str">
        <f t="shared" si="8"/>
        <v>I293.3</v>
      </c>
      <c r="R101" s="40" t="str">
        <f t="shared" si="10"/>
        <v>¶¶Pneumatic ValveClosing</v>
      </c>
    </row>
    <row r="102" spans="1:21" ht="14.4">
      <c r="A102" s="116">
        <v>13</v>
      </c>
      <c r="B102" s="117">
        <v>45</v>
      </c>
      <c r="C102" s="157" t="s">
        <v>2585</v>
      </c>
      <c r="D102" s="264" t="s">
        <v>2561</v>
      </c>
      <c r="E102" s="142" t="str">
        <f t="shared" si="2"/>
        <v>LSL-1001</v>
      </c>
      <c r="F102" s="142" t="str">
        <f t="shared" si="3"/>
        <v>音叉下液位</v>
      </c>
      <c r="G102" s="142" t="str">
        <f t="shared" si="4"/>
        <v>下料位</v>
      </c>
      <c r="H102" s="142" t="str">
        <f t="shared" si="5"/>
        <v>Low Level</v>
      </c>
      <c r="I102" s="142" t="s">
        <v>2586</v>
      </c>
      <c r="J102" s="122" t="s">
        <v>2587</v>
      </c>
      <c r="K102" s="117"/>
      <c r="L102" s="82"/>
      <c r="M102" s="115" t="s">
        <v>68</v>
      </c>
      <c r="N102" s="115" t="s">
        <v>69</v>
      </c>
      <c r="O102" s="261" t="str">
        <f t="shared" si="9"/>
        <v>=RI8-DI03</v>
      </c>
      <c r="P102" s="116">
        <f t="shared" si="7"/>
        <v>13</v>
      </c>
      <c r="Q102" s="40" t="str">
        <f t="shared" si="8"/>
        <v>I293.4</v>
      </c>
      <c r="R102" s="40" t="str">
        <f t="shared" si="10"/>
        <v>LSL-1001¶音叉下液位下料位¶Low LevelLow Level</v>
      </c>
    </row>
    <row r="103" spans="1:21" ht="14.4">
      <c r="A103" s="116">
        <v>14</v>
      </c>
      <c r="B103" s="117">
        <v>46</v>
      </c>
      <c r="C103" s="157" t="s">
        <v>2588</v>
      </c>
      <c r="D103" s="264" t="s">
        <v>2561</v>
      </c>
      <c r="E103" s="142" t="str">
        <f t="shared" si="2"/>
        <v>LSL-2001</v>
      </c>
      <c r="F103" s="142" t="str">
        <f t="shared" si="3"/>
        <v>音叉下液位</v>
      </c>
      <c r="G103" s="142" t="str">
        <f t="shared" si="4"/>
        <v>下料位</v>
      </c>
      <c r="H103" s="142" t="str">
        <f t="shared" si="5"/>
        <v>Low Level</v>
      </c>
      <c r="I103" s="142" t="s">
        <v>2586</v>
      </c>
      <c r="J103" s="122" t="s">
        <v>2589</v>
      </c>
      <c r="K103" s="117"/>
      <c r="L103" s="82"/>
      <c r="M103" s="115" t="s">
        <v>68</v>
      </c>
      <c r="N103" s="115" t="s">
        <v>69</v>
      </c>
      <c r="O103" s="261" t="str">
        <f t="shared" si="9"/>
        <v>=RI8-DI03</v>
      </c>
      <c r="P103" s="116">
        <f t="shared" si="7"/>
        <v>14</v>
      </c>
      <c r="Q103" s="40" t="str">
        <f t="shared" si="8"/>
        <v>I293.5</v>
      </c>
      <c r="R103" s="40" t="str">
        <f t="shared" si="10"/>
        <v>LSL-2001¶音叉下液位下料位¶Low LevelLow Level</v>
      </c>
    </row>
    <row r="104" spans="1:21" ht="14.4">
      <c r="A104" s="116">
        <v>15</v>
      </c>
      <c r="B104" s="117">
        <v>47</v>
      </c>
      <c r="C104" s="157" t="s">
        <v>2590</v>
      </c>
      <c r="D104" s="264" t="s">
        <v>2561</v>
      </c>
      <c r="E104" s="142" t="str">
        <f t="shared" si="2"/>
        <v>LSL-3001</v>
      </c>
      <c r="F104" s="142" t="str">
        <f t="shared" si="3"/>
        <v>音叉下液位</v>
      </c>
      <c r="G104" s="142" t="str">
        <f t="shared" si="4"/>
        <v>下料位</v>
      </c>
      <c r="H104" s="142" t="str">
        <f t="shared" si="5"/>
        <v>Low Level</v>
      </c>
      <c r="I104" s="142" t="s">
        <v>2586</v>
      </c>
      <c r="J104" s="122" t="s">
        <v>2591</v>
      </c>
      <c r="K104" s="117"/>
      <c r="L104" s="132"/>
      <c r="M104" s="115" t="s">
        <v>68</v>
      </c>
      <c r="N104" s="115" t="s">
        <v>69</v>
      </c>
      <c r="O104" s="261" t="str">
        <f t="shared" si="9"/>
        <v>=RI8-DI03</v>
      </c>
      <c r="P104" s="116">
        <f t="shared" si="7"/>
        <v>15</v>
      </c>
      <c r="Q104" s="40" t="str">
        <f t="shared" si="8"/>
        <v>I293.6</v>
      </c>
      <c r="R104" s="40" t="str">
        <f t="shared" si="10"/>
        <v>LSL-3001¶音叉下液位下料位¶Low LevelLow Level</v>
      </c>
    </row>
    <row r="105" spans="1:21" ht="14.4">
      <c r="A105" s="116">
        <v>16</v>
      </c>
      <c r="B105" s="117">
        <v>48</v>
      </c>
      <c r="C105" s="157" t="s">
        <v>2592</v>
      </c>
      <c r="D105" s="264" t="s">
        <v>2561</v>
      </c>
      <c r="E105" s="142" t="str">
        <f t="shared" si="2"/>
        <v>LSL-4001</v>
      </c>
      <c r="F105" s="142" t="str">
        <f t="shared" si="3"/>
        <v>音叉下液位</v>
      </c>
      <c r="G105" s="142" t="str">
        <f t="shared" si="4"/>
        <v>下料位</v>
      </c>
      <c r="H105" s="142" t="str">
        <f t="shared" si="5"/>
        <v>Low Level</v>
      </c>
      <c r="I105" s="142" t="s">
        <v>2586</v>
      </c>
      <c r="J105" s="122" t="s">
        <v>2593</v>
      </c>
      <c r="K105" s="117"/>
      <c r="L105" s="132"/>
      <c r="M105" s="115" t="s">
        <v>68</v>
      </c>
      <c r="N105" s="115" t="s">
        <v>69</v>
      </c>
      <c r="O105" s="261" t="str">
        <f t="shared" si="9"/>
        <v>=RI8-DI03</v>
      </c>
      <c r="P105" s="116">
        <f t="shared" si="7"/>
        <v>16</v>
      </c>
      <c r="Q105" s="40" t="str">
        <f t="shared" si="8"/>
        <v>I293.7</v>
      </c>
      <c r="R105" s="40" t="str">
        <f t="shared" si="10"/>
        <v>LSL-4001¶音叉下液位下料位¶Low LevelLow Level</v>
      </c>
    </row>
    <row r="106" spans="1:21" ht="14.4">
      <c r="A106" s="116">
        <v>1</v>
      </c>
      <c r="B106" s="117">
        <v>49</v>
      </c>
      <c r="C106" s="157" t="s">
        <v>2594</v>
      </c>
      <c r="D106" s="264" t="s">
        <v>2230</v>
      </c>
      <c r="E106" s="142" t="str">
        <f t="shared" si="2"/>
        <v>LSL-5001</v>
      </c>
      <c r="F106" s="142" t="str">
        <f t="shared" si="3"/>
        <v>音叉下液位</v>
      </c>
      <c r="G106" s="142" t="str">
        <f t="shared" si="4"/>
        <v>下料位</v>
      </c>
      <c r="H106" s="142" t="str">
        <f t="shared" si="5"/>
        <v>Low Level</v>
      </c>
      <c r="I106" s="142" t="s">
        <v>2586</v>
      </c>
      <c r="J106" s="122" t="s">
        <v>2595</v>
      </c>
      <c r="K106" s="117"/>
      <c r="L106" s="132"/>
      <c r="M106" s="115" t="s">
        <v>68</v>
      </c>
      <c r="N106" s="115" t="s">
        <v>69</v>
      </c>
      <c r="O106" s="261" t="str">
        <f t="shared" si="9"/>
        <v>=RI8-DI04</v>
      </c>
      <c r="P106" s="116">
        <f t="shared" si="7"/>
        <v>1</v>
      </c>
      <c r="Q106" s="40" t="str">
        <f t="shared" si="8"/>
        <v>I294.0</v>
      </c>
      <c r="R106" s="40" t="str">
        <f t="shared" si="10"/>
        <v>LSL-5001¶音叉下液位下料位¶Low LevelLow Level</v>
      </c>
    </row>
    <row r="107" spans="1:21" ht="14.4">
      <c r="A107" s="116">
        <v>2</v>
      </c>
      <c r="B107" s="117">
        <v>50</v>
      </c>
      <c r="C107" s="157" t="s">
        <v>2596</v>
      </c>
      <c r="D107" s="264" t="s">
        <v>2230</v>
      </c>
      <c r="E107" s="142" t="str">
        <f t="shared" si="2"/>
        <v>LSL-6001</v>
      </c>
      <c r="F107" s="142" t="str">
        <f t="shared" si="3"/>
        <v>音叉下液位</v>
      </c>
      <c r="G107" s="142" t="str">
        <f t="shared" si="4"/>
        <v>下料位</v>
      </c>
      <c r="H107" s="142" t="str">
        <f t="shared" si="5"/>
        <v>Low Level</v>
      </c>
      <c r="I107" s="142" t="s">
        <v>2586</v>
      </c>
      <c r="J107" s="122" t="s">
        <v>2597</v>
      </c>
      <c r="K107" s="117"/>
      <c r="L107" s="132"/>
      <c r="M107" s="115" t="s">
        <v>68</v>
      </c>
      <c r="N107" s="115" t="s">
        <v>69</v>
      </c>
      <c r="O107" s="261" t="str">
        <f t="shared" si="9"/>
        <v>=RI8-DI04</v>
      </c>
      <c r="P107" s="116">
        <f t="shared" si="7"/>
        <v>2</v>
      </c>
      <c r="Q107" s="40" t="str">
        <f t="shared" si="8"/>
        <v>I294.1</v>
      </c>
      <c r="R107" s="40" t="str">
        <f t="shared" si="10"/>
        <v>LSL-6001¶音叉下液位下料位¶Low LevelLow Level</v>
      </c>
    </row>
    <row r="108" spans="1:21" ht="14.4">
      <c r="A108" s="116">
        <v>3</v>
      </c>
      <c r="B108" s="117">
        <v>51</v>
      </c>
      <c r="C108" s="157" t="s">
        <v>2598</v>
      </c>
      <c r="D108" s="264" t="s">
        <v>2230</v>
      </c>
      <c r="E108" s="142" t="str">
        <f t="shared" si="2"/>
        <v>LSL-7001</v>
      </c>
      <c r="F108" s="142" t="str">
        <f t="shared" si="3"/>
        <v>音叉下液位</v>
      </c>
      <c r="G108" s="142" t="str">
        <f t="shared" si="4"/>
        <v>下料位</v>
      </c>
      <c r="H108" s="142" t="str">
        <f t="shared" si="5"/>
        <v>Low Level</v>
      </c>
      <c r="I108" s="142" t="s">
        <v>2586</v>
      </c>
      <c r="J108" s="122" t="s">
        <v>2599</v>
      </c>
      <c r="K108" s="117"/>
      <c r="L108" s="132"/>
      <c r="M108" s="115" t="s">
        <v>68</v>
      </c>
      <c r="N108" s="115" t="s">
        <v>69</v>
      </c>
      <c r="O108" s="261" t="str">
        <f t="shared" si="9"/>
        <v>=RI8-DI04</v>
      </c>
      <c r="P108" s="116">
        <f t="shared" si="7"/>
        <v>3</v>
      </c>
      <c r="Q108" s="40" t="str">
        <f t="shared" si="8"/>
        <v>I294.2</v>
      </c>
      <c r="R108" s="40" t="str">
        <f t="shared" si="10"/>
        <v>LSL-7001¶音叉下液位下料位¶Low LevelLow Level</v>
      </c>
    </row>
    <row r="109" spans="1:21" ht="14.4">
      <c r="A109" s="116">
        <v>4</v>
      </c>
      <c r="B109" s="117">
        <v>52</v>
      </c>
      <c r="C109" s="157" t="s">
        <v>2600</v>
      </c>
      <c r="D109" s="264" t="s">
        <v>2230</v>
      </c>
      <c r="E109" s="142" t="str">
        <f t="shared" si="2"/>
        <v>LSL-8001</v>
      </c>
      <c r="F109" s="142" t="str">
        <f t="shared" si="3"/>
        <v>音叉下液位</v>
      </c>
      <c r="G109" s="142" t="str">
        <f t="shared" si="4"/>
        <v>下料位</v>
      </c>
      <c r="H109" s="142" t="str">
        <f t="shared" si="5"/>
        <v>Low Level</v>
      </c>
      <c r="I109" s="142" t="s">
        <v>2586</v>
      </c>
      <c r="J109" s="122" t="s">
        <v>2601</v>
      </c>
      <c r="K109" s="117"/>
      <c r="L109" s="132"/>
      <c r="M109" s="115" t="s">
        <v>68</v>
      </c>
      <c r="N109" s="115" t="s">
        <v>69</v>
      </c>
      <c r="O109" s="261" t="str">
        <f t="shared" si="9"/>
        <v>=RI8-DI04</v>
      </c>
      <c r="P109" s="116">
        <f t="shared" si="7"/>
        <v>4</v>
      </c>
      <c r="Q109" s="40" t="str">
        <f t="shared" si="8"/>
        <v>I294.3</v>
      </c>
      <c r="R109" s="40" t="str">
        <f t="shared" si="10"/>
        <v>LSL-8001¶音叉下液位下料位¶Low LevelLow Level</v>
      </c>
    </row>
    <row r="110" spans="1:21" ht="14.4">
      <c r="A110" s="116">
        <v>5</v>
      </c>
      <c r="B110" s="117">
        <v>53</v>
      </c>
      <c r="C110" s="157" t="s">
        <v>2602</v>
      </c>
      <c r="D110" s="264" t="s">
        <v>2230</v>
      </c>
      <c r="E110" s="142" t="str">
        <f t="shared" si="2"/>
        <v>LSL-9001</v>
      </c>
      <c r="F110" s="142" t="str">
        <f t="shared" si="3"/>
        <v>音叉下液位</v>
      </c>
      <c r="G110" s="142" t="str">
        <f t="shared" si="4"/>
        <v>下料位</v>
      </c>
      <c r="H110" s="142" t="str">
        <f t="shared" si="5"/>
        <v>Low Level</v>
      </c>
      <c r="I110" s="142" t="s">
        <v>2586</v>
      </c>
      <c r="J110" s="122" t="s">
        <v>2603</v>
      </c>
      <c r="K110" s="117"/>
      <c r="L110" s="132"/>
      <c r="M110" s="115" t="s">
        <v>68</v>
      </c>
      <c r="N110" s="115" t="s">
        <v>69</v>
      </c>
      <c r="O110" s="261" t="str">
        <f t="shared" si="9"/>
        <v>=RI8-DI04</v>
      </c>
      <c r="P110" s="116">
        <f t="shared" si="7"/>
        <v>5</v>
      </c>
      <c r="Q110" s="40" t="str">
        <f t="shared" si="8"/>
        <v>I294.4</v>
      </c>
      <c r="R110" s="40" t="str">
        <f t="shared" si="10"/>
        <v>LSL-9001¶音叉下液位下料位¶Low LevelLow Level</v>
      </c>
    </row>
    <row r="111" spans="1:21" ht="14.4">
      <c r="A111" s="116">
        <v>6</v>
      </c>
      <c r="B111" s="117">
        <v>54</v>
      </c>
      <c r="C111" s="157" t="s">
        <v>2604</v>
      </c>
      <c r="D111" s="264" t="s">
        <v>2230</v>
      </c>
      <c r="E111" s="142" t="s">
        <v>2231</v>
      </c>
      <c r="F111" s="142" t="s">
        <v>2605</v>
      </c>
      <c r="G111" s="142" t="s">
        <v>2606</v>
      </c>
      <c r="H111" s="142" t="s">
        <v>2607</v>
      </c>
      <c r="I111" s="142" t="s">
        <v>2607</v>
      </c>
      <c r="J111" s="179" t="s">
        <v>2608</v>
      </c>
      <c r="K111" s="117"/>
      <c r="L111" s="132"/>
      <c r="M111" s="115" t="s">
        <v>68</v>
      </c>
      <c r="N111" s="115" t="s">
        <v>69</v>
      </c>
      <c r="O111" s="261" t="str">
        <f t="shared" si="9"/>
        <v>=RI8-DI04</v>
      </c>
      <c r="P111" s="116">
        <f t="shared" si="7"/>
        <v>6</v>
      </c>
      <c r="Q111" s="40" t="str">
        <f t="shared" si="8"/>
        <v>I294.5</v>
      </c>
      <c r="R111" s="40" t="str">
        <f t="shared" si="10"/>
        <v>LSL-1001¶音叉中液位中料位¶mid Levelmid Level</v>
      </c>
      <c r="T111" s="182" t="s">
        <v>2609</v>
      </c>
      <c r="U111" s="182" t="s">
        <v>2610</v>
      </c>
    </row>
    <row r="112" spans="1:21" ht="14.4">
      <c r="A112" s="116">
        <v>7</v>
      </c>
      <c r="B112" s="117">
        <v>55</v>
      </c>
      <c r="C112" s="157" t="s">
        <v>2611</v>
      </c>
      <c r="D112" s="264" t="s">
        <v>2230</v>
      </c>
      <c r="E112" s="142" t="s">
        <v>2239</v>
      </c>
      <c r="F112" s="142" t="s">
        <v>2605</v>
      </c>
      <c r="G112" s="142" t="s">
        <v>2606</v>
      </c>
      <c r="H112" s="142" t="s">
        <v>2607</v>
      </c>
      <c r="I112" s="142" t="s">
        <v>2607</v>
      </c>
      <c r="J112" s="179" t="s">
        <v>2608</v>
      </c>
      <c r="K112" s="117"/>
      <c r="L112" s="132"/>
      <c r="M112" s="115" t="s">
        <v>68</v>
      </c>
      <c r="N112" s="115" t="s">
        <v>69</v>
      </c>
      <c r="O112" s="261" t="str">
        <f t="shared" si="9"/>
        <v>=RI8-DI04</v>
      </c>
      <c r="P112" s="116">
        <f t="shared" si="7"/>
        <v>7</v>
      </c>
      <c r="Q112" s="40" t="str">
        <f t="shared" si="8"/>
        <v>I294.6</v>
      </c>
      <c r="R112" s="40" t="str">
        <f t="shared" si="10"/>
        <v>LSL-2001¶音叉中液位中料位¶mid Levelmid Level</v>
      </c>
      <c r="T112" s="182" t="s">
        <v>2609</v>
      </c>
      <c r="U112" s="182" t="s">
        <v>2610</v>
      </c>
    </row>
    <row r="113" spans="1:21" ht="14.4">
      <c r="A113" s="116">
        <v>8</v>
      </c>
      <c r="B113" s="117">
        <v>56</v>
      </c>
      <c r="C113" s="157" t="s">
        <v>2612</v>
      </c>
      <c r="D113" s="264" t="s">
        <v>2230</v>
      </c>
      <c r="E113" s="142" t="s">
        <v>2242</v>
      </c>
      <c r="F113" s="142" t="s">
        <v>2605</v>
      </c>
      <c r="G113" s="142" t="s">
        <v>2606</v>
      </c>
      <c r="H113" s="142" t="s">
        <v>2607</v>
      </c>
      <c r="I113" s="142" t="s">
        <v>2607</v>
      </c>
      <c r="J113" s="179" t="s">
        <v>2608</v>
      </c>
      <c r="K113" s="117"/>
      <c r="L113" s="132"/>
      <c r="M113" s="115" t="s">
        <v>68</v>
      </c>
      <c r="N113" s="115" t="s">
        <v>69</v>
      </c>
      <c r="O113" s="261" t="str">
        <f t="shared" si="9"/>
        <v>=RI8-DI04</v>
      </c>
      <c r="P113" s="116">
        <f t="shared" si="7"/>
        <v>8</v>
      </c>
      <c r="Q113" s="40" t="str">
        <f t="shared" si="8"/>
        <v>I294.7</v>
      </c>
      <c r="R113" s="40" t="str">
        <f t="shared" si="10"/>
        <v>LSL-3001¶音叉中液位中料位¶mid Levelmid Level</v>
      </c>
      <c r="T113" s="182" t="s">
        <v>2609</v>
      </c>
      <c r="U113" s="182" t="s">
        <v>2613</v>
      </c>
    </row>
    <row r="114" spans="1:21" ht="14.4">
      <c r="A114" s="116">
        <v>9</v>
      </c>
      <c r="B114" s="117">
        <v>57</v>
      </c>
      <c r="C114" s="157" t="s">
        <v>2614</v>
      </c>
      <c r="D114" s="264" t="s">
        <v>2230</v>
      </c>
      <c r="E114" s="142" t="s">
        <v>2244</v>
      </c>
      <c r="F114" s="142" t="s">
        <v>2605</v>
      </c>
      <c r="G114" s="142" t="s">
        <v>2606</v>
      </c>
      <c r="H114" s="142" t="s">
        <v>2607</v>
      </c>
      <c r="I114" s="142" t="s">
        <v>2607</v>
      </c>
      <c r="J114" s="179" t="s">
        <v>2608</v>
      </c>
      <c r="K114" s="117"/>
      <c r="L114" s="132"/>
      <c r="M114" s="115" t="s">
        <v>68</v>
      </c>
      <c r="N114" s="115" t="s">
        <v>69</v>
      </c>
      <c r="O114" s="261" t="str">
        <f t="shared" si="9"/>
        <v>=RI8-DI04</v>
      </c>
      <c r="P114" s="116">
        <f t="shared" si="7"/>
        <v>9</v>
      </c>
      <c r="Q114" s="40" t="str">
        <f t="shared" si="8"/>
        <v>I295.0</v>
      </c>
      <c r="R114" s="40" t="str">
        <f t="shared" si="10"/>
        <v>LSL-4001¶音叉中液位中料位¶mid Levelmid Level</v>
      </c>
      <c r="T114" s="182" t="s">
        <v>2609</v>
      </c>
      <c r="U114" s="182" t="s">
        <v>2613</v>
      </c>
    </row>
    <row r="115" spans="1:21" ht="14.4">
      <c r="A115" s="116">
        <v>10</v>
      </c>
      <c r="B115" s="117">
        <v>58</v>
      </c>
      <c r="C115" s="157" t="s">
        <v>2615</v>
      </c>
      <c r="D115" s="264" t="s">
        <v>2230</v>
      </c>
      <c r="E115" s="142" t="s">
        <v>2246</v>
      </c>
      <c r="F115" s="142" t="s">
        <v>2605</v>
      </c>
      <c r="G115" s="142" t="s">
        <v>2606</v>
      </c>
      <c r="H115" s="142" t="s">
        <v>2607</v>
      </c>
      <c r="I115" s="142" t="s">
        <v>2607</v>
      </c>
      <c r="J115" s="179" t="s">
        <v>2608</v>
      </c>
      <c r="K115" s="117"/>
      <c r="L115" s="132"/>
      <c r="M115" s="115" t="s">
        <v>68</v>
      </c>
      <c r="N115" s="115" t="s">
        <v>69</v>
      </c>
      <c r="O115" s="261" t="str">
        <f t="shared" si="9"/>
        <v>=RI8-DI04</v>
      </c>
      <c r="P115" s="116">
        <f t="shared" si="7"/>
        <v>10</v>
      </c>
      <c r="Q115" s="40" t="str">
        <f t="shared" si="8"/>
        <v>I295.1</v>
      </c>
      <c r="R115" s="40" t="str">
        <f t="shared" si="10"/>
        <v>LSL-5001¶音叉中液位中料位¶mid Levelmid Level</v>
      </c>
      <c r="T115" s="182" t="s">
        <v>2609</v>
      </c>
      <c r="U115" s="182" t="s">
        <v>2613</v>
      </c>
    </row>
    <row r="116" spans="1:21" ht="14.4">
      <c r="A116" s="116">
        <v>11</v>
      </c>
      <c r="B116" s="117">
        <v>59</v>
      </c>
      <c r="C116" s="157" t="s">
        <v>2616</v>
      </c>
      <c r="D116" s="264" t="s">
        <v>2230</v>
      </c>
      <c r="E116" s="142" t="s">
        <v>2248</v>
      </c>
      <c r="F116" s="142" t="s">
        <v>2605</v>
      </c>
      <c r="G116" s="142" t="s">
        <v>2606</v>
      </c>
      <c r="H116" s="142" t="s">
        <v>2607</v>
      </c>
      <c r="I116" s="142" t="s">
        <v>2607</v>
      </c>
      <c r="J116" s="179" t="s">
        <v>2608</v>
      </c>
      <c r="K116" s="117"/>
      <c r="L116" s="132"/>
      <c r="M116" s="115" t="s">
        <v>68</v>
      </c>
      <c r="N116" s="115" t="s">
        <v>69</v>
      </c>
      <c r="O116" s="261" t="str">
        <f t="shared" si="9"/>
        <v>=RI8-DI04</v>
      </c>
      <c r="P116" s="116">
        <f t="shared" si="7"/>
        <v>11</v>
      </c>
      <c r="Q116" s="40" t="str">
        <f t="shared" si="8"/>
        <v>I295.2</v>
      </c>
      <c r="R116" s="40" t="str">
        <f t="shared" si="10"/>
        <v>LSL-6001¶音叉中液位中料位¶mid Levelmid Level</v>
      </c>
      <c r="T116" s="182" t="s">
        <v>2609</v>
      </c>
      <c r="U116" s="182" t="s">
        <v>2613</v>
      </c>
    </row>
    <row r="117" spans="1:21" ht="14.4">
      <c r="A117" s="116">
        <v>12</v>
      </c>
      <c r="B117" s="117">
        <v>60</v>
      </c>
      <c r="C117" s="157" t="s">
        <v>2617</v>
      </c>
      <c r="D117" s="264" t="s">
        <v>2230</v>
      </c>
      <c r="E117" s="142" t="s">
        <v>2250</v>
      </c>
      <c r="F117" s="142" t="s">
        <v>2605</v>
      </c>
      <c r="G117" s="142" t="s">
        <v>2606</v>
      </c>
      <c r="H117" s="142" t="s">
        <v>2607</v>
      </c>
      <c r="I117" s="142" t="s">
        <v>2607</v>
      </c>
      <c r="J117" s="179" t="s">
        <v>2608</v>
      </c>
      <c r="K117" s="117"/>
      <c r="L117" s="132"/>
      <c r="M117" s="115" t="s">
        <v>68</v>
      </c>
      <c r="N117" s="115" t="s">
        <v>69</v>
      </c>
      <c r="O117" s="261" t="str">
        <f t="shared" si="9"/>
        <v>=RI8-DI04</v>
      </c>
      <c r="P117" s="116">
        <f t="shared" si="7"/>
        <v>12</v>
      </c>
      <c r="Q117" s="40" t="str">
        <f t="shared" si="8"/>
        <v>I295.3</v>
      </c>
      <c r="R117" s="40" t="str">
        <f t="shared" si="10"/>
        <v>LSL-7001¶音叉中液位中料位¶mid Levelmid Level</v>
      </c>
      <c r="T117" s="182" t="s">
        <v>2609</v>
      </c>
      <c r="U117" s="182" t="s">
        <v>2613</v>
      </c>
    </row>
    <row r="118" spans="1:21" ht="14.4">
      <c r="A118" s="116">
        <v>13</v>
      </c>
      <c r="B118" s="117">
        <v>61</v>
      </c>
      <c r="C118" s="157" t="s">
        <v>2618</v>
      </c>
      <c r="D118" s="264" t="s">
        <v>2230</v>
      </c>
      <c r="E118" s="142" t="s">
        <v>2252</v>
      </c>
      <c r="F118" s="142" t="s">
        <v>2605</v>
      </c>
      <c r="G118" s="142" t="s">
        <v>2606</v>
      </c>
      <c r="H118" s="142" t="s">
        <v>2607</v>
      </c>
      <c r="I118" s="142" t="s">
        <v>2607</v>
      </c>
      <c r="J118" s="179" t="s">
        <v>2608</v>
      </c>
      <c r="K118" s="117"/>
      <c r="L118" s="132"/>
      <c r="M118" s="115" t="s">
        <v>68</v>
      </c>
      <c r="N118" s="115" t="s">
        <v>69</v>
      </c>
      <c r="O118" s="261" t="str">
        <f t="shared" si="9"/>
        <v>=RI8-DI04</v>
      </c>
      <c r="P118" s="116">
        <f t="shared" si="7"/>
        <v>13</v>
      </c>
      <c r="Q118" s="40" t="str">
        <f t="shared" si="8"/>
        <v>I295.4</v>
      </c>
      <c r="R118" s="40" t="str">
        <f t="shared" si="10"/>
        <v>LSL-8001¶音叉中液位中料位¶mid Levelmid Level</v>
      </c>
      <c r="T118" s="182" t="s">
        <v>2609</v>
      </c>
      <c r="U118" s="182" t="s">
        <v>2613</v>
      </c>
    </row>
    <row r="119" spans="1:21" ht="14.4">
      <c r="A119" s="116">
        <v>14</v>
      </c>
      <c r="B119" s="117">
        <v>62</v>
      </c>
      <c r="C119" s="157" t="s">
        <v>2619</v>
      </c>
      <c r="D119" s="264" t="s">
        <v>2230</v>
      </c>
      <c r="E119" s="142" t="s">
        <v>2254</v>
      </c>
      <c r="F119" s="142" t="s">
        <v>2605</v>
      </c>
      <c r="G119" s="142" t="s">
        <v>2606</v>
      </c>
      <c r="H119" s="142" t="s">
        <v>2607</v>
      </c>
      <c r="I119" s="142" t="s">
        <v>2607</v>
      </c>
      <c r="J119" s="179" t="s">
        <v>2608</v>
      </c>
      <c r="K119" s="117"/>
      <c r="L119" s="132"/>
      <c r="M119" s="115" t="s">
        <v>68</v>
      </c>
      <c r="N119" s="115" t="s">
        <v>69</v>
      </c>
      <c r="O119" s="261" t="str">
        <f t="shared" si="9"/>
        <v>=RI8-DI04</v>
      </c>
      <c r="P119" s="116">
        <f t="shared" si="7"/>
        <v>14</v>
      </c>
      <c r="Q119" s="40" t="str">
        <f t="shared" si="8"/>
        <v>I295.5</v>
      </c>
      <c r="R119" s="40" t="str">
        <f t="shared" si="10"/>
        <v>LSL-9001¶音叉中液位中料位¶mid Levelmid Level</v>
      </c>
      <c r="T119" s="182" t="s">
        <v>2609</v>
      </c>
      <c r="U119" s="182" t="s">
        <v>2613</v>
      </c>
    </row>
    <row r="120" spans="1:21" ht="14.4">
      <c r="A120" s="116">
        <v>15</v>
      </c>
      <c r="B120" s="117">
        <v>63</v>
      </c>
      <c r="C120" s="174" t="s">
        <v>2620</v>
      </c>
      <c r="D120" s="175"/>
      <c r="E120" s="126"/>
      <c r="F120" s="126"/>
      <c r="G120" s="126"/>
      <c r="H120" s="126"/>
      <c r="I120" s="126"/>
      <c r="J120" s="180"/>
      <c r="K120" s="117"/>
      <c r="L120" s="132"/>
      <c r="M120" s="115" t="s">
        <v>68</v>
      </c>
      <c r="N120" s="115" t="s">
        <v>69</v>
      </c>
      <c r="O120" s="261" t="str">
        <f>'RCB2'!D100</f>
        <v>=RI8-DI04</v>
      </c>
      <c r="P120" s="116">
        <f t="shared" si="7"/>
        <v>15</v>
      </c>
      <c r="Q120" s="40" t="str">
        <f t="shared" si="8"/>
        <v>I295.6</v>
      </c>
      <c r="R120" s="40" t="str">
        <f>'RCB2'!E100&amp;M120&amp;'RCB2'!F100&amp;'RCB2'!G100&amp;M120&amp;'RCB2'!H100&amp;'RCB2'!I100</f>
        <v>LSL-1001¶音叉上液位高料位¶High LevelHigh Level</v>
      </c>
    </row>
    <row r="121" spans="1:21" ht="14.4">
      <c r="A121" s="116">
        <v>16</v>
      </c>
      <c r="B121" s="117">
        <v>64</v>
      </c>
      <c r="C121" s="174" t="s">
        <v>2621</v>
      </c>
      <c r="D121" s="175"/>
      <c r="E121" s="126"/>
      <c r="F121" s="126"/>
      <c r="G121" s="126"/>
      <c r="H121" s="126"/>
      <c r="I121" s="126"/>
      <c r="J121" s="180"/>
      <c r="K121" s="117"/>
      <c r="L121" s="132"/>
      <c r="M121" s="115" t="s">
        <v>68</v>
      </c>
      <c r="N121" s="115" t="s">
        <v>69</v>
      </c>
      <c r="O121" s="261" t="str">
        <f>'RCB2'!D101</f>
        <v>=RI8-DI04</v>
      </c>
      <c r="P121" s="116">
        <f t="shared" si="7"/>
        <v>16</v>
      </c>
      <c r="Q121" s="40" t="str">
        <f t="shared" si="8"/>
        <v>I295.7</v>
      </c>
      <c r="R121" s="40" t="str">
        <f>'RCB2'!E101&amp;M121&amp;'RCB2'!F101&amp;'RCB2'!G101&amp;M121&amp;'RCB2'!H101&amp;'RCB2'!I101</f>
        <v>LSL-2001¶音叉上液位高料位¶High LevelHigh Level</v>
      </c>
    </row>
    <row r="122" spans="1:21" ht="14.4">
      <c r="A122" s="176">
        <v>1</v>
      </c>
      <c r="B122" s="177">
        <v>65</v>
      </c>
      <c r="C122" s="178" t="s">
        <v>2622</v>
      </c>
      <c r="J122" s="181"/>
      <c r="K122" s="117"/>
      <c r="L122" s="132"/>
      <c r="M122" s="115" t="s">
        <v>68</v>
      </c>
      <c r="N122" s="115" t="s">
        <v>69</v>
      </c>
      <c r="O122" s="261" t="str">
        <f>'RCB2'!D102</f>
        <v>=RI8-DI04</v>
      </c>
      <c r="P122" s="116">
        <f t="shared" si="7"/>
        <v>1</v>
      </c>
      <c r="Q122" s="40" t="str">
        <f t="shared" si="8"/>
        <v>I296.0</v>
      </c>
      <c r="R122" s="40" t="str">
        <f>'RCB2'!E102&amp;M122&amp;'RCB2'!F102&amp;'RCB2'!G102&amp;M122&amp;'RCB2'!H102&amp;'RCB2'!I102</f>
        <v>LSL-3001¶音叉上液位高料位¶High LevelHigh Level</v>
      </c>
    </row>
    <row r="123" spans="1:21" ht="14.4">
      <c r="A123" s="116">
        <v>2</v>
      </c>
      <c r="B123" s="117">
        <v>66</v>
      </c>
      <c r="C123" s="118" t="s">
        <v>2623</v>
      </c>
      <c r="J123" s="122"/>
      <c r="K123" s="117"/>
      <c r="L123" s="132"/>
      <c r="M123" s="115" t="s">
        <v>68</v>
      </c>
      <c r="N123" s="115" t="s">
        <v>69</v>
      </c>
      <c r="O123" s="261" t="str">
        <f>'RCB2'!D103</f>
        <v>=RI8-DI04</v>
      </c>
      <c r="P123" s="116">
        <f t="shared" ref="P123:P137" si="11">A123</f>
        <v>2</v>
      </c>
      <c r="Q123" s="40" t="str">
        <f t="shared" ref="Q123:Q137" si="12">C123</f>
        <v>I296.1</v>
      </c>
      <c r="R123" s="40" t="str">
        <f>'RCB2'!E103&amp;M123&amp;'RCB2'!F103&amp;'RCB2'!G103&amp;M123&amp;'RCB2'!H103&amp;'RCB2'!I103</f>
        <v>LSL-4001¶音叉上液位高料位¶High LevelHigh Level</v>
      </c>
    </row>
    <row r="124" spans="1:21" ht="14.4">
      <c r="A124" s="116">
        <v>3</v>
      </c>
      <c r="B124" s="117">
        <v>67</v>
      </c>
      <c r="C124" s="118" t="s">
        <v>2624</v>
      </c>
      <c r="J124" s="122"/>
      <c r="K124" s="117"/>
      <c r="L124" s="132"/>
      <c r="M124" s="115" t="s">
        <v>68</v>
      </c>
      <c r="N124" s="115" t="s">
        <v>69</v>
      </c>
      <c r="O124" s="261" t="str">
        <f>'RCB2'!D104</f>
        <v>=RI8-DI04</v>
      </c>
      <c r="P124" s="116">
        <f t="shared" si="11"/>
        <v>3</v>
      </c>
      <c r="Q124" s="40" t="str">
        <f t="shared" si="12"/>
        <v>I296.2</v>
      </c>
      <c r="R124" s="40" t="str">
        <f>'RCB2'!E104&amp;M124&amp;'RCB2'!F104&amp;'RCB2'!G104&amp;M124&amp;'RCB2'!H104&amp;'RCB2'!I104</f>
        <v>LSL-5001¶音叉上液位高料位¶High LevelHigh Level</v>
      </c>
    </row>
    <row r="125" spans="1:21" ht="14.4">
      <c r="A125" s="116">
        <v>4</v>
      </c>
      <c r="B125" s="117">
        <v>68</v>
      </c>
      <c r="C125" s="118" t="s">
        <v>2625</v>
      </c>
      <c r="J125" s="122"/>
      <c r="K125" s="117"/>
      <c r="L125" s="132"/>
      <c r="M125" s="115" t="s">
        <v>68</v>
      </c>
      <c r="N125" s="115" t="s">
        <v>69</v>
      </c>
      <c r="O125" s="261" t="str">
        <f>'RCB2'!D105</f>
        <v>=RI8-DI04</v>
      </c>
      <c r="P125" s="116">
        <f t="shared" si="11"/>
        <v>4</v>
      </c>
      <c r="Q125" s="40" t="str">
        <f t="shared" si="12"/>
        <v>I296.3</v>
      </c>
      <c r="R125" s="40" t="str">
        <f>'RCB2'!E105&amp;M125&amp;'RCB2'!F105&amp;'RCB2'!G105&amp;M125&amp;'RCB2'!H105&amp;'RCB2'!I105</f>
        <v>LSL-6001¶音叉上液位高料位¶High LevelHigh Level</v>
      </c>
    </row>
    <row r="126" spans="1:21" ht="14.4">
      <c r="A126" s="116">
        <v>5</v>
      </c>
      <c r="B126" s="117">
        <v>69</v>
      </c>
      <c r="C126" s="118" t="s">
        <v>2626</v>
      </c>
      <c r="J126" s="122"/>
      <c r="K126" s="117"/>
      <c r="L126" s="132"/>
      <c r="M126" s="115" t="s">
        <v>68</v>
      </c>
      <c r="N126" s="115" t="s">
        <v>69</v>
      </c>
      <c r="O126" s="261" t="str">
        <f>'RCB2'!D106</f>
        <v>=RI8-DI04</v>
      </c>
      <c r="P126" s="116">
        <f t="shared" si="11"/>
        <v>5</v>
      </c>
      <c r="Q126" s="40" t="str">
        <f t="shared" si="12"/>
        <v>I296.4</v>
      </c>
      <c r="R126" s="40" t="str">
        <f>'RCB2'!E106&amp;M126&amp;'RCB2'!F106&amp;'RCB2'!G106&amp;M126&amp;'RCB2'!H106&amp;'RCB2'!I106</f>
        <v>LSL-7001¶音叉上液位高料位¶High LevelHigh Level</v>
      </c>
    </row>
    <row r="127" spans="1:21" ht="14.4">
      <c r="A127" s="116">
        <v>6</v>
      </c>
      <c r="B127" s="117">
        <v>70</v>
      </c>
      <c r="C127" s="118" t="s">
        <v>2627</v>
      </c>
      <c r="J127" s="122"/>
      <c r="K127" s="117"/>
      <c r="L127" s="132"/>
      <c r="M127" s="115" t="s">
        <v>68</v>
      </c>
      <c r="N127" s="115" t="s">
        <v>69</v>
      </c>
      <c r="O127" s="261" t="str">
        <f>'RCB2'!D107</f>
        <v>=RI8-DI04</v>
      </c>
      <c r="P127" s="116">
        <f t="shared" si="11"/>
        <v>6</v>
      </c>
      <c r="Q127" s="40" t="str">
        <f t="shared" si="12"/>
        <v>I296.5</v>
      </c>
      <c r="R127" s="40" t="str">
        <f>'RCB2'!E107&amp;M127&amp;'RCB2'!F107&amp;'RCB2'!G107&amp;M127&amp;'RCB2'!H107&amp;'RCB2'!I107</f>
        <v>LSL-8001¶音叉上液位高料位¶High LevelHigh Level</v>
      </c>
    </row>
    <row r="128" spans="1:21" ht="14.4">
      <c r="A128" s="116">
        <v>7</v>
      </c>
      <c r="B128" s="117">
        <v>71</v>
      </c>
      <c r="C128" s="118" t="s">
        <v>2628</v>
      </c>
      <c r="J128" s="122"/>
      <c r="K128" s="117"/>
      <c r="L128" s="132"/>
      <c r="M128" s="115" t="s">
        <v>68</v>
      </c>
      <c r="N128" s="115" t="s">
        <v>69</v>
      </c>
      <c r="O128" s="261" t="str">
        <f>'RCB2'!D108</f>
        <v>=RI8-DI04</v>
      </c>
      <c r="P128" s="116">
        <f t="shared" si="11"/>
        <v>7</v>
      </c>
      <c r="Q128" s="40" t="str">
        <f t="shared" si="12"/>
        <v>I296.6</v>
      </c>
      <c r="R128" s="40" t="str">
        <f>'RCB2'!E108&amp;M128&amp;'RCB2'!F108&amp;'RCB2'!G108&amp;M128&amp;'RCB2'!H108&amp;'RCB2'!I108</f>
        <v>LSL-9001¶音叉上液位高料位¶High LevelHigh Level</v>
      </c>
    </row>
    <row r="129" spans="1:18" ht="14.4">
      <c r="A129" s="116">
        <v>8</v>
      </c>
      <c r="B129" s="117">
        <v>72</v>
      </c>
      <c r="C129" s="118" t="s">
        <v>2629</v>
      </c>
      <c r="D129" s="147"/>
      <c r="E129" s="117" t="str">
        <f t="shared" ref="E129:E137" si="13">TRIM(MID(SUBSTITUTE($J129,":",REPT(" ",40)),1,40))</f>
        <v/>
      </c>
      <c r="F129" s="117" t="str">
        <f t="shared" ref="F129:F137" si="14">TRIM(MID(SUBSTITUTE($J129,":",REPT(" ",40)),40,40))</f>
        <v/>
      </c>
      <c r="G129" s="117" t="str">
        <f t="shared" ref="G129:G137" si="15">TRIM(MID(SUBSTITUTE($J129,":",REPT(" ",40)),80,40))</f>
        <v/>
      </c>
      <c r="H129" s="117" t="str">
        <f t="shared" ref="H129:H137" si="16">TRIM(MID(SUBSTITUTE($J129,":",REPT(" ",40)),120,40))</f>
        <v/>
      </c>
      <c r="I129" s="117" t="str">
        <f t="shared" ref="I129:I137" si="17">TRIM(MID(SUBSTITUTE($J129,":",REPT(" ",40)),160,40))</f>
        <v/>
      </c>
      <c r="J129" s="122"/>
      <c r="K129" s="117"/>
      <c r="L129" s="132"/>
      <c r="M129" s="115" t="s">
        <v>68</v>
      </c>
      <c r="N129" s="115" t="s">
        <v>69</v>
      </c>
      <c r="O129" s="147">
        <f t="shared" ref="O129:O137" si="18">D129</f>
        <v>0</v>
      </c>
      <c r="P129" s="116">
        <f t="shared" si="11"/>
        <v>8</v>
      </c>
      <c r="Q129" s="40" t="str">
        <f t="shared" si="12"/>
        <v>I296.7</v>
      </c>
      <c r="R129" s="40" t="str">
        <f t="shared" ref="R129:R137" si="19">E129&amp;M129&amp;F129&amp;G129&amp;M129&amp;H129&amp;I129</f>
        <v>¶¶</v>
      </c>
    </row>
    <row r="130" spans="1:18" ht="14.4">
      <c r="A130" s="116">
        <v>9</v>
      </c>
      <c r="B130" s="117">
        <v>73</v>
      </c>
      <c r="C130" s="118" t="s">
        <v>2630</v>
      </c>
      <c r="D130" s="147"/>
      <c r="E130" s="117" t="str">
        <f t="shared" si="13"/>
        <v/>
      </c>
      <c r="F130" s="117" t="str">
        <f t="shared" si="14"/>
        <v/>
      </c>
      <c r="G130" s="117" t="str">
        <f t="shared" si="15"/>
        <v/>
      </c>
      <c r="H130" s="117" t="str">
        <f t="shared" si="16"/>
        <v/>
      </c>
      <c r="I130" s="117" t="str">
        <f t="shared" si="17"/>
        <v/>
      </c>
      <c r="J130" s="122"/>
      <c r="K130" s="117"/>
      <c r="L130" s="132"/>
      <c r="M130" s="115" t="s">
        <v>68</v>
      </c>
      <c r="N130" s="115" t="s">
        <v>69</v>
      </c>
      <c r="O130" s="147">
        <f t="shared" si="18"/>
        <v>0</v>
      </c>
      <c r="P130" s="116">
        <f t="shared" si="11"/>
        <v>9</v>
      </c>
      <c r="Q130" s="40" t="str">
        <f t="shared" si="12"/>
        <v>I297.0</v>
      </c>
      <c r="R130" s="40" t="str">
        <f t="shared" si="19"/>
        <v>¶¶</v>
      </c>
    </row>
    <row r="131" spans="1:18" ht="14.4">
      <c r="A131" s="116">
        <v>10</v>
      </c>
      <c r="B131" s="117">
        <v>74</v>
      </c>
      <c r="C131" s="118" t="s">
        <v>2631</v>
      </c>
      <c r="D131" s="147"/>
      <c r="E131" s="117" t="str">
        <f t="shared" si="13"/>
        <v/>
      </c>
      <c r="F131" s="117" t="str">
        <f t="shared" si="14"/>
        <v/>
      </c>
      <c r="G131" s="117" t="str">
        <f t="shared" si="15"/>
        <v/>
      </c>
      <c r="H131" s="117" t="str">
        <f t="shared" si="16"/>
        <v/>
      </c>
      <c r="I131" s="117" t="str">
        <f t="shared" si="17"/>
        <v/>
      </c>
      <c r="J131" s="122"/>
      <c r="K131" s="117"/>
      <c r="L131" s="132"/>
      <c r="M131" s="115" t="s">
        <v>68</v>
      </c>
      <c r="N131" s="115" t="s">
        <v>69</v>
      </c>
      <c r="O131" s="147">
        <f t="shared" si="18"/>
        <v>0</v>
      </c>
      <c r="P131" s="116">
        <f t="shared" si="11"/>
        <v>10</v>
      </c>
      <c r="Q131" s="40" t="str">
        <f t="shared" si="12"/>
        <v>I297.1</v>
      </c>
      <c r="R131" s="40" t="str">
        <f t="shared" si="19"/>
        <v>¶¶</v>
      </c>
    </row>
    <row r="132" spans="1:18" ht="14.4">
      <c r="A132" s="116">
        <v>11</v>
      </c>
      <c r="B132" s="117">
        <v>75</v>
      </c>
      <c r="C132" s="118" t="s">
        <v>2632</v>
      </c>
      <c r="D132" s="147"/>
      <c r="E132" s="117" t="str">
        <f t="shared" si="13"/>
        <v/>
      </c>
      <c r="F132" s="117" t="str">
        <f t="shared" si="14"/>
        <v/>
      </c>
      <c r="G132" s="117" t="str">
        <f t="shared" si="15"/>
        <v/>
      </c>
      <c r="H132" s="117" t="str">
        <f t="shared" si="16"/>
        <v/>
      </c>
      <c r="I132" s="117" t="str">
        <f t="shared" si="17"/>
        <v/>
      </c>
      <c r="J132" s="122"/>
      <c r="K132" s="117"/>
      <c r="L132" s="132"/>
      <c r="M132" s="115" t="s">
        <v>68</v>
      </c>
      <c r="N132" s="115" t="s">
        <v>69</v>
      </c>
      <c r="O132" s="147">
        <f t="shared" si="18"/>
        <v>0</v>
      </c>
      <c r="P132" s="116">
        <f t="shared" si="11"/>
        <v>11</v>
      </c>
      <c r="Q132" s="40" t="str">
        <f t="shared" si="12"/>
        <v>I297.2</v>
      </c>
      <c r="R132" s="40" t="str">
        <f t="shared" si="19"/>
        <v>¶¶</v>
      </c>
    </row>
    <row r="133" spans="1:18" ht="14.4">
      <c r="A133" s="116">
        <v>12</v>
      </c>
      <c r="B133" s="117">
        <v>76</v>
      </c>
      <c r="C133" s="118" t="s">
        <v>2633</v>
      </c>
      <c r="D133" s="147"/>
      <c r="E133" s="117" t="str">
        <f t="shared" si="13"/>
        <v/>
      </c>
      <c r="F133" s="117" t="str">
        <f t="shared" si="14"/>
        <v/>
      </c>
      <c r="G133" s="117" t="str">
        <f t="shared" si="15"/>
        <v/>
      </c>
      <c r="H133" s="117" t="str">
        <f t="shared" si="16"/>
        <v/>
      </c>
      <c r="I133" s="117" t="str">
        <f t="shared" si="17"/>
        <v/>
      </c>
      <c r="J133" s="122"/>
      <c r="K133" s="117"/>
      <c r="L133" s="132"/>
      <c r="M133" s="115" t="s">
        <v>68</v>
      </c>
      <c r="N133" s="115" t="s">
        <v>69</v>
      </c>
      <c r="O133" s="147">
        <f t="shared" si="18"/>
        <v>0</v>
      </c>
      <c r="P133" s="116">
        <f t="shared" si="11"/>
        <v>12</v>
      </c>
      <c r="Q133" s="40" t="str">
        <f t="shared" si="12"/>
        <v>I297.3</v>
      </c>
      <c r="R133" s="40" t="str">
        <f t="shared" si="19"/>
        <v>¶¶</v>
      </c>
    </row>
    <row r="134" spans="1:18" ht="14.4">
      <c r="A134" s="116">
        <v>13</v>
      </c>
      <c r="B134" s="117">
        <v>77</v>
      </c>
      <c r="C134" s="118" t="s">
        <v>2634</v>
      </c>
      <c r="D134" s="147"/>
      <c r="E134" s="117" t="str">
        <f t="shared" si="13"/>
        <v/>
      </c>
      <c r="F134" s="117" t="str">
        <f t="shared" si="14"/>
        <v/>
      </c>
      <c r="G134" s="117" t="str">
        <f t="shared" si="15"/>
        <v/>
      </c>
      <c r="H134" s="117" t="str">
        <f t="shared" si="16"/>
        <v/>
      </c>
      <c r="I134" s="117" t="str">
        <f t="shared" si="17"/>
        <v/>
      </c>
      <c r="J134" s="122"/>
      <c r="K134" s="117"/>
      <c r="L134" s="132"/>
      <c r="M134" s="115" t="s">
        <v>68</v>
      </c>
      <c r="N134" s="115" t="s">
        <v>69</v>
      </c>
      <c r="O134" s="147">
        <f t="shared" si="18"/>
        <v>0</v>
      </c>
      <c r="P134" s="116">
        <f t="shared" si="11"/>
        <v>13</v>
      </c>
      <c r="Q134" s="40" t="str">
        <f t="shared" si="12"/>
        <v>I297.4</v>
      </c>
      <c r="R134" s="40" t="str">
        <f t="shared" si="19"/>
        <v>¶¶</v>
      </c>
    </row>
    <row r="135" spans="1:18" ht="14.4">
      <c r="A135" s="116">
        <v>14</v>
      </c>
      <c r="B135" s="117">
        <v>78</v>
      </c>
      <c r="C135" s="118" t="s">
        <v>2635</v>
      </c>
      <c r="D135" s="147"/>
      <c r="E135" s="117" t="str">
        <f t="shared" si="13"/>
        <v/>
      </c>
      <c r="F135" s="117" t="str">
        <f t="shared" si="14"/>
        <v/>
      </c>
      <c r="G135" s="117" t="str">
        <f t="shared" si="15"/>
        <v/>
      </c>
      <c r="H135" s="117" t="str">
        <f t="shared" si="16"/>
        <v/>
      </c>
      <c r="I135" s="117" t="str">
        <f t="shared" si="17"/>
        <v/>
      </c>
      <c r="J135" s="122"/>
      <c r="K135" s="117"/>
      <c r="L135" s="132"/>
      <c r="M135" s="115" t="s">
        <v>68</v>
      </c>
      <c r="N135" s="115" t="s">
        <v>69</v>
      </c>
      <c r="O135" s="147">
        <f t="shared" si="18"/>
        <v>0</v>
      </c>
      <c r="P135" s="116">
        <f t="shared" si="11"/>
        <v>14</v>
      </c>
      <c r="Q135" s="40" t="str">
        <f t="shared" si="12"/>
        <v>I297.5</v>
      </c>
      <c r="R135" s="40" t="str">
        <f t="shared" si="19"/>
        <v>¶¶</v>
      </c>
    </row>
    <row r="136" spans="1:18" ht="14.4">
      <c r="A136" s="116">
        <v>15</v>
      </c>
      <c r="B136" s="117">
        <v>79</v>
      </c>
      <c r="C136" s="118" t="s">
        <v>2636</v>
      </c>
      <c r="D136" s="147"/>
      <c r="E136" s="117" t="str">
        <f t="shared" si="13"/>
        <v/>
      </c>
      <c r="F136" s="117" t="str">
        <f t="shared" si="14"/>
        <v/>
      </c>
      <c r="G136" s="117" t="str">
        <f t="shared" si="15"/>
        <v/>
      </c>
      <c r="H136" s="117" t="str">
        <f t="shared" si="16"/>
        <v/>
      </c>
      <c r="I136" s="117" t="str">
        <f t="shared" si="17"/>
        <v/>
      </c>
      <c r="J136" s="122"/>
      <c r="K136" s="117"/>
      <c r="L136" s="132"/>
      <c r="M136" s="115" t="s">
        <v>68</v>
      </c>
      <c r="N136" s="115" t="s">
        <v>69</v>
      </c>
      <c r="O136" s="147">
        <f t="shared" si="18"/>
        <v>0</v>
      </c>
      <c r="P136" s="116">
        <f t="shared" si="11"/>
        <v>15</v>
      </c>
      <c r="Q136" s="40" t="str">
        <f t="shared" si="12"/>
        <v>I297.6</v>
      </c>
      <c r="R136" s="40" t="str">
        <f t="shared" si="19"/>
        <v>¶¶</v>
      </c>
    </row>
    <row r="137" spans="1:18" ht="14.4">
      <c r="A137" s="116">
        <v>16</v>
      </c>
      <c r="B137" s="117">
        <v>80</v>
      </c>
      <c r="C137" s="118" t="s">
        <v>2637</v>
      </c>
      <c r="D137" s="147"/>
      <c r="E137" s="117" t="str">
        <f t="shared" si="13"/>
        <v/>
      </c>
      <c r="F137" s="117" t="str">
        <f t="shared" si="14"/>
        <v/>
      </c>
      <c r="G137" s="117" t="str">
        <f t="shared" si="15"/>
        <v/>
      </c>
      <c r="H137" s="117" t="str">
        <f t="shared" si="16"/>
        <v/>
      </c>
      <c r="I137" s="117" t="str">
        <f t="shared" si="17"/>
        <v/>
      </c>
      <c r="J137" s="122"/>
      <c r="K137" s="117"/>
      <c r="L137" s="132"/>
      <c r="M137" s="115" t="s">
        <v>68</v>
      </c>
      <c r="N137" s="115" t="s">
        <v>69</v>
      </c>
      <c r="O137" s="147">
        <f t="shared" si="18"/>
        <v>0</v>
      </c>
      <c r="P137" s="116">
        <f t="shared" si="11"/>
        <v>16</v>
      </c>
      <c r="Q137" s="40" t="str">
        <f t="shared" si="12"/>
        <v>I297.7</v>
      </c>
      <c r="R137" s="40" t="str">
        <f t="shared" si="19"/>
        <v>¶¶</v>
      </c>
    </row>
    <row r="138" spans="1:18" ht="14.4">
      <c r="A138" s="121"/>
      <c r="B138" s="117"/>
      <c r="C138" s="118"/>
      <c r="D138" s="147"/>
      <c r="E138" s="117"/>
      <c r="F138" s="117"/>
      <c r="G138" s="117"/>
      <c r="H138" s="117"/>
      <c r="I138" s="117"/>
      <c r="J138" s="122"/>
      <c r="K138" s="117"/>
      <c r="L138" s="132"/>
      <c r="M138" s="115"/>
      <c r="N138" s="115"/>
      <c r="O138" s="147"/>
      <c r="P138" s="121"/>
    </row>
    <row r="139" spans="1:18" ht="14.4">
      <c r="A139" s="121"/>
      <c r="B139" s="117"/>
      <c r="C139" s="118"/>
      <c r="D139" s="147"/>
      <c r="E139" s="117"/>
      <c r="F139" s="117"/>
      <c r="G139" s="117"/>
      <c r="H139" s="117"/>
      <c r="I139" s="117"/>
      <c r="J139" s="122"/>
      <c r="K139" s="117"/>
      <c r="L139" s="132"/>
      <c r="M139" s="115"/>
      <c r="N139" s="115"/>
      <c r="O139" s="147"/>
      <c r="P139" s="121"/>
    </row>
    <row r="140" spans="1:18">
      <c r="A140" s="115"/>
      <c r="B140" s="82" t="s">
        <v>19</v>
      </c>
      <c r="C140" s="141" t="s">
        <v>20</v>
      </c>
      <c r="D140" s="141" t="s">
        <v>21</v>
      </c>
      <c r="E140" s="141" t="s">
        <v>261</v>
      </c>
      <c r="F140" s="82" t="s">
        <v>23</v>
      </c>
      <c r="G140" s="82" t="s">
        <v>24</v>
      </c>
      <c r="H140" s="82" t="s">
        <v>61</v>
      </c>
      <c r="I140" s="82" t="s">
        <v>62</v>
      </c>
      <c r="J140" s="82" t="s">
        <v>23</v>
      </c>
      <c r="K140" s="141" t="s">
        <v>25</v>
      </c>
      <c r="L140" s="141" t="s">
        <v>64</v>
      </c>
      <c r="M140" s="145"/>
      <c r="N140" s="145"/>
      <c r="O140" s="145"/>
      <c r="P140" s="145"/>
      <c r="Q140" s="145"/>
      <c r="R140" s="145"/>
    </row>
    <row r="141" spans="1:18" ht="14.4">
      <c r="A141" s="116">
        <v>1</v>
      </c>
      <c r="B141" s="117">
        <v>1</v>
      </c>
      <c r="C141" s="118" t="s">
        <v>2638</v>
      </c>
      <c r="D141" s="263" t="s">
        <v>2639</v>
      </c>
      <c r="E141" s="117" t="str">
        <f t="shared" ref="E141:E172" si="20">TRIM(MID(SUBSTITUTE($J141,":",REPT(" ",40)),1,40))</f>
        <v>AV-9001</v>
      </c>
      <c r="F141" s="117" t="str">
        <f t="shared" ref="F141:F172" si="21">TRIM(MID(SUBSTITUTE($J141,":",REPT(" ",40)),40,40))</f>
        <v>蝶阀</v>
      </c>
      <c r="G141" s="117" t="str">
        <f t="shared" ref="G141:G172" si="22">TRIM(MID(SUBSTITUTE($J141,":",REPT(" ",40)),80,40))</f>
        <v>开门</v>
      </c>
      <c r="H141" s="117" t="str">
        <f t="shared" ref="H141:H172" si="23">TRIM(MID(SUBSTITUTE($J141,":",REPT(" ",40)),120,40))</f>
        <v>Pneumatic Valve</v>
      </c>
      <c r="I141" s="117" t="str">
        <f t="shared" ref="I141:I172" si="24">TRIM(MID(SUBSTITUTE($J141,":",REPT(" ",40)),160,40))</f>
        <v>Open</v>
      </c>
      <c r="J141" s="122" t="s">
        <v>2640</v>
      </c>
      <c r="K141" s="82"/>
      <c r="L141" s="82"/>
      <c r="M141" s="115" t="s">
        <v>68</v>
      </c>
      <c r="N141" s="115" t="s">
        <v>69</v>
      </c>
      <c r="O141" s="261" t="str">
        <f t="shared" ref="O141:O172" si="25">D141</f>
        <v>=RI8-DO01</v>
      </c>
      <c r="P141" s="116">
        <f t="shared" ref="P141:P172" si="26">A141</f>
        <v>1</v>
      </c>
      <c r="Q141" s="40" t="str">
        <f t="shared" ref="Q141:Q172" si="27">C141</f>
        <v>Q258.0</v>
      </c>
      <c r="R141" s="40" t="str">
        <f t="shared" ref="R141:R172" si="28">E141&amp;M141&amp;F141&amp;G141&amp;M141&amp;H141&amp;I141</f>
        <v>AV-9001¶蝶阀开门¶Pneumatic ValveOpen</v>
      </c>
    </row>
    <row r="142" spans="1:18" ht="14.4">
      <c r="A142" s="116">
        <v>2</v>
      </c>
      <c r="B142" s="117">
        <v>2</v>
      </c>
      <c r="C142" s="118" t="s">
        <v>2641</v>
      </c>
      <c r="D142" s="263" t="s">
        <v>2639</v>
      </c>
      <c r="E142" s="117" t="str">
        <f t="shared" si="20"/>
        <v>AV-9002</v>
      </c>
      <c r="F142" s="117" t="str">
        <f t="shared" si="21"/>
        <v>蝶阀</v>
      </c>
      <c r="G142" s="117" t="str">
        <f t="shared" si="22"/>
        <v>开门</v>
      </c>
      <c r="H142" s="117" t="str">
        <f t="shared" si="23"/>
        <v>Pneumatic Valve</v>
      </c>
      <c r="I142" s="117" t="str">
        <f t="shared" si="24"/>
        <v>Open</v>
      </c>
      <c r="J142" s="122" t="s">
        <v>2642</v>
      </c>
      <c r="K142" s="117"/>
      <c r="L142" s="82"/>
      <c r="M142" s="115" t="s">
        <v>68</v>
      </c>
      <c r="N142" s="115" t="s">
        <v>69</v>
      </c>
      <c r="O142" s="261" t="str">
        <f t="shared" si="25"/>
        <v>=RI8-DO01</v>
      </c>
      <c r="P142" s="116">
        <f t="shared" si="26"/>
        <v>2</v>
      </c>
      <c r="Q142" s="40" t="str">
        <f t="shared" si="27"/>
        <v>Q258.1</v>
      </c>
      <c r="R142" s="40" t="str">
        <f t="shared" si="28"/>
        <v>AV-9002¶蝶阀开门¶Pneumatic ValveOpen</v>
      </c>
    </row>
    <row r="143" spans="1:18" ht="14.4">
      <c r="A143" s="116">
        <v>3</v>
      </c>
      <c r="B143" s="117">
        <v>3</v>
      </c>
      <c r="C143" s="118" t="s">
        <v>2643</v>
      </c>
      <c r="D143" s="263" t="s">
        <v>2639</v>
      </c>
      <c r="E143" s="117" t="str">
        <f t="shared" si="20"/>
        <v>AV-1105</v>
      </c>
      <c r="F143" s="117" t="str">
        <f t="shared" si="21"/>
        <v>蝶阀</v>
      </c>
      <c r="G143" s="117" t="str">
        <f t="shared" si="22"/>
        <v>开门</v>
      </c>
      <c r="H143" s="117" t="str">
        <f t="shared" si="23"/>
        <v>Pneumatic Valve</v>
      </c>
      <c r="I143" s="117" t="str">
        <f t="shared" si="24"/>
        <v>Open</v>
      </c>
      <c r="J143" s="122" t="s">
        <v>2644</v>
      </c>
      <c r="K143" s="117"/>
      <c r="L143" s="82"/>
      <c r="M143" s="115" t="s">
        <v>68</v>
      </c>
      <c r="N143" s="115" t="s">
        <v>69</v>
      </c>
      <c r="O143" s="261" t="str">
        <f t="shared" si="25"/>
        <v>=RI8-DO01</v>
      </c>
      <c r="P143" s="116">
        <f t="shared" si="26"/>
        <v>3</v>
      </c>
      <c r="Q143" s="40" t="str">
        <f t="shared" si="27"/>
        <v>Q258.2</v>
      </c>
      <c r="R143" s="40" t="str">
        <f t="shared" si="28"/>
        <v>AV-1105¶蝶阀开门¶Pneumatic ValveOpen</v>
      </c>
    </row>
    <row r="144" spans="1:18" ht="14.4">
      <c r="A144" s="116">
        <v>4</v>
      </c>
      <c r="B144" s="117">
        <v>4</v>
      </c>
      <c r="C144" s="118" t="s">
        <v>2645</v>
      </c>
      <c r="D144" s="263" t="s">
        <v>2639</v>
      </c>
      <c r="E144" s="117" t="str">
        <f t="shared" si="20"/>
        <v>AV-1106</v>
      </c>
      <c r="F144" s="117" t="str">
        <f t="shared" si="21"/>
        <v>蝶阀</v>
      </c>
      <c r="G144" s="117" t="str">
        <f t="shared" si="22"/>
        <v>开门</v>
      </c>
      <c r="H144" s="117" t="str">
        <f t="shared" si="23"/>
        <v>Pneumatic Valve</v>
      </c>
      <c r="I144" s="117" t="str">
        <f t="shared" si="24"/>
        <v>Open</v>
      </c>
      <c r="J144" s="122" t="s">
        <v>2646</v>
      </c>
      <c r="K144" s="117"/>
      <c r="L144" s="82"/>
      <c r="M144" s="115" t="s">
        <v>68</v>
      </c>
      <c r="N144" s="115" t="s">
        <v>69</v>
      </c>
      <c r="O144" s="261" t="str">
        <f t="shared" si="25"/>
        <v>=RI8-DO01</v>
      </c>
      <c r="P144" s="116">
        <f t="shared" si="26"/>
        <v>4</v>
      </c>
      <c r="Q144" s="40" t="str">
        <f t="shared" si="27"/>
        <v>Q258.3</v>
      </c>
      <c r="R144" s="40" t="str">
        <f t="shared" si="28"/>
        <v>AV-1106¶蝶阀开门¶Pneumatic ValveOpen</v>
      </c>
    </row>
    <row r="145" spans="1:18" ht="14.4">
      <c r="A145" s="116">
        <v>5</v>
      </c>
      <c r="B145" s="117">
        <v>5</v>
      </c>
      <c r="C145" s="118" t="s">
        <v>2647</v>
      </c>
      <c r="D145" s="263" t="s">
        <v>2639</v>
      </c>
      <c r="E145" s="117" t="str">
        <f t="shared" si="20"/>
        <v>AV-1107</v>
      </c>
      <c r="F145" s="117" t="str">
        <f t="shared" si="21"/>
        <v>蝶阀</v>
      </c>
      <c r="G145" s="117" t="str">
        <f t="shared" si="22"/>
        <v>开门</v>
      </c>
      <c r="H145" s="117" t="str">
        <f t="shared" si="23"/>
        <v>Pneumatic Valve</v>
      </c>
      <c r="I145" s="117" t="str">
        <f t="shared" si="24"/>
        <v>Open</v>
      </c>
      <c r="J145" s="122" t="s">
        <v>2648</v>
      </c>
      <c r="K145" s="117"/>
      <c r="L145" s="82"/>
      <c r="M145" s="115" t="s">
        <v>68</v>
      </c>
      <c r="N145" s="115" t="s">
        <v>69</v>
      </c>
      <c r="O145" s="261" t="str">
        <f t="shared" si="25"/>
        <v>=RI8-DO01</v>
      </c>
      <c r="P145" s="116">
        <f t="shared" si="26"/>
        <v>5</v>
      </c>
      <c r="Q145" s="40" t="str">
        <f t="shared" si="27"/>
        <v>Q258.4</v>
      </c>
      <c r="R145" s="40" t="str">
        <f t="shared" si="28"/>
        <v>AV-1107¶蝶阀开门¶Pneumatic ValveOpen</v>
      </c>
    </row>
    <row r="146" spans="1:18" ht="14.4">
      <c r="A146" s="116">
        <v>6</v>
      </c>
      <c r="B146" s="117">
        <v>6</v>
      </c>
      <c r="C146" s="118" t="s">
        <v>2649</v>
      </c>
      <c r="D146" s="263" t="s">
        <v>2639</v>
      </c>
      <c r="E146" s="117" t="str">
        <f t="shared" si="20"/>
        <v>AV-1108</v>
      </c>
      <c r="F146" s="117" t="str">
        <f t="shared" si="21"/>
        <v>蝶阀</v>
      </c>
      <c r="G146" s="117" t="str">
        <f t="shared" si="22"/>
        <v>开门</v>
      </c>
      <c r="H146" s="117" t="str">
        <f t="shared" si="23"/>
        <v>Pneumatic Valve</v>
      </c>
      <c r="I146" s="117" t="str">
        <f t="shared" si="24"/>
        <v>Open</v>
      </c>
      <c r="J146" s="122" t="s">
        <v>2650</v>
      </c>
      <c r="K146" s="117"/>
      <c r="L146" s="82"/>
      <c r="M146" s="115" t="s">
        <v>68</v>
      </c>
      <c r="N146" s="115" t="s">
        <v>69</v>
      </c>
      <c r="O146" s="261" t="str">
        <f t="shared" si="25"/>
        <v>=RI8-DO01</v>
      </c>
      <c r="P146" s="116">
        <f t="shared" si="26"/>
        <v>6</v>
      </c>
      <c r="Q146" s="40" t="str">
        <f t="shared" si="27"/>
        <v>Q258.5</v>
      </c>
      <c r="R146" s="40" t="str">
        <f t="shared" si="28"/>
        <v>AV-1108¶蝶阀开门¶Pneumatic ValveOpen</v>
      </c>
    </row>
    <row r="147" spans="1:18" ht="14.4">
      <c r="A147" s="116">
        <v>7</v>
      </c>
      <c r="B147" s="117">
        <v>7</v>
      </c>
      <c r="C147" s="118" t="s">
        <v>2651</v>
      </c>
      <c r="D147" s="263" t="s">
        <v>2639</v>
      </c>
      <c r="E147" s="117" t="str">
        <f t="shared" si="20"/>
        <v>AV-1109</v>
      </c>
      <c r="F147" s="117" t="str">
        <f t="shared" si="21"/>
        <v>蝶阀</v>
      </c>
      <c r="G147" s="117" t="str">
        <f t="shared" si="22"/>
        <v>开门</v>
      </c>
      <c r="H147" s="117" t="str">
        <f t="shared" si="23"/>
        <v>Pneumatic Valve</v>
      </c>
      <c r="I147" s="117" t="str">
        <f t="shared" si="24"/>
        <v>Open</v>
      </c>
      <c r="J147" s="122" t="s">
        <v>2652</v>
      </c>
      <c r="K147" s="117"/>
      <c r="L147" s="82"/>
      <c r="M147" s="115" t="s">
        <v>68</v>
      </c>
      <c r="N147" s="115" t="s">
        <v>69</v>
      </c>
      <c r="O147" s="261" t="str">
        <f t="shared" si="25"/>
        <v>=RI8-DO01</v>
      </c>
      <c r="P147" s="116">
        <f t="shared" si="26"/>
        <v>7</v>
      </c>
      <c r="Q147" s="40" t="str">
        <f t="shared" si="27"/>
        <v>Q258.6</v>
      </c>
      <c r="R147" s="40" t="str">
        <f t="shared" si="28"/>
        <v>AV-1109¶蝶阀开门¶Pneumatic ValveOpen</v>
      </c>
    </row>
    <row r="148" spans="1:18" ht="14.4">
      <c r="A148" s="116">
        <v>8</v>
      </c>
      <c r="B148" s="117">
        <v>8</v>
      </c>
      <c r="C148" s="118" t="s">
        <v>2653</v>
      </c>
      <c r="D148" s="263" t="s">
        <v>2639</v>
      </c>
      <c r="E148" s="117" t="str">
        <f t="shared" si="20"/>
        <v>AV-2105</v>
      </c>
      <c r="F148" s="117" t="str">
        <f t="shared" si="21"/>
        <v>蝶阀</v>
      </c>
      <c r="G148" s="117" t="str">
        <f t="shared" si="22"/>
        <v>开门</v>
      </c>
      <c r="H148" s="117" t="str">
        <f t="shared" si="23"/>
        <v>Pneumatic Valve</v>
      </c>
      <c r="I148" s="117" t="str">
        <f t="shared" si="24"/>
        <v>Open</v>
      </c>
      <c r="J148" s="122" t="s">
        <v>2654</v>
      </c>
      <c r="K148" s="117"/>
      <c r="L148" s="82"/>
      <c r="M148" s="115" t="s">
        <v>68</v>
      </c>
      <c r="N148" s="115" t="s">
        <v>69</v>
      </c>
      <c r="O148" s="261" t="str">
        <f t="shared" si="25"/>
        <v>=RI8-DO01</v>
      </c>
      <c r="P148" s="116">
        <f t="shared" si="26"/>
        <v>8</v>
      </c>
      <c r="Q148" s="40" t="str">
        <f t="shared" si="27"/>
        <v>Q258.7</v>
      </c>
      <c r="R148" s="40" t="str">
        <f t="shared" si="28"/>
        <v>AV-2105¶蝶阀开门¶Pneumatic ValveOpen</v>
      </c>
    </row>
    <row r="149" spans="1:18" ht="14.4">
      <c r="A149" s="116">
        <v>9</v>
      </c>
      <c r="B149" s="117">
        <v>9</v>
      </c>
      <c r="C149" s="118" t="s">
        <v>2655</v>
      </c>
      <c r="D149" s="263" t="s">
        <v>2639</v>
      </c>
      <c r="E149" s="117" t="str">
        <f t="shared" si="20"/>
        <v>AV-2106</v>
      </c>
      <c r="F149" s="117" t="str">
        <f t="shared" si="21"/>
        <v>蝶阀</v>
      </c>
      <c r="G149" s="117" t="str">
        <f t="shared" si="22"/>
        <v>开门</v>
      </c>
      <c r="H149" s="117" t="str">
        <f t="shared" si="23"/>
        <v>Pneumatic Valve</v>
      </c>
      <c r="I149" s="117" t="str">
        <f t="shared" si="24"/>
        <v>Open</v>
      </c>
      <c r="J149" s="122" t="s">
        <v>2656</v>
      </c>
      <c r="K149" s="117"/>
      <c r="L149" s="82"/>
      <c r="M149" s="115" t="s">
        <v>68</v>
      </c>
      <c r="N149" s="115" t="s">
        <v>69</v>
      </c>
      <c r="O149" s="261" t="str">
        <f t="shared" si="25"/>
        <v>=RI8-DO01</v>
      </c>
      <c r="P149" s="116">
        <f t="shared" si="26"/>
        <v>9</v>
      </c>
      <c r="Q149" s="40" t="str">
        <f t="shared" si="27"/>
        <v>Q259.0</v>
      </c>
      <c r="R149" s="40" t="str">
        <f t="shared" si="28"/>
        <v>AV-2106¶蝶阀开门¶Pneumatic ValveOpen</v>
      </c>
    </row>
    <row r="150" spans="1:18" ht="14.4">
      <c r="A150" s="116">
        <v>10</v>
      </c>
      <c r="B150" s="117">
        <v>10</v>
      </c>
      <c r="C150" s="118" t="s">
        <v>2657</v>
      </c>
      <c r="D150" s="263" t="s">
        <v>2639</v>
      </c>
      <c r="E150" s="117" t="str">
        <f t="shared" si="20"/>
        <v>AV-2107</v>
      </c>
      <c r="F150" s="117" t="str">
        <f t="shared" si="21"/>
        <v>蝶阀</v>
      </c>
      <c r="G150" s="117" t="str">
        <f t="shared" si="22"/>
        <v>开门</v>
      </c>
      <c r="H150" s="117" t="str">
        <f t="shared" si="23"/>
        <v>Pneumatic Valve</v>
      </c>
      <c r="I150" s="117" t="str">
        <f t="shared" si="24"/>
        <v>Open</v>
      </c>
      <c r="J150" s="122" t="s">
        <v>2658</v>
      </c>
      <c r="K150" s="117"/>
      <c r="L150" s="82"/>
      <c r="M150" s="115" t="s">
        <v>68</v>
      </c>
      <c r="N150" s="115" t="s">
        <v>69</v>
      </c>
      <c r="O150" s="261" t="str">
        <f t="shared" si="25"/>
        <v>=RI8-DO01</v>
      </c>
      <c r="P150" s="116">
        <f t="shared" si="26"/>
        <v>10</v>
      </c>
      <c r="Q150" s="40" t="str">
        <f t="shared" si="27"/>
        <v>Q259.1</v>
      </c>
      <c r="R150" s="40" t="str">
        <f t="shared" si="28"/>
        <v>AV-2107¶蝶阀开门¶Pneumatic ValveOpen</v>
      </c>
    </row>
    <row r="151" spans="1:18" ht="14.4">
      <c r="A151" s="116">
        <v>11</v>
      </c>
      <c r="B151" s="117">
        <v>11</v>
      </c>
      <c r="C151" s="118" t="s">
        <v>2659</v>
      </c>
      <c r="D151" s="263" t="s">
        <v>2639</v>
      </c>
      <c r="E151" s="117" t="str">
        <f t="shared" si="20"/>
        <v>AV-2108</v>
      </c>
      <c r="F151" s="117" t="str">
        <f t="shared" si="21"/>
        <v>蝶阀</v>
      </c>
      <c r="G151" s="117" t="str">
        <f t="shared" si="22"/>
        <v>开门</v>
      </c>
      <c r="H151" s="117" t="str">
        <f t="shared" si="23"/>
        <v>Pneumatic Valve</v>
      </c>
      <c r="I151" s="117" t="str">
        <f t="shared" si="24"/>
        <v>Open</v>
      </c>
      <c r="J151" s="122" t="s">
        <v>2660</v>
      </c>
      <c r="K151" s="117"/>
      <c r="L151" s="82"/>
      <c r="M151" s="115" t="s">
        <v>68</v>
      </c>
      <c r="N151" s="115" t="s">
        <v>69</v>
      </c>
      <c r="O151" s="261" t="str">
        <f t="shared" si="25"/>
        <v>=RI8-DO01</v>
      </c>
      <c r="P151" s="156">
        <f t="shared" si="26"/>
        <v>11</v>
      </c>
      <c r="Q151" s="40" t="str">
        <f t="shared" si="27"/>
        <v>Q259.2</v>
      </c>
      <c r="R151" s="40" t="str">
        <f t="shared" si="28"/>
        <v>AV-2108¶蝶阀开门¶Pneumatic ValveOpen</v>
      </c>
    </row>
    <row r="152" spans="1:18" ht="14.4">
      <c r="A152" s="116">
        <v>12</v>
      </c>
      <c r="B152" s="117">
        <v>12</v>
      </c>
      <c r="C152" s="118" t="s">
        <v>2661</v>
      </c>
      <c r="D152" s="263" t="s">
        <v>2639</v>
      </c>
      <c r="E152" s="117" t="str">
        <f t="shared" si="20"/>
        <v>AV-2109</v>
      </c>
      <c r="F152" s="117" t="str">
        <f t="shared" si="21"/>
        <v>蝶阀</v>
      </c>
      <c r="G152" s="117" t="str">
        <f t="shared" si="22"/>
        <v>开门</v>
      </c>
      <c r="H152" s="117" t="str">
        <f t="shared" si="23"/>
        <v>Pneumatic Valve</v>
      </c>
      <c r="I152" s="117" t="str">
        <f t="shared" si="24"/>
        <v>Open</v>
      </c>
      <c r="J152" s="122" t="s">
        <v>2662</v>
      </c>
      <c r="K152" s="117"/>
      <c r="L152" s="82"/>
      <c r="M152" s="115" t="s">
        <v>68</v>
      </c>
      <c r="N152" s="115" t="s">
        <v>69</v>
      </c>
      <c r="O152" s="261" t="str">
        <f t="shared" si="25"/>
        <v>=RI8-DO01</v>
      </c>
      <c r="P152" s="156">
        <f t="shared" si="26"/>
        <v>12</v>
      </c>
      <c r="Q152" s="40" t="str">
        <f t="shared" si="27"/>
        <v>Q259.3</v>
      </c>
      <c r="R152" s="40" t="str">
        <f t="shared" si="28"/>
        <v>AV-2109¶蝶阀开门¶Pneumatic ValveOpen</v>
      </c>
    </row>
    <row r="153" spans="1:18" ht="14.4">
      <c r="A153" s="116">
        <v>13</v>
      </c>
      <c r="B153" s="117">
        <v>13</v>
      </c>
      <c r="C153" s="118" t="s">
        <v>2663</v>
      </c>
      <c r="D153" s="263" t="s">
        <v>2639</v>
      </c>
      <c r="E153" s="117" t="str">
        <f t="shared" si="20"/>
        <v>AV-3105</v>
      </c>
      <c r="F153" s="117" t="str">
        <f t="shared" si="21"/>
        <v>蝶阀</v>
      </c>
      <c r="G153" s="117" t="str">
        <f t="shared" si="22"/>
        <v>开门</v>
      </c>
      <c r="H153" s="117" t="str">
        <f t="shared" si="23"/>
        <v>Pneumatic Valve</v>
      </c>
      <c r="I153" s="117" t="str">
        <f t="shared" si="24"/>
        <v>Open</v>
      </c>
      <c r="J153" s="122" t="s">
        <v>2664</v>
      </c>
      <c r="K153" s="117"/>
      <c r="L153" s="82"/>
      <c r="M153" s="115" t="s">
        <v>68</v>
      </c>
      <c r="N153" s="115" t="s">
        <v>69</v>
      </c>
      <c r="O153" s="261" t="str">
        <f t="shared" si="25"/>
        <v>=RI8-DO01</v>
      </c>
      <c r="P153" s="156">
        <f t="shared" si="26"/>
        <v>13</v>
      </c>
      <c r="Q153" s="40" t="str">
        <f t="shared" si="27"/>
        <v>Q259.4</v>
      </c>
      <c r="R153" s="40" t="str">
        <f t="shared" si="28"/>
        <v>AV-3105¶蝶阀开门¶Pneumatic ValveOpen</v>
      </c>
    </row>
    <row r="154" spans="1:18" ht="14.4">
      <c r="A154" s="116">
        <v>14</v>
      </c>
      <c r="B154" s="117">
        <v>14</v>
      </c>
      <c r="C154" s="118" t="s">
        <v>2665</v>
      </c>
      <c r="D154" s="263" t="s">
        <v>2639</v>
      </c>
      <c r="E154" s="117" t="str">
        <f t="shared" si="20"/>
        <v>AV-3106</v>
      </c>
      <c r="F154" s="117" t="str">
        <f t="shared" si="21"/>
        <v>蝶阀</v>
      </c>
      <c r="G154" s="117" t="str">
        <f t="shared" si="22"/>
        <v>开门</v>
      </c>
      <c r="H154" s="117" t="str">
        <f t="shared" si="23"/>
        <v>Pneumatic Valve</v>
      </c>
      <c r="I154" s="117" t="str">
        <f t="shared" si="24"/>
        <v>Open</v>
      </c>
      <c r="J154" s="122" t="s">
        <v>2666</v>
      </c>
      <c r="K154" s="117"/>
      <c r="L154" s="82"/>
      <c r="M154" s="115" t="s">
        <v>68</v>
      </c>
      <c r="N154" s="115" t="s">
        <v>69</v>
      </c>
      <c r="O154" s="261" t="str">
        <f t="shared" si="25"/>
        <v>=RI8-DO01</v>
      </c>
      <c r="P154" s="156">
        <f t="shared" si="26"/>
        <v>14</v>
      </c>
      <c r="Q154" s="40" t="str">
        <f t="shared" si="27"/>
        <v>Q259.5</v>
      </c>
      <c r="R154" s="40" t="str">
        <f t="shared" si="28"/>
        <v>AV-3106¶蝶阀开门¶Pneumatic ValveOpen</v>
      </c>
    </row>
    <row r="155" spans="1:18" ht="14.4">
      <c r="A155" s="116">
        <v>15</v>
      </c>
      <c r="B155" s="117">
        <v>15</v>
      </c>
      <c r="C155" s="118" t="s">
        <v>2667</v>
      </c>
      <c r="D155" s="263" t="s">
        <v>2639</v>
      </c>
      <c r="E155" s="117" t="str">
        <f t="shared" si="20"/>
        <v>AV-3107</v>
      </c>
      <c r="F155" s="117" t="str">
        <f t="shared" si="21"/>
        <v>蝶阀</v>
      </c>
      <c r="G155" s="117" t="str">
        <f t="shared" si="22"/>
        <v>开门</v>
      </c>
      <c r="H155" s="117" t="str">
        <f t="shared" si="23"/>
        <v>Pneumatic Valve</v>
      </c>
      <c r="I155" s="117" t="str">
        <f t="shared" si="24"/>
        <v>Open</v>
      </c>
      <c r="J155" s="122" t="s">
        <v>2668</v>
      </c>
      <c r="K155" s="117"/>
      <c r="L155" s="82"/>
      <c r="M155" s="115" t="s">
        <v>68</v>
      </c>
      <c r="N155" s="115" t="s">
        <v>69</v>
      </c>
      <c r="O155" s="261" t="str">
        <f t="shared" si="25"/>
        <v>=RI8-DO01</v>
      </c>
      <c r="P155" s="156">
        <f t="shared" si="26"/>
        <v>15</v>
      </c>
      <c r="Q155" s="40" t="str">
        <f t="shared" si="27"/>
        <v>Q259.6</v>
      </c>
      <c r="R155" s="40" t="str">
        <f t="shared" si="28"/>
        <v>AV-3107¶蝶阀开门¶Pneumatic ValveOpen</v>
      </c>
    </row>
    <row r="156" spans="1:18" ht="14.4">
      <c r="A156" s="116">
        <v>16</v>
      </c>
      <c r="B156" s="117">
        <v>16</v>
      </c>
      <c r="C156" s="118" t="s">
        <v>2669</v>
      </c>
      <c r="D156" s="263" t="s">
        <v>2639</v>
      </c>
      <c r="E156" s="117" t="str">
        <f t="shared" si="20"/>
        <v>AV-3108</v>
      </c>
      <c r="F156" s="117" t="str">
        <f t="shared" si="21"/>
        <v>蝶阀</v>
      </c>
      <c r="G156" s="117" t="str">
        <f t="shared" si="22"/>
        <v>开门</v>
      </c>
      <c r="H156" s="117" t="str">
        <f t="shared" si="23"/>
        <v>Pneumatic Valve</v>
      </c>
      <c r="I156" s="117" t="str">
        <f t="shared" si="24"/>
        <v>Open</v>
      </c>
      <c r="J156" s="122" t="s">
        <v>2670</v>
      </c>
      <c r="K156" s="117"/>
      <c r="L156" s="82"/>
      <c r="M156" s="115" t="s">
        <v>68</v>
      </c>
      <c r="N156" s="115" t="s">
        <v>69</v>
      </c>
      <c r="O156" s="261" t="str">
        <f t="shared" si="25"/>
        <v>=RI8-DO01</v>
      </c>
      <c r="P156" s="116">
        <f t="shared" si="26"/>
        <v>16</v>
      </c>
      <c r="Q156" s="40" t="str">
        <f t="shared" si="27"/>
        <v>Q259.7</v>
      </c>
      <c r="R156" s="40" t="str">
        <f t="shared" si="28"/>
        <v>AV-3108¶蝶阀开门¶Pneumatic ValveOpen</v>
      </c>
    </row>
    <row r="157" spans="1:18" ht="14.4">
      <c r="A157" s="116">
        <v>1</v>
      </c>
      <c r="B157" s="117">
        <v>17</v>
      </c>
      <c r="C157" s="118" t="s">
        <v>2671</v>
      </c>
      <c r="D157" s="263" t="s">
        <v>2672</v>
      </c>
      <c r="E157" s="117" t="str">
        <f t="shared" si="20"/>
        <v>AV-3109</v>
      </c>
      <c r="F157" s="117" t="str">
        <f t="shared" si="21"/>
        <v>蝶阀</v>
      </c>
      <c r="G157" s="117" t="str">
        <f t="shared" si="22"/>
        <v>开门</v>
      </c>
      <c r="H157" s="117" t="str">
        <f t="shared" si="23"/>
        <v>Pneumatic Valve</v>
      </c>
      <c r="I157" s="117" t="str">
        <f t="shared" si="24"/>
        <v>Open</v>
      </c>
      <c r="J157" s="122" t="s">
        <v>2673</v>
      </c>
      <c r="K157" s="117"/>
      <c r="L157" s="82"/>
      <c r="M157" s="115" t="s">
        <v>68</v>
      </c>
      <c r="N157" s="115" t="s">
        <v>69</v>
      </c>
      <c r="O157" s="261" t="str">
        <f t="shared" si="25"/>
        <v>=RI8-DO02</v>
      </c>
      <c r="P157" s="116">
        <f t="shared" si="26"/>
        <v>1</v>
      </c>
      <c r="Q157" s="40" t="str">
        <f t="shared" si="27"/>
        <v>Q260.0</v>
      </c>
      <c r="R157" s="40" t="str">
        <f t="shared" si="28"/>
        <v>AV-3109¶蝶阀开门¶Pneumatic ValveOpen</v>
      </c>
    </row>
    <row r="158" spans="1:18" ht="14.4">
      <c r="A158" s="116">
        <v>2</v>
      </c>
      <c r="B158" s="117">
        <v>18</v>
      </c>
      <c r="C158" s="118" t="s">
        <v>2674</v>
      </c>
      <c r="D158" s="263" t="s">
        <v>2672</v>
      </c>
      <c r="E158" s="117" t="str">
        <f t="shared" si="20"/>
        <v>AV-4105</v>
      </c>
      <c r="F158" s="117" t="str">
        <f t="shared" si="21"/>
        <v>蝶阀</v>
      </c>
      <c r="G158" s="117" t="str">
        <f t="shared" si="22"/>
        <v>开门</v>
      </c>
      <c r="H158" s="117" t="str">
        <f t="shared" si="23"/>
        <v>Pneumatic Valve</v>
      </c>
      <c r="I158" s="117" t="str">
        <f t="shared" si="24"/>
        <v>Open</v>
      </c>
      <c r="J158" s="122" t="s">
        <v>2675</v>
      </c>
      <c r="K158" s="117"/>
      <c r="L158" s="82"/>
      <c r="M158" s="115" t="s">
        <v>68</v>
      </c>
      <c r="N158" s="115" t="s">
        <v>69</v>
      </c>
      <c r="O158" s="261" t="str">
        <f t="shared" si="25"/>
        <v>=RI8-DO02</v>
      </c>
      <c r="P158" s="116">
        <f t="shared" si="26"/>
        <v>2</v>
      </c>
      <c r="Q158" s="40" t="str">
        <f t="shared" si="27"/>
        <v>Q260.1</v>
      </c>
      <c r="R158" s="40" t="str">
        <f t="shared" si="28"/>
        <v>AV-4105¶蝶阀开门¶Pneumatic ValveOpen</v>
      </c>
    </row>
    <row r="159" spans="1:18" ht="14.4">
      <c r="A159" s="116">
        <v>3</v>
      </c>
      <c r="B159" s="117">
        <v>19</v>
      </c>
      <c r="C159" s="118" t="s">
        <v>2676</v>
      </c>
      <c r="D159" s="263" t="s">
        <v>2672</v>
      </c>
      <c r="E159" s="117" t="str">
        <f t="shared" si="20"/>
        <v>AV-4106</v>
      </c>
      <c r="F159" s="117" t="str">
        <f t="shared" si="21"/>
        <v>蝶阀</v>
      </c>
      <c r="G159" s="117" t="str">
        <f t="shared" si="22"/>
        <v>开门</v>
      </c>
      <c r="H159" s="117" t="str">
        <f t="shared" si="23"/>
        <v>Pneumatic Valve</v>
      </c>
      <c r="I159" s="117" t="str">
        <f t="shared" si="24"/>
        <v>Open</v>
      </c>
      <c r="J159" s="122" t="s">
        <v>2677</v>
      </c>
      <c r="K159" s="117"/>
      <c r="L159" s="82"/>
      <c r="M159" s="115" t="s">
        <v>68</v>
      </c>
      <c r="N159" s="115" t="s">
        <v>69</v>
      </c>
      <c r="O159" s="261" t="str">
        <f t="shared" si="25"/>
        <v>=RI8-DO02</v>
      </c>
      <c r="P159" s="116">
        <f t="shared" si="26"/>
        <v>3</v>
      </c>
      <c r="Q159" s="40" t="str">
        <f t="shared" si="27"/>
        <v>Q260.2</v>
      </c>
      <c r="R159" s="40" t="str">
        <f t="shared" si="28"/>
        <v>AV-4106¶蝶阀开门¶Pneumatic ValveOpen</v>
      </c>
    </row>
    <row r="160" spans="1:18" ht="14.4">
      <c r="A160" s="116">
        <v>4</v>
      </c>
      <c r="B160" s="117">
        <v>20</v>
      </c>
      <c r="C160" s="118" t="s">
        <v>2678</v>
      </c>
      <c r="D160" s="263" t="s">
        <v>2672</v>
      </c>
      <c r="E160" s="117" t="str">
        <f t="shared" si="20"/>
        <v>AV-4107</v>
      </c>
      <c r="F160" s="117" t="str">
        <f t="shared" si="21"/>
        <v>蝶阀</v>
      </c>
      <c r="G160" s="117" t="str">
        <f t="shared" si="22"/>
        <v>开门</v>
      </c>
      <c r="H160" s="117" t="str">
        <f t="shared" si="23"/>
        <v>Pneumatic Valve</v>
      </c>
      <c r="I160" s="117" t="str">
        <f t="shared" si="24"/>
        <v>Open</v>
      </c>
      <c r="J160" s="122" t="s">
        <v>2679</v>
      </c>
      <c r="K160" s="117"/>
      <c r="L160" s="82"/>
      <c r="M160" s="115" t="s">
        <v>68</v>
      </c>
      <c r="N160" s="115" t="s">
        <v>69</v>
      </c>
      <c r="O160" s="261" t="str">
        <f t="shared" si="25"/>
        <v>=RI8-DO02</v>
      </c>
      <c r="P160" s="116">
        <f t="shared" si="26"/>
        <v>4</v>
      </c>
      <c r="Q160" s="40" t="str">
        <f t="shared" si="27"/>
        <v>Q260.3</v>
      </c>
      <c r="R160" s="40" t="str">
        <f t="shared" si="28"/>
        <v>AV-4107¶蝶阀开门¶Pneumatic ValveOpen</v>
      </c>
    </row>
    <row r="161" spans="1:18" ht="14.4">
      <c r="A161" s="116">
        <v>5</v>
      </c>
      <c r="B161" s="117">
        <v>21</v>
      </c>
      <c r="C161" s="118" t="s">
        <v>2680</v>
      </c>
      <c r="D161" s="263" t="s">
        <v>2672</v>
      </c>
      <c r="E161" s="117" t="str">
        <f t="shared" si="20"/>
        <v>AV-4108</v>
      </c>
      <c r="F161" s="117" t="str">
        <f t="shared" si="21"/>
        <v>蝶阀</v>
      </c>
      <c r="G161" s="117" t="str">
        <f t="shared" si="22"/>
        <v>开门</v>
      </c>
      <c r="H161" s="117" t="str">
        <f t="shared" si="23"/>
        <v>Pneumatic Valve</v>
      </c>
      <c r="I161" s="117" t="str">
        <f t="shared" si="24"/>
        <v>Open</v>
      </c>
      <c r="J161" s="122" t="s">
        <v>2681</v>
      </c>
      <c r="K161" s="117"/>
      <c r="L161" s="82"/>
      <c r="M161" s="115" t="s">
        <v>68</v>
      </c>
      <c r="N161" s="115" t="s">
        <v>69</v>
      </c>
      <c r="O161" s="261" t="str">
        <f t="shared" si="25"/>
        <v>=RI8-DO02</v>
      </c>
      <c r="P161" s="116">
        <f t="shared" si="26"/>
        <v>5</v>
      </c>
      <c r="Q161" s="40" t="str">
        <f t="shared" si="27"/>
        <v>Q260.4</v>
      </c>
      <c r="R161" s="40" t="str">
        <f t="shared" si="28"/>
        <v>AV-4108¶蝶阀开门¶Pneumatic ValveOpen</v>
      </c>
    </row>
    <row r="162" spans="1:18" ht="14.4">
      <c r="A162" s="116">
        <v>6</v>
      </c>
      <c r="B162" s="117">
        <v>22</v>
      </c>
      <c r="C162" s="118" t="s">
        <v>2682</v>
      </c>
      <c r="D162" s="263" t="s">
        <v>2672</v>
      </c>
      <c r="E162" s="117" t="str">
        <f t="shared" si="20"/>
        <v>AV-4109</v>
      </c>
      <c r="F162" s="117" t="str">
        <f t="shared" si="21"/>
        <v>蝶阀</v>
      </c>
      <c r="G162" s="117" t="str">
        <f>TRIM(MID(SUBSTITUTE($J161,":",REPT(" ",40)),80,40))</f>
        <v>开门</v>
      </c>
      <c r="H162" s="117" t="str">
        <f t="shared" si="23"/>
        <v>Pneumatic Valve</v>
      </c>
      <c r="I162" s="117" t="str">
        <f t="shared" si="24"/>
        <v>Open</v>
      </c>
      <c r="J162" s="122" t="s">
        <v>2683</v>
      </c>
      <c r="K162" s="117"/>
      <c r="L162" s="82"/>
      <c r="M162" s="115" t="s">
        <v>68</v>
      </c>
      <c r="N162" s="115" t="s">
        <v>69</v>
      </c>
      <c r="O162" s="261" t="str">
        <f t="shared" si="25"/>
        <v>=RI8-DO02</v>
      </c>
      <c r="P162" s="116">
        <f t="shared" si="26"/>
        <v>6</v>
      </c>
      <c r="Q162" s="40" t="str">
        <f t="shared" si="27"/>
        <v>Q260.5</v>
      </c>
      <c r="R162" s="40" t="str">
        <f>E162&amp;M162&amp;F162&amp;G163&amp;M162&amp;H162&amp;I162</f>
        <v>AV-4109¶蝶阀开门¶Pneumatic ValveOpen</v>
      </c>
    </row>
    <row r="163" spans="1:18" ht="14.4">
      <c r="A163" s="131">
        <v>7</v>
      </c>
      <c r="B163" s="126">
        <v>23</v>
      </c>
      <c r="C163" s="127" t="s">
        <v>2684</v>
      </c>
      <c r="D163" s="268" t="s">
        <v>2672</v>
      </c>
      <c r="E163" s="126" t="s">
        <v>2685</v>
      </c>
      <c r="F163" s="126" t="str">
        <f t="shared" si="21"/>
        <v>蝶阀</v>
      </c>
      <c r="G163" s="126" t="str">
        <f>TRIM(MID(SUBSTITUTE($J162,":",REPT(" ",40)),80,40))</f>
        <v>开门</v>
      </c>
      <c r="H163" s="126" t="str">
        <f t="shared" si="23"/>
        <v>Pneumatic Valve</v>
      </c>
      <c r="I163" s="126" t="str">
        <f t="shared" si="24"/>
        <v>Open</v>
      </c>
      <c r="J163" s="183" t="s">
        <v>2686</v>
      </c>
      <c r="K163" s="126" t="s">
        <v>2687</v>
      </c>
      <c r="L163" s="82"/>
      <c r="M163" s="115" t="s">
        <v>68</v>
      </c>
      <c r="N163" s="115" t="s">
        <v>69</v>
      </c>
      <c r="O163" s="261" t="str">
        <f t="shared" si="25"/>
        <v>=RI8-DO02</v>
      </c>
      <c r="P163" s="116">
        <f t="shared" si="26"/>
        <v>7</v>
      </c>
      <c r="Q163" s="40" t="str">
        <f t="shared" si="27"/>
        <v>Q260.6</v>
      </c>
      <c r="R163" s="40" t="e">
        <f>E163&amp;M163&amp;F163&amp;#REF!&amp;M163&amp;H163&amp;I163</f>
        <v>#REF!</v>
      </c>
    </row>
    <row r="164" spans="1:18" ht="14.4">
      <c r="A164" s="116">
        <v>8</v>
      </c>
      <c r="B164" s="117">
        <v>24</v>
      </c>
      <c r="C164" s="118" t="s">
        <v>2688</v>
      </c>
      <c r="D164" s="263" t="s">
        <v>2672</v>
      </c>
      <c r="E164" s="117" t="str">
        <f t="shared" si="20"/>
        <v>备用 Spare</v>
      </c>
      <c r="F164" s="117" t="str">
        <f t="shared" si="21"/>
        <v/>
      </c>
      <c r="G164" s="117" t="str">
        <f t="shared" si="22"/>
        <v/>
      </c>
      <c r="H164" s="117" t="str">
        <f t="shared" si="23"/>
        <v/>
      </c>
      <c r="I164" s="117" t="str">
        <f t="shared" si="24"/>
        <v/>
      </c>
      <c r="J164" s="122" t="s">
        <v>236</v>
      </c>
      <c r="K164" s="117"/>
      <c r="L164" s="82"/>
      <c r="M164" s="115" t="s">
        <v>68</v>
      </c>
      <c r="N164" s="115" t="s">
        <v>69</v>
      </c>
      <c r="O164" s="261" t="str">
        <f t="shared" si="25"/>
        <v>=RI8-DO02</v>
      </c>
      <c r="P164" s="116">
        <f t="shared" si="26"/>
        <v>8</v>
      </c>
      <c r="Q164" s="40" t="str">
        <f t="shared" si="27"/>
        <v>Q260.7</v>
      </c>
      <c r="R164" s="40" t="str">
        <f t="shared" si="28"/>
        <v>备用 Spare¶¶</v>
      </c>
    </row>
    <row r="165" spans="1:18" ht="14.4">
      <c r="A165" s="116">
        <v>9</v>
      </c>
      <c r="B165" s="117">
        <v>25</v>
      </c>
      <c r="C165" s="118" t="s">
        <v>2689</v>
      </c>
      <c r="D165" s="263" t="s">
        <v>2672</v>
      </c>
      <c r="E165" s="117" t="str">
        <f t="shared" si="20"/>
        <v>备用 Spare</v>
      </c>
      <c r="F165" s="117" t="str">
        <f t="shared" si="21"/>
        <v/>
      </c>
      <c r="G165" s="117" t="str">
        <f t="shared" si="22"/>
        <v/>
      </c>
      <c r="H165" s="117" t="str">
        <f t="shared" si="23"/>
        <v/>
      </c>
      <c r="I165" s="117" t="str">
        <f t="shared" si="24"/>
        <v/>
      </c>
      <c r="J165" s="122" t="s">
        <v>236</v>
      </c>
      <c r="K165" s="117"/>
      <c r="L165" s="82"/>
      <c r="M165" s="115" t="s">
        <v>68</v>
      </c>
      <c r="N165" s="115" t="s">
        <v>69</v>
      </c>
      <c r="O165" s="261" t="str">
        <f t="shared" si="25"/>
        <v>=RI8-DO02</v>
      </c>
      <c r="P165" s="116">
        <f t="shared" si="26"/>
        <v>9</v>
      </c>
      <c r="Q165" s="40" t="str">
        <f t="shared" si="27"/>
        <v>Q261.0</v>
      </c>
      <c r="R165" s="40" t="str">
        <f t="shared" si="28"/>
        <v>备用 Spare¶¶</v>
      </c>
    </row>
    <row r="166" spans="1:18" ht="14.4">
      <c r="A166" s="116">
        <v>10</v>
      </c>
      <c r="B166" s="117">
        <v>26</v>
      </c>
      <c r="C166" s="118" t="s">
        <v>2690</v>
      </c>
      <c r="D166" s="263" t="s">
        <v>2672</v>
      </c>
      <c r="E166" s="117" t="str">
        <f t="shared" si="20"/>
        <v>备用 Spare</v>
      </c>
      <c r="F166" s="117" t="str">
        <f t="shared" si="21"/>
        <v/>
      </c>
      <c r="G166" s="117" t="str">
        <f t="shared" si="22"/>
        <v/>
      </c>
      <c r="H166" s="117" t="str">
        <f t="shared" si="23"/>
        <v/>
      </c>
      <c r="I166" s="117" t="str">
        <f t="shared" si="24"/>
        <v/>
      </c>
      <c r="J166" s="122" t="s">
        <v>236</v>
      </c>
      <c r="K166" s="117"/>
      <c r="L166" s="82"/>
      <c r="M166" s="115" t="s">
        <v>68</v>
      </c>
      <c r="N166" s="115" t="s">
        <v>69</v>
      </c>
      <c r="O166" s="261" t="str">
        <f t="shared" si="25"/>
        <v>=RI8-DO02</v>
      </c>
      <c r="P166" s="116">
        <f t="shared" si="26"/>
        <v>10</v>
      </c>
      <c r="Q166" s="40" t="str">
        <f t="shared" si="27"/>
        <v>Q261.1</v>
      </c>
      <c r="R166" s="40" t="str">
        <f t="shared" si="28"/>
        <v>备用 Spare¶¶</v>
      </c>
    </row>
    <row r="167" spans="1:18" ht="14.4">
      <c r="A167" s="116">
        <v>11</v>
      </c>
      <c r="B167" s="117">
        <v>27</v>
      </c>
      <c r="C167" s="118" t="s">
        <v>2691</v>
      </c>
      <c r="D167" s="263" t="s">
        <v>2672</v>
      </c>
      <c r="E167" s="117" t="str">
        <f t="shared" si="20"/>
        <v>备用 Spare</v>
      </c>
      <c r="F167" s="117" t="str">
        <f t="shared" si="21"/>
        <v/>
      </c>
      <c r="G167" s="117" t="str">
        <f t="shared" si="22"/>
        <v/>
      </c>
      <c r="H167" s="117" t="str">
        <f t="shared" si="23"/>
        <v/>
      </c>
      <c r="I167" s="117" t="str">
        <f t="shared" si="24"/>
        <v/>
      </c>
      <c r="J167" s="122" t="s">
        <v>236</v>
      </c>
      <c r="K167" s="117"/>
      <c r="L167" s="82"/>
      <c r="M167" s="115" t="s">
        <v>68</v>
      </c>
      <c r="N167" s="115" t="s">
        <v>69</v>
      </c>
      <c r="O167" s="261" t="str">
        <f t="shared" si="25"/>
        <v>=RI8-DO02</v>
      </c>
      <c r="P167" s="116">
        <f t="shared" si="26"/>
        <v>11</v>
      </c>
      <c r="Q167" s="40" t="str">
        <f t="shared" si="27"/>
        <v>Q261.2</v>
      </c>
      <c r="R167" s="40" t="str">
        <f t="shared" si="28"/>
        <v>备用 Spare¶¶</v>
      </c>
    </row>
    <row r="168" spans="1:18" ht="14.4">
      <c r="A168" s="116">
        <v>12</v>
      </c>
      <c r="B168" s="117">
        <v>28</v>
      </c>
      <c r="C168" s="118" t="s">
        <v>2692</v>
      </c>
      <c r="D168" s="263" t="s">
        <v>2672</v>
      </c>
      <c r="E168" s="117" t="str">
        <f t="shared" si="20"/>
        <v>备用 Spare</v>
      </c>
      <c r="F168" s="117" t="str">
        <f t="shared" si="21"/>
        <v/>
      </c>
      <c r="G168" s="117" t="str">
        <f t="shared" si="22"/>
        <v/>
      </c>
      <c r="H168" s="117" t="str">
        <f t="shared" si="23"/>
        <v/>
      </c>
      <c r="I168" s="117" t="str">
        <f t="shared" si="24"/>
        <v/>
      </c>
      <c r="J168" s="122" t="s">
        <v>236</v>
      </c>
      <c r="K168" s="117"/>
      <c r="L168" s="82"/>
      <c r="M168" s="115" t="s">
        <v>68</v>
      </c>
      <c r="N168" s="115" t="s">
        <v>69</v>
      </c>
      <c r="O168" s="261" t="str">
        <f t="shared" si="25"/>
        <v>=RI8-DO02</v>
      </c>
      <c r="P168" s="116">
        <f t="shared" si="26"/>
        <v>12</v>
      </c>
      <c r="Q168" s="40" t="str">
        <f t="shared" si="27"/>
        <v>Q261.3</v>
      </c>
      <c r="R168" s="40" t="str">
        <f t="shared" si="28"/>
        <v>备用 Spare¶¶</v>
      </c>
    </row>
    <row r="169" spans="1:18" ht="14.4">
      <c r="A169" s="116">
        <v>13</v>
      </c>
      <c r="B169" s="117">
        <v>29</v>
      </c>
      <c r="C169" s="118" t="s">
        <v>2693</v>
      </c>
      <c r="D169" s="263" t="s">
        <v>2672</v>
      </c>
      <c r="E169" s="117" t="str">
        <f t="shared" si="20"/>
        <v>备用 Spare</v>
      </c>
      <c r="F169" s="117" t="str">
        <f t="shared" si="21"/>
        <v/>
      </c>
      <c r="G169" s="117" t="str">
        <f t="shared" si="22"/>
        <v/>
      </c>
      <c r="H169" s="117" t="str">
        <f t="shared" si="23"/>
        <v/>
      </c>
      <c r="I169" s="117" t="str">
        <f t="shared" si="24"/>
        <v/>
      </c>
      <c r="J169" s="122" t="s">
        <v>236</v>
      </c>
      <c r="K169" s="117"/>
      <c r="L169" s="82"/>
      <c r="M169" s="115" t="s">
        <v>68</v>
      </c>
      <c r="N169" s="115" t="s">
        <v>69</v>
      </c>
      <c r="O169" s="261" t="str">
        <f t="shared" si="25"/>
        <v>=RI8-DO02</v>
      </c>
      <c r="P169" s="116">
        <f t="shared" si="26"/>
        <v>13</v>
      </c>
      <c r="Q169" s="40" t="str">
        <f t="shared" si="27"/>
        <v>Q261.4</v>
      </c>
      <c r="R169" s="40" t="str">
        <f t="shared" si="28"/>
        <v>备用 Spare¶¶</v>
      </c>
    </row>
    <row r="170" spans="1:18" ht="14.4">
      <c r="A170" s="116">
        <v>14</v>
      </c>
      <c r="B170" s="117">
        <v>30</v>
      </c>
      <c r="C170" s="118" t="s">
        <v>2694</v>
      </c>
      <c r="D170" s="263" t="s">
        <v>2672</v>
      </c>
      <c r="E170" s="117" t="str">
        <f t="shared" si="20"/>
        <v>备用 Spare</v>
      </c>
      <c r="F170" s="117" t="str">
        <f t="shared" si="21"/>
        <v/>
      </c>
      <c r="G170" s="117" t="str">
        <f t="shared" si="22"/>
        <v/>
      </c>
      <c r="H170" s="117" t="str">
        <f t="shared" si="23"/>
        <v/>
      </c>
      <c r="I170" s="117" t="str">
        <f t="shared" si="24"/>
        <v/>
      </c>
      <c r="J170" s="122" t="s">
        <v>236</v>
      </c>
      <c r="K170" s="117"/>
      <c r="L170" s="82"/>
      <c r="M170" s="115" t="s">
        <v>68</v>
      </c>
      <c r="N170" s="115" t="s">
        <v>69</v>
      </c>
      <c r="O170" s="261" t="str">
        <f t="shared" si="25"/>
        <v>=RI8-DO02</v>
      </c>
      <c r="P170" s="116">
        <f t="shared" si="26"/>
        <v>14</v>
      </c>
      <c r="Q170" s="40" t="str">
        <f t="shared" si="27"/>
        <v>Q261.5</v>
      </c>
      <c r="R170" s="40" t="str">
        <f t="shared" si="28"/>
        <v>备用 Spare¶¶</v>
      </c>
    </row>
    <row r="171" spans="1:18" ht="14.4">
      <c r="A171" s="116">
        <v>15</v>
      </c>
      <c r="B171" s="117">
        <v>31</v>
      </c>
      <c r="C171" s="118" t="s">
        <v>2695</v>
      </c>
      <c r="D171" s="263" t="s">
        <v>2672</v>
      </c>
      <c r="E171" s="117" t="str">
        <f t="shared" si="20"/>
        <v>备用 Spare</v>
      </c>
      <c r="F171" s="117" t="str">
        <f t="shared" si="21"/>
        <v/>
      </c>
      <c r="G171" s="117" t="str">
        <f t="shared" si="22"/>
        <v/>
      </c>
      <c r="H171" s="117" t="str">
        <f t="shared" si="23"/>
        <v/>
      </c>
      <c r="I171" s="117" t="str">
        <f t="shared" si="24"/>
        <v/>
      </c>
      <c r="J171" s="122" t="s">
        <v>236</v>
      </c>
      <c r="K171" s="117"/>
      <c r="L171" s="82"/>
      <c r="M171" s="115" t="s">
        <v>68</v>
      </c>
      <c r="N171" s="115" t="s">
        <v>69</v>
      </c>
      <c r="O171" s="261" t="str">
        <f t="shared" si="25"/>
        <v>=RI8-DO02</v>
      </c>
      <c r="P171" s="116">
        <f t="shared" si="26"/>
        <v>15</v>
      </c>
      <c r="Q171" s="40" t="str">
        <f t="shared" si="27"/>
        <v>Q261.6</v>
      </c>
      <c r="R171" s="40" t="str">
        <f t="shared" si="28"/>
        <v>备用 Spare¶¶</v>
      </c>
    </row>
    <row r="172" spans="1:18" ht="14.4">
      <c r="A172" s="116">
        <v>16</v>
      </c>
      <c r="B172" s="117">
        <v>32</v>
      </c>
      <c r="C172" s="118" t="s">
        <v>2696</v>
      </c>
      <c r="D172" s="263" t="s">
        <v>2672</v>
      </c>
      <c r="E172" s="117" t="str">
        <f t="shared" si="20"/>
        <v>备用 Spare</v>
      </c>
      <c r="F172" s="117" t="str">
        <f t="shared" si="21"/>
        <v/>
      </c>
      <c r="G172" s="117" t="str">
        <f t="shared" si="22"/>
        <v/>
      </c>
      <c r="H172" s="117" t="str">
        <f t="shared" si="23"/>
        <v/>
      </c>
      <c r="I172" s="117" t="str">
        <f t="shared" si="24"/>
        <v/>
      </c>
      <c r="J172" s="122" t="s">
        <v>236</v>
      </c>
      <c r="K172" s="117"/>
      <c r="L172" s="82"/>
      <c r="M172" s="115" t="s">
        <v>68</v>
      </c>
      <c r="N172" s="115" t="s">
        <v>69</v>
      </c>
      <c r="O172" s="261" t="str">
        <f t="shared" si="25"/>
        <v>=RI8-DO02</v>
      </c>
      <c r="P172" s="116">
        <f t="shared" si="26"/>
        <v>16</v>
      </c>
      <c r="Q172" s="40" t="str">
        <f t="shared" si="27"/>
        <v>Q261.7</v>
      </c>
      <c r="R172" s="40" t="str">
        <f t="shared" si="28"/>
        <v>备用 Spare¶¶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S293"/>
  <sheetViews>
    <sheetView topLeftCell="A239" workbookViewId="0">
      <selection activeCell="C239" sqref="C239:C240"/>
    </sheetView>
  </sheetViews>
  <sheetFormatPr defaultColWidth="9" defaultRowHeight="13.8"/>
  <cols>
    <col min="4" max="4" width="10.796875" customWidth="1"/>
    <col min="5" max="5" width="44.3984375" customWidth="1"/>
    <col min="6" max="6" width="14.09765625" customWidth="1"/>
    <col min="7" max="7" width="17.5" customWidth="1"/>
    <col min="8" max="8" width="14.09765625" customWidth="1"/>
    <col min="9" max="9" width="11.09765625" customWidth="1"/>
    <col min="10" max="10" width="59.296875" customWidth="1"/>
    <col min="15" max="15" width="21.5" customWidth="1"/>
    <col min="18" max="18" width="37.8984375" customWidth="1"/>
  </cols>
  <sheetData>
    <row r="1" spans="1:18">
      <c r="E1" s="55"/>
      <c r="F1" s="55"/>
    </row>
    <row r="2" spans="1:18">
      <c r="E2" s="55"/>
      <c r="F2" s="55"/>
    </row>
    <row r="3" spans="1:18">
      <c r="A3" s="115"/>
      <c r="B3" s="82" t="s">
        <v>60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</row>
    <row r="4" spans="1:18">
      <c r="A4" s="115"/>
      <c r="B4" s="82" t="s">
        <v>19</v>
      </c>
      <c r="C4" s="82" t="s">
        <v>20</v>
      </c>
      <c r="D4" s="82" t="s">
        <v>21</v>
      </c>
      <c r="E4" s="82" t="s">
        <v>22</v>
      </c>
      <c r="F4" s="83" t="s">
        <v>23</v>
      </c>
      <c r="G4" s="83" t="s">
        <v>24</v>
      </c>
      <c r="H4" s="83" t="s">
        <v>61</v>
      </c>
      <c r="I4" s="83" t="s">
        <v>62</v>
      </c>
      <c r="J4" s="82" t="s">
        <v>63</v>
      </c>
      <c r="K4" s="82" t="s">
        <v>25</v>
      </c>
      <c r="L4" s="82" t="s">
        <v>64</v>
      </c>
      <c r="M4" s="115"/>
      <c r="N4" s="115"/>
      <c r="O4" s="115"/>
    </row>
    <row r="5" spans="1:18" ht="14.4">
      <c r="A5" s="116">
        <v>1</v>
      </c>
      <c r="B5" s="117">
        <v>1</v>
      </c>
      <c r="C5" s="118" t="s">
        <v>2697</v>
      </c>
      <c r="D5" s="261" t="s">
        <v>2698</v>
      </c>
      <c r="E5" s="117" t="str">
        <f>TRIM(MID(SUBSTITUTE($J5,":",REPT(" ",40)),1,40))</f>
        <v>E0151</v>
      </c>
      <c r="F5" s="117" t="str">
        <f>TRIM(MID(SUBSTITUTE($J5,":",REPT(" ",40)),40,40))</f>
        <v>气动闸门</v>
      </c>
      <c r="G5" s="117" t="str">
        <f>TRIM(MID(SUBSTITUTE($J5,":",REPT(" ",40)),80,40))</f>
        <v>开门到位</v>
      </c>
      <c r="H5" s="117" t="str">
        <f>TRIM(MID(SUBSTITUTE($J5,":",REPT(" ",40)),120,40))</f>
        <v>Pneumatic Valve</v>
      </c>
      <c r="I5" s="117" t="str">
        <f>TRIM(MID(SUBSTITUTE($J5,":",REPT(" ",40)),160,40))</f>
        <v>Openning</v>
      </c>
      <c r="J5" s="159" t="s">
        <v>2699</v>
      </c>
      <c r="K5" s="117"/>
      <c r="L5" s="82"/>
      <c r="M5" s="115" t="s">
        <v>68</v>
      </c>
      <c r="N5" s="115" t="s">
        <v>69</v>
      </c>
      <c r="O5" s="261" t="str">
        <f>D5</f>
        <v>=RI9-DI01</v>
      </c>
      <c r="P5" s="116">
        <f>A5</f>
        <v>1</v>
      </c>
      <c r="Q5" s="40" t="str">
        <f>C5</f>
        <v>I298.0</v>
      </c>
      <c r="R5" s="40" t="str">
        <f t="shared" ref="R5:R68" si="0">E5&amp;M5&amp;F5&amp;G5&amp;M5&amp;H5&amp;I5</f>
        <v>E0151¶气动闸门开门到位¶Pneumatic ValveOpenning</v>
      </c>
    </row>
    <row r="6" spans="1:18" ht="14.4">
      <c r="A6" s="116">
        <v>2</v>
      </c>
      <c r="B6" s="117">
        <v>2</v>
      </c>
      <c r="C6" s="118" t="s">
        <v>2700</v>
      </c>
      <c r="D6" s="261" t="s">
        <v>2698</v>
      </c>
      <c r="E6" s="117" t="str">
        <f t="shared" ref="E6:E69" si="1">TRIM(MID(SUBSTITUTE($J6,":",REPT(" ",40)),1,40))</f>
        <v>E0151</v>
      </c>
      <c r="F6" s="117" t="str">
        <f t="shared" ref="F6:F69" si="2">TRIM(MID(SUBSTITUTE($J6,":",REPT(" ",40)),40,40))</f>
        <v>气动闸门</v>
      </c>
      <c r="G6" s="117" t="str">
        <f t="shared" ref="G6:G69" si="3">TRIM(MID(SUBSTITUTE($J6,":",REPT(" ",40)),80,40))</f>
        <v>关门到位</v>
      </c>
      <c r="H6" s="117" t="str">
        <f t="shared" ref="H6:H69" si="4">TRIM(MID(SUBSTITUTE($J6,":",REPT(" ",40)),120,40))</f>
        <v>Pneumatic Valve</v>
      </c>
      <c r="I6" s="117" t="str">
        <f t="shared" ref="I6:I69" si="5">TRIM(MID(SUBSTITUTE($J6,":",REPT(" ",40)),160,40))</f>
        <v>Closing</v>
      </c>
      <c r="J6" s="159" t="s">
        <v>2701</v>
      </c>
      <c r="K6" s="117"/>
      <c r="L6" s="82"/>
      <c r="M6" s="115" t="s">
        <v>68</v>
      </c>
      <c r="N6" s="115" t="s">
        <v>69</v>
      </c>
      <c r="O6" s="261" t="str">
        <f t="shared" ref="O6:O69" si="6">D6</f>
        <v>=RI9-DI01</v>
      </c>
      <c r="P6" s="116">
        <f t="shared" ref="P6:P69" si="7">A6</f>
        <v>2</v>
      </c>
      <c r="Q6" s="40" t="str">
        <f t="shared" ref="Q6:Q69" si="8">C6</f>
        <v>I298.1</v>
      </c>
      <c r="R6" s="40" t="str">
        <f t="shared" si="0"/>
        <v>E0151¶气动闸门关门到位¶Pneumatic ValveClosing</v>
      </c>
    </row>
    <row r="7" spans="1:18" ht="14.4">
      <c r="A7" s="116">
        <v>3</v>
      </c>
      <c r="B7" s="117">
        <v>3</v>
      </c>
      <c r="C7" s="118" t="s">
        <v>2702</v>
      </c>
      <c r="D7" s="261" t="s">
        <v>2698</v>
      </c>
      <c r="E7" s="117" t="str">
        <f t="shared" si="1"/>
        <v>E0152</v>
      </c>
      <c r="F7" s="117" t="str">
        <f t="shared" si="2"/>
        <v>气动闸门</v>
      </c>
      <c r="G7" s="117" t="str">
        <f t="shared" si="3"/>
        <v>开门到位</v>
      </c>
      <c r="H7" s="117" t="str">
        <f t="shared" si="4"/>
        <v>Pneumatic Valve</v>
      </c>
      <c r="I7" s="117" t="str">
        <f t="shared" si="5"/>
        <v>Openning</v>
      </c>
      <c r="J7" s="123" t="s">
        <v>2703</v>
      </c>
      <c r="K7" s="117"/>
      <c r="L7" s="82"/>
      <c r="M7" s="115" t="s">
        <v>68</v>
      </c>
      <c r="N7" s="115" t="s">
        <v>69</v>
      </c>
      <c r="O7" s="261" t="str">
        <f t="shared" si="6"/>
        <v>=RI9-DI01</v>
      </c>
      <c r="P7" s="116">
        <f t="shared" si="7"/>
        <v>3</v>
      </c>
      <c r="Q7" s="40" t="str">
        <f t="shared" si="8"/>
        <v>I298.2</v>
      </c>
      <c r="R7" s="40" t="str">
        <f t="shared" si="0"/>
        <v>E0152¶气动闸门开门到位¶Pneumatic ValveOpenning</v>
      </c>
    </row>
    <row r="8" spans="1:18" ht="14.4">
      <c r="A8" s="116">
        <v>4</v>
      </c>
      <c r="B8" s="117">
        <v>4</v>
      </c>
      <c r="C8" s="118" t="s">
        <v>2704</v>
      </c>
      <c r="D8" s="261" t="s">
        <v>2698</v>
      </c>
      <c r="E8" s="117" t="str">
        <f t="shared" si="1"/>
        <v>E0152</v>
      </c>
      <c r="F8" s="117" t="str">
        <f t="shared" si="2"/>
        <v>气动闸门</v>
      </c>
      <c r="G8" s="117" t="str">
        <f t="shared" si="3"/>
        <v>关门到位</v>
      </c>
      <c r="H8" s="117" t="str">
        <f t="shared" si="4"/>
        <v>Pneumatic Valve</v>
      </c>
      <c r="I8" s="117" t="str">
        <f t="shared" si="5"/>
        <v>Closing</v>
      </c>
      <c r="J8" s="123" t="s">
        <v>2705</v>
      </c>
      <c r="K8" s="117"/>
      <c r="L8" s="82"/>
      <c r="M8" s="115" t="s">
        <v>68</v>
      </c>
      <c r="N8" s="115" t="s">
        <v>69</v>
      </c>
      <c r="O8" s="261" t="str">
        <f t="shared" si="6"/>
        <v>=RI9-DI01</v>
      </c>
      <c r="P8" s="116">
        <f t="shared" si="7"/>
        <v>4</v>
      </c>
      <c r="Q8" s="40" t="str">
        <f t="shared" si="8"/>
        <v>I298.3</v>
      </c>
      <c r="R8" s="40" t="str">
        <f t="shared" si="0"/>
        <v>E0152¶气动闸门关门到位¶Pneumatic ValveClosing</v>
      </c>
    </row>
    <row r="9" spans="1:18" ht="14.4">
      <c r="A9" s="116">
        <v>5</v>
      </c>
      <c r="B9" s="117">
        <v>5</v>
      </c>
      <c r="C9" s="118" t="s">
        <v>2706</v>
      </c>
      <c r="D9" s="261" t="s">
        <v>2698</v>
      </c>
      <c r="E9" s="117" t="str">
        <f t="shared" si="1"/>
        <v>E0177</v>
      </c>
      <c r="F9" s="117" t="str">
        <f t="shared" si="2"/>
        <v>气动取样器</v>
      </c>
      <c r="G9" s="117" t="str">
        <f t="shared" si="3"/>
        <v>开门到位</v>
      </c>
      <c r="H9" s="117" t="str">
        <f t="shared" si="4"/>
        <v>Sampler</v>
      </c>
      <c r="I9" s="117" t="str">
        <f t="shared" si="5"/>
        <v>Openning</v>
      </c>
      <c r="J9" s="123" t="s">
        <v>2707</v>
      </c>
      <c r="K9" s="117"/>
      <c r="L9" s="82"/>
      <c r="M9" s="115" t="s">
        <v>68</v>
      </c>
      <c r="N9" s="115" t="s">
        <v>69</v>
      </c>
      <c r="O9" s="261" t="str">
        <f t="shared" si="6"/>
        <v>=RI9-DI01</v>
      </c>
      <c r="P9" s="116">
        <f t="shared" si="7"/>
        <v>5</v>
      </c>
      <c r="Q9" s="40" t="str">
        <f t="shared" si="8"/>
        <v>I298.4</v>
      </c>
      <c r="R9" s="40" t="str">
        <f t="shared" si="0"/>
        <v>E0177¶气动取样器开门到位¶SamplerOpenning</v>
      </c>
    </row>
    <row r="10" spans="1:18" ht="14.4">
      <c r="A10" s="116">
        <v>6</v>
      </c>
      <c r="B10" s="117">
        <v>6</v>
      </c>
      <c r="C10" s="118" t="s">
        <v>2708</v>
      </c>
      <c r="D10" s="261" t="s">
        <v>2698</v>
      </c>
      <c r="E10" s="117" t="str">
        <f t="shared" si="1"/>
        <v>E0177</v>
      </c>
      <c r="F10" s="117" t="str">
        <f t="shared" si="2"/>
        <v>气动取样器</v>
      </c>
      <c r="G10" s="117" t="str">
        <f t="shared" si="3"/>
        <v>关门到位</v>
      </c>
      <c r="H10" s="117" t="str">
        <f t="shared" si="4"/>
        <v>Sampler</v>
      </c>
      <c r="I10" s="117" t="str">
        <f t="shared" si="5"/>
        <v>Closing</v>
      </c>
      <c r="J10" s="123" t="s">
        <v>2709</v>
      </c>
      <c r="K10" s="117"/>
      <c r="L10" s="82"/>
      <c r="M10" s="115" t="s">
        <v>68</v>
      </c>
      <c r="N10" s="115" t="s">
        <v>69</v>
      </c>
      <c r="O10" s="261" t="str">
        <f t="shared" si="6"/>
        <v>=RI9-DI01</v>
      </c>
      <c r="P10" s="116">
        <f t="shared" si="7"/>
        <v>6</v>
      </c>
      <c r="Q10" s="40" t="str">
        <f t="shared" si="8"/>
        <v>I298.5</v>
      </c>
      <c r="R10" s="40" t="str">
        <f t="shared" si="0"/>
        <v>E0177¶气动取样器关门到位¶SamplerClosing</v>
      </c>
    </row>
    <row r="11" spans="1:18" ht="14.4">
      <c r="A11" s="116">
        <v>7</v>
      </c>
      <c r="B11" s="117">
        <v>7</v>
      </c>
      <c r="C11" s="118" t="s">
        <v>2710</v>
      </c>
      <c r="D11" s="261" t="s">
        <v>2698</v>
      </c>
      <c r="E11" s="117" t="str">
        <f t="shared" si="1"/>
        <v>2G0108</v>
      </c>
      <c r="F11" s="117" t="str">
        <f t="shared" si="2"/>
        <v>气动风门</v>
      </c>
      <c r="G11" s="117" t="str">
        <f t="shared" si="3"/>
        <v>开门到位</v>
      </c>
      <c r="H11" s="117" t="str">
        <f t="shared" si="4"/>
        <v>Pneumatic Valve</v>
      </c>
      <c r="I11" s="117" t="str">
        <f t="shared" si="5"/>
        <v>Openning</v>
      </c>
      <c r="J11" s="122" t="s">
        <v>2711</v>
      </c>
      <c r="K11" s="117"/>
      <c r="L11" s="82"/>
      <c r="M11" s="115" t="s">
        <v>68</v>
      </c>
      <c r="N11" s="115" t="s">
        <v>69</v>
      </c>
      <c r="O11" s="261" t="str">
        <f t="shared" si="6"/>
        <v>=RI9-DI01</v>
      </c>
      <c r="P11" s="116">
        <f t="shared" si="7"/>
        <v>7</v>
      </c>
      <c r="Q11" s="40" t="str">
        <f t="shared" si="8"/>
        <v>I298.6</v>
      </c>
      <c r="R11" s="40" t="str">
        <f t="shared" si="0"/>
        <v>2G0108¶气动风门开门到位¶Pneumatic ValveOpenning</v>
      </c>
    </row>
    <row r="12" spans="1:18" ht="14.4">
      <c r="A12" s="116">
        <v>8</v>
      </c>
      <c r="B12" s="117">
        <v>8</v>
      </c>
      <c r="C12" s="118" t="s">
        <v>2712</v>
      </c>
      <c r="D12" s="261" t="s">
        <v>2698</v>
      </c>
      <c r="E12" s="117" t="str">
        <f t="shared" si="1"/>
        <v>2G0108</v>
      </c>
      <c r="F12" s="117" t="str">
        <f t="shared" si="2"/>
        <v>气动风门</v>
      </c>
      <c r="G12" s="117" t="str">
        <f t="shared" si="3"/>
        <v>关门到位</v>
      </c>
      <c r="H12" s="117" t="str">
        <f t="shared" si="4"/>
        <v>Pneumatic Valve</v>
      </c>
      <c r="I12" s="117" t="str">
        <f t="shared" si="5"/>
        <v>Closing</v>
      </c>
      <c r="J12" s="122" t="s">
        <v>2713</v>
      </c>
      <c r="K12" s="117"/>
      <c r="L12" s="82"/>
      <c r="M12" s="115" t="s">
        <v>68</v>
      </c>
      <c r="N12" s="115" t="s">
        <v>69</v>
      </c>
      <c r="O12" s="261" t="str">
        <f t="shared" si="6"/>
        <v>=RI9-DI01</v>
      </c>
      <c r="P12" s="116">
        <f t="shared" si="7"/>
        <v>8</v>
      </c>
      <c r="Q12" s="40" t="str">
        <f t="shared" si="8"/>
        <v>I298.7</v>
      </c>
      <c r="R12" s="40" t="str">
        <f t="shared" si="0"/>
        <v>2G0108¶气动风门关门到位¶Pneumatic ValveClosing</v>
      </c>
    </row>
    <row r="13" spans="1:18" ht="14.4">
      <c r="A13" s="116">
        <v>9</v>
      </c>
      <c r="B13" s="117">
        <v>9</v>
      </c>
      <c r="C13" s="118" t="s">
        <v>2714</v>
      </c>
      <c r="D13" s="261" t="s">
        <v>2698</v>
      </c>
      <c r="E13" s="117" t="str">
        <f t="shared" si="1"/>
        <v>2G0208</v>
      </c>
      <c r="F13" s="117" t="str">
        <f t="shared" si="2"/>
        <v>气动风门</v>
      </c>
      <c r="G13" s="117" t="str">
        <f t="shared" si="3"/>
        <v>开门到位</v>
      </c>
      <c r="H13" s="117" t="str">
        <f t="shared" si="4"/>
        <v>Pneumatic Valve</v>
      </c>
      <c r="I13" s="117" t="str">
        <f t="shared" si="5"/>
        <v>Openning</v>
      </c>
      <c r="J13" s="122" t="s">
        <v>2715</v>
      </c>
      <c r="K13" s="117"/>
      <c r="L13" s="82"/>
      <c r="M13" s="115" t="s">
        <v>68</v>
      </c>
      <c r="N13" s="115" t="s">
        <v>69</v>
      </c>
      <c r="O13" s="261" t="str">
        <f t="shared" si="6"/>
        <v>=RI9-DI01</v>
      </c>
      <c r="P13" s="116">
        <f t="shared" si="7"/>
        <v>9</v>
      </c>
      <c r="Q13" s="40" t="str">
        <f t="shared" si="8"/>
        <v>I299.0</v>
      </c>
      <c r="R13" s="40" t="str">
        <f t="shared" si="0"/>
        <v>2G0208¶气动风门开门到位¶Pneumatic ValveOpenning</v>
      </c>
    </row>
    <row r="14" spans="1:18" ht="14.4">
      <c r="A14" s="116">
        <v>10</v>
      </c>
      <c r="B14" s="117">
        <v>10</v>
      </c>
      <c r="C14" s="118" t="s">
        <v>2716</v>
      </c>
      <c r="D14" s="261" t="s">
        <v>2698</v>
      </c>
      <c r="E14" s="117" t="str">
        <f t="shared" si="1"/>
        <v>2G0208</v>
      </c>
      <c r="F14" s="117" t="str">
        <f t="shared" si="2"/>
        <v>气动风门</v>
      </c>
      <c r="G14" s="117" t="str">
        <f t="shared" si="3"/>
        <v>关门到位</v>
      </c>
      <c r="H14" s="117" t="str">
        <f t="shared" si="4"/>
        <v>Pneumatic Valve</v>
      </c>
      <c r="I14" s="117" t="str">
        <f t="shared" si="5"/>
        <v>Closing</v>
      </c>
      <c r="J14" s="123" t="s">
        <v>2717</v>
      </c>
      <c r="K14" s="117"/>
      <c r="L14" s="82"/>
      <c r="M14" s="115" t="s">
        <v>68</v>
      </c>
      <c r="N14" s="115" t="s">
        <v>69</v>
      </c>
      <c r="O14" s="261" t="str">
        <f t="shared" si="6"/>
        <v>=RI9-DI01</v>
      </c>
      <c r="P14" s="116">
        <f t="shared" si="7"/>
        <v>10</v>
      </c>
      <c r="Q14" s="40" t="str">
        <f t="shared" si="8"/>
        <v>I299.1</v>
      </c>
      <c r="R14" s="40" t="str">
        <f t="shared" si="0"/>
        <v>2G0208¶气动风门关门到位¶Pneumatic ValveClosing</v>
      </c>
    </row>
    <row r="15" spans="1:18" ht="14.4">
      <c r="A15" s="116">
        <v>11</v>
      </c>
      <c r="B15" s="117">
        <v>11</v>
      </c>
      <c r="C15" s="118" t="s">
        <v>2718</v>
      </c>
      <c r="D15" s="261" t="s">
        <v>2698</v>
      </c>
      <c r="E15" s="117" t="str">
        <f t="shared" si="1"/>
        <v>G0107</v>
      </c>
      <c r="F15" s="117" t="str">
        <f t="shared" si="2"/>
        <v>气动风门（备用）</v>
      </c>
      <c r="G15" s="117" t="str">
        <f t="shared" si="3"/>
        <v>开门到位</v>
      </c>
      <c r="H15" s="117" t="str">
        <f t="shared" si="4"/>
        <v>Pneumatic Valve</v>
      </c>
      <c r="I15" s="117" t="str">
        <f t="shared" si="5"/>
        <v>Opennin</v>
      </c>
      <c r="J15" s="122" t="s">
        <v>2719</v>
      </c>
      <c r="K15" s="117"/>
      <c r="L15" s="82"/>
      <c r="M15" s="115" t="s">
        <v>68</v>
      </c>
      <c r="N15" s="115" t="s">
        <v>69</v>
      </c>
      <c r="O15" s="261" t="str">
        <f t="shared" si="6"/>
        <v>=RI9-DI01</v>
      </c>
      <c r="P15" s="116">
        <f t="shared" si="7"/>
        <v>11</v>
      </c>
      <c r="Q15" s="40" t="str">
        <f t="shared" si="8"/>
        <v>I299.2</v>
      </c>
      <c r="R15" s="40" t="str">
        <f t="shared" si="0"/>
        <v>G0107¶气动风门（备用）开门到位¶Pneumatic ValveOpennin</v>
      </c>
    </row>
    <row r="16" spans="1:18" ht="14.4">
      <c r="A16" s="116">
        <v>12</v>
      </c>
      <c r="B16" s="117">
        <v>12</v>
      </c>
      <c r="C16" s="118" t="s">
        <v>2720</v>
      </c>
      <c r="D16" s="261" t="s">
        <v>2698</v>
      </c>
      <c r="E16" s="117" t="str">
        <f t="shared" si="1"/>
        <v>G0107</v>
      </c>
      <c r="F16" s="117" t="str">
        <f t="shared" si="2"/>
        <v>气动风门（备用）</v>
      </c>
      <c r="G16" s="117" t="str">
        <f t="shared" si="3"/>
        <v>关门到位</v>
      </c>
      <c r="H16" s="117" t="str">
        <f t="shared" si="4"/>
        <v>Pneumatic Valve</v>
      </c>
      <c r="I16" s="117" t="str">
        <f t="shared" si="5"/>
        <v>Closing</v>
      </c>
      <c r="J16" s="122" t="s">
        <v>2721</v>
      </c>
      <c r="K16" s="117"/>
      <c r="L16" s="82"/>
      <c r="M16" s="115" t="s">
        <v>68</v>
      </c>
      <c r="N16" s="115" t="s">
        <v>69</v>
      </c>
      <c r="O16" s="261" t="str">
        <f t="shared" si="6"/>
        <v>=RI9-DI01</v>
      </c>
      <c r="P16" s="116">
        <f t="shared" si="7"/>
        <v>12</v>
      </c>
      <c r="Q16" s="40" t="str">
        <f t="shared" si="8"/>
        <v>I299.3</v>
      </c>
      <c r="R16" s="40" t="str">
        <f t="shared" si="0"/>
        <v>G0107¶气动风门（备用）关门到位¶Pneumatic ValveClosing</v>
      </c>
    </row>
    <row r="17" spans="1:18" ht="14.4">
      <c r="A17" s="116">
        <v>13</v>
      </c>
      <c r="B17" s="117">
        <v>13</v>
      </c>
      <c r="C17" s="118" t="s">
        <v>2722</v>
      </c>
      <c r="D17" s="261" t="s">
        <v>2698</v>
      </c>
      <c r="E17" s="117" t="str">
        <f t="shared" si="1"/>
        <v>G0206</v>
      </c>
      <c r="F17" s="117" t="str">
        <f t="shared" si="2"/>
        <v>气动风门（备用）</v>
      </c>
      <c r="G17" s="117" t="str">
        <f t="shared" si="3"/>
        <v>开门到位</v>
      </c>
      <c r="H17" s="117" t="str">
        <f t="shared" si="4"/>
        <v>Pneumatic Valve</v>
      </c>
      <c r="I17" s="117" t="str">
        <f t="shared" si="5"/>
        <v>Opennin</v>
      </c>
      <c r="J17" s="122" t="s">
        <v>2723</v>
      </c>
      <c r="K17" s="117"/>
      <c r="L17" s="82"/>
      <c r="M17" s="115" t="s">
        <v>68</v>
      </c>
      <c r="N17" s="115" t="s">
        <v>69</v>
      </c>
      <c r="O17" s="261" t="str">
        <f t="shared" si="6"/>
        <v>=RI9-DI01</v>
      </c>
      <c r="P17" s="116">
        <f t="shared" si="7"/>
        <v>13</v>
      </c>
      <c r="Q17" s="40" t="str">
        <f t="shared" si="8"/>
        <v>I299.4</v>
      </c>
      <c r="R17" s="40" t="str">
        <f t="shared" si="0"/>
        <v>G0206¶气动风门（备用）开门到位¶Pneumatic ValveOpennin</v>
      </c>
    </row>
    <row r="18" spans="1:18" ht="14.4">
      <c r="A18" s="116">
        <v>14</v>
      </c>
      <c r="B18" s="117">
        <v>14</v>
      </c>
      <c r="C18" s="118" t="s">
        <v>2724</v>
      </c>
      <c r="D18" s="261" t="s">
        <v>2698</v>
      </c>
      <c r="E18" s="117" t="str">
        <f t="shared" si="1"/>
        <v>G0206</v>
      </c>
      <c r="F18" s="117" t="str">
        <f t="shared" si="2"/>
        <v>气动风门（备用）</v>
      </c>
      <c r="G18" s="117" t="str">
        <f t="shared" si="3"/>
        <v>关门到位</v>
      </c>
      <c r="H18" s="117" t="str">
        <f t="shared" si="4"/>
        <v>Pneumatic Valve</v>
      </c>
      <c r="I18" s="117" t="str">
        <f t="shared" si="5"/>
        <v>Closing</v>
      </c>
      <c r="J18" s="122" t="s">
        <v>2725</v>
      </c>
      <c r="K18" s="117"/>
      <c r="L18" s="82"/>
      <c r="M18" s="115" t="s">
        <v>68</v>
      </c>
      <c r="N18" s="115" t="s">
        <v>69</v>
      </c>
      <c r="O18" s="261" t="str">
        <f t="shared" si="6"/>
        <v>=RI9-DI01</v>
      </c>
      <c r="P18" s="116">
        <f t="shared" si="7"/>
        <v>14</v>
      </c>
      <c r="Q18" s="40" t="str">
        <f t="shared" si="8"/>
        <v>I299.5</v>
      </c>
      <c r="R18" s="40" t="str">
        <f t="shared" si="0"/>
        <v>G0206¶气动风门（备用）关门到位¶Pneumatic ValveClosing</v>
      </c>
    </row>
    <row r="19" spans="1:18" ht="14.4">
      <c r="A19" s="116">
        <v>15</v>
      </c>
      <c r="B19" s="117">
        <v>15</v>
      </c>
      <c r="C19" s="118" t="s">
        <v>2726</v>
      </c>
      <c r="D19" s="261" t="s">
        <v>2698</v>
      </c>
      <c r="E19" s="117" t="str">
        <f t="shared" si="1"/>
        <v>R0211</v>
      </c>
      <c r="F19" s="117" t="str">
        <f t="shared" si="2"/>
        <v>气动三通</v>
      </c>
      <c r="G19" s="117" t="str">
        <f t="shared" si="3"/>
        <v>左通到位</v>
      </c>
      <c r="H19" s="117" t="str">
        <f t="shared" si="4"/>
        <v>Pneumatic two way</v>
      </c>
      <c r="I19" s="117" t="str">
        <f t="shared" si="5"/>
        <v>Lefting</v>
      </c>
      <c r="J19" s="122" t="s">
        <v>2727</v>
      </c>
      <c r="K19" s="117"/>
      <c r="L19" s="82"/>
      <c r="M19" s="115" t="s">
        <v>68</v>
      </c>
      <c r="N19" s="115" t="s">
        <v>69</v>
      </c>
      <c r="O19" s="261" t="str">
        <f t="shared" si="6"/>
        <v>=RI9-DI01</v>
      </c>
      <c r="P19" s="116">
        <f t="shared" si="7"/>
        <v>15</v>
      </c>
      <c r="Q19" s="40" t="str">
        <f t="shared" si="8"/>
        <v>I299.6</v>
      </c>
      <c r="R19" s="40" t="str">
        <f t="shared" si="0"/>
        <v>R0211¶气动三通左通到位¶Pneumatic two wayLefting</v>
      </c>
    </row>
    <row r="20" spans="1:18" ht="14.4">
      <c r="A20" s="116">
        <v>16</v>
      </c>
      <c r="B20" s="117">
        <v>16</v>
      </c>
      <c r="C20" s="118" t="s">
        <v>2728</v>
      </c>
      <c r="D20" s="261" t="s">
        <v>2698</v>
      </c>
      <c r="E20" s="117" t="str">
        <f t="shared" si="1"/>
        <v>R0211</v>
      </c>
      <c r="F20" s="117" t="str">
        <f t="shared" si="2"/>
        <v>气动三通</v>
      </c>
      <c r="G20" s="117" t="str">
        <f t="shared" si="3"/>
        <v>右通到位</v>
      </c>
      <c r="H20" s="117" t="str">
        <f t="shared" si="4"/>
        <v>Pneumatic two way</v>
      </c>
      <c r="I20" s="117" t="str">
        <f t="shared" si="5"/>
        <v>Righting</v>
      </c>
      <c r="J20" s="122" t="s">
        <v>2729</v>
      </c>
      <c r="K20" s="117"/>
      <c r="L20" s="82"/>
      <c r="M20" s="115" t="s">
        <v>68</v>
      </c>
      <c r="N20" s="115" t="s">
        <v>69</v>
      </c>
      <c r="O20" s="261" t="str">
        <f t="shared" si="6"/>
        <v>=RI9-DI01</v>
      </c>
      <c r="P20" s="116">
        <f t="shared" si="7"/>
        <v>16</v>
      </c>
      <c r="Q20" s="40" t="str">
        <f t="shared" si="8"/>
        <v>I299.7</v>
      </c>
      <c r="R20" s="40" t="str">
        <f t="shared" si="0"/>
        <v>R0211¶气动三通右通到位¶Pneumatic two wayRighting</v>
      </c>
    </row>
    <row r="21" spans="1:18" ht="14.4">
      <c r="A21" s="116">
        <v>1</v>
      </c>
      <c r="B21" s="117">
        <v>17</v>
      </c>
      <c r="C21" s="118" t="s">
        <v>2730</v>
      </c>
      <c r="D21" s="261" t="s">
        <v>2731</v>
      </c>
      <c r="E21" s="117" t="str">
        <f t="shared" si="1"/>
        <v>M0109</v>
      </c>
      <c r="F21" s="117" t="str">
        <f t="shared" si="2"/>
        <v>气动三通</v>
      </c>
      <c r="G21" s="117" t="str">
        <f t="shared" si="3"/>
        <v>左通到位</v>
      </c>
      <c r="H21" s="117" t="str">
        <f t="shared" si="4"/>
        <v>Pneumatic two way</v>
      </c>
      <c r="I21" s="117" t="str">
        <f t="shared" si="5"/>
        <v>Lefting</v>
      </c>
      <c r="J21" s="122" t="s">
        <v>2732</v>
      </c>
      <c r="K21" s="117"/>
      <c r="L21" s="82"/>
      <c r="M21" s="115" t="s">
        <v>68</v>
      </c>
      <c r="N21" s="115" t="s">
        <v>69</v>
      </c>
      <c r="O21" s="261" t="str">
        <f t="shared" si="6"/>
        <v>=RI9-DI02</v>
      </c>
      <c r="P21" s="116">
        <f t="shared" si="7"/>
        <v>1</v>
      </c>
      <c r="Q21" s="40" t="str">
        <f t="shared" si="8"/>
        <v>I300.0</v>
      </c>
      <c r="R21" s="40" t="str">
        <f t="shared" si="0"/>
        <v>M0109¶气动三通左通到位¶Pneumatic two wayLefting</v>
      </c>
    </row>
    <row r="22" spans="1:18" ht="14.4">
      <c r="A22" s="116">
        <v>2</v>
      </c>
      <c r="B22" s="117">
        <v>18</v>
      </c>
      <c r="C22" s="118" t="s">
        <v>2733</v>
      </c>
      <c r="D22" s="261" t="s">
        <v>2731</v>
      </c>
      <c r="E22" s="117" t="str">
        <f t="shared" si="1"/>
        <v>M0109</v>
      </c>
      <c r="F22" s="117" t="str">
        <f t="shared" si="2"/>
        <v>气动三通</v>
      </c>
      <c r="G22" s="117" t="str">
        <f t="shared" si="3"/>
        <v>右通到位</v>
      </c>
      <c r="H22" s="117" t="str">
        <f t="shared" si="4"/>
        <v>Pneumatic two way</v>
      </c>
      <c r="I22" s="117" t="str">
        <f t="shared" si="5"/>
        <v>Righting</v>
      </c>
      <c r="J22" s="122" t="s">
        <v>2734</v>
      </c>
      <c r="K22" s="117"/>
      <c r="L22" s="82"/>
      <c r="M22" s="115" t="s">
        <v>68</v>
      </c>
      <c r="N22" s="115" t="s">
        <v>69</v>
      </c>
      <c r="O22" s="261" t="str">
        <f t="shared" si="6"/>
        <v>=RI9-DI02</v>
      </c>
      <c r="P22" s="116">
        <f t="shared" si="7"/>
        <v>2</v>
      </c>
      <c r="Q22" s="40" t="str">
        <f t="shared" si="8"/>
        <v>I300.1</v>
      </c>
      <c r="R22" s="40" t="str">
        <f t="shared" si="0"/>
        <v>M0109¶气动三通右通到位¶Pneumatic two wayRighting</v>
      </c>
    </row>
    <row r="23" spans="1:18" ht="14.4">
      <c r="A23" s="116">
        <v>3</v>
      </c>
      <c r="B23" s="117">
        <v>19</v>
      </c>
      <c r="C23" s="118" t="s">
        <v>2735</v>
      </c>
      <c r="D23" s="261" t="s">
        <v>2731</v>
      </c>
      <c r="E23" s="117" t="str">
        <f t="shared" si="1"/>
        <v>M0113</v>
      </c>
      <c r="F23" s="117" t="str">
        <f t="shared" si="2"/>
        <v>气动三通</v>
      </c>
      <c r="G23" s="117" t="str">
        <f t="shared" si="3"/>
        <v>左通到位</v>
      </c>
      <c r="H23" s="117" t="str">
        <f t="shared" si="4"/>
        <v>Pneumatic two way</v>
      </c>
      <c r="I23" s="117" t="str">
        <f t="shared" si="5"/>
        <v>Lefting</v>
      </c>
      <c r="J23" s="122" t="s">
        <v>2736</v>
      </c>
      <c r="K23" s="117"/>
      <c r="L23" s="82"/>
      <c r="M23" s="115" t="s">
        <v>68</v>
      </c>
      <c r="N23" s="115" t="s">
        <v>69</v>
      </c>
      <c r="O23" s="261" t="str">
        <f t="shared" si="6"/>
        <v>=RI9-DI02</v>
      </c>
      <c r="P23" s="116">
        <f t="shared" si="7"/>
        <v>3</v>
      </c>
      <c r="Q23" s="40" t="str">
        <f t="shared" si="8"/>
        <v>I300.2</v>
      </c>
      <c r="R23" s="40" t="str">
        <f t="shared" si="0"/>
        <v>M0113¶气动三通左通到位¶Pneumatic two wayLefting</v>
      </c>
    </row>
    <row r="24" spans="1:18" ht="14.4">
      <c r="A24" s="116">
        <v>4</v>
      </c>
      <c r="B24" s="117">
        <v>20</v>
      </c>
      <c r="C24" s="118" t="s">
        <v>2737</v>
      </c>
      <c r="D24" s="261" t="s">
        <v>2731</v>
      </c>
      <c r="E24" s="117" t="str">
        <f t="shared" si="1"/>
        <v>M0113</v>
      </c>
      <c r="F24" s="117" t="str">
        <f t="shared" si="2"/>
        <v>气动三通</v>
      </c>
      <c r="G24" s="117" t="str">
        <f t="shared" si="3"/>
        <v>右通到位</v>
      </c>
      <c r="H24" s="117" t="str">
        <f t="shared" si="4"/>
        <v>Pneumatic two way</v>
      </c>
      <c r="I24" s="117" t="str">
        <f t="shared" si="5"/>
        <v>Righting</v>
      </c>
      <c r="J24" s="122" t="s">
        <v>2738</v>
      </c>
      <c r="K24" s="117"/>
      <c r="L24" s="82"/>
      <c r="M24" s="115" t="s">
        <v>68</v>
      </c>
      <c r="N24" s="115" t="s">
        <v>69</v>
      </c>
      <c r="O24" s="261" t="str">
        <f t="shared" si="6"/>
        <v>=RI9-DI02</v>
      </c>
      <c r="P24" s="116">
        <f t="shared" si="7"/>
        <v>4</v>
      </c>
      <c r="Q24" s="40" t="str">
        <f t="shared" si="8"/>
        <v>I300.3</v>
      </c>
      <c r="R24" s="40" t="str">
        <f t="shared" si="0"/>
        <v>M0113¶气动三通右通到位¶Pneumatic two wayRighting</v>
      </c>
    </row>
    <row r="25" spans="1:18" ht="14.4">
      <c r="A25" s="116">
        <v>5</v>
      </c>
      <c r="B25" s="117">
        <v>21</v>
      </c>
      <c r="C25" s="118" t="s">
        <v>2739</v>
      </c>
      <c r="D25" s="261" t="s">
        <v>2731</v>
      </c>
      <c r="E25" s="117" t="str">
        <f t="shared" si="1"/>
        <v>G0110</v>
      </c>
      <c r="F25" s="117" t="str">
        <f t="shared" si="2"/>
        <v>气动三通</v>
      </c>
      <c r="G25" s="117" t="str">
        <f t="shared" si="3"/>
        <v>左通到位</v>
      </c>
      <c r="H25" s="117" t="str">
        <f t="shared" si="4"/>
        <v>Pneumatic two way</v>
      </c>
      <c r="I25" s="117" t="str">
        <f t="shared" si="5"/>
        <v>Lefting</v>
      </c>
      <c r="J25" s="122" t="s">
        <v>2740</v>
      </c>
      <c r="K25" s="117"/>
      <c r="L25" s="82"/>
      <c r="M25" s="115" t="s">
        <v>68</v>
      </c>
      <c r="N25" s="115" t="s">
        <v>69</v>
      </c>
      <c r="O25" s="261" t="str">
        <f t="shared" si="6"/>
        <v>=RI9-DI02</v>
      </c>
      <c r="P25" s="116">
        <f t="shared" si="7"/>
        <v>5</v>
      </c>
      <c r="Q25" s="40" t="str">
        <f t="shared" si="8"/>
        <v>I300.4</v>
      </c>
      <c r="R25" s="40" t="str">
        <f t="shared" si="0"/>
        <v>G0110¶气动三通左通到位¶Pneumatic two wayLefting</v>
      </c>
    </row>
    <row r="26" spans="1:18" ht="14.4">
      <c r="A26" s="116">
        <v>6</v>
      </c>
      <c r="B26" s="117">
        <v>22</v>
      </c>
      <c r="C26" s="118" t="s">
        <v>2741</v>
      </c>
      <c r="D26" s="261" t="s">
        <v>2731</v>
      </c>
      <c r="E26" s="117" t="str">
        <f t="shared" si="1"/>
        <v>G0110</v>
      </c>
      <c r="F26" s="117" t="str">
        <f t="shared" si="2"/>
        <v>气动三通</v>
      </c>
      <c r="G26" s="117" t="str">
        <f t="shared" si="3"/>
        <v>右通到位</v>
      </c>
      <c r="H26" s="117" t="str">
        <f t="shared" si="4"/>
        <v>Pneumatic two way</v>
      </c>
      <c r="I26" s="117" t="str">
        <f t="shared" si="5"/>
        <v>Righting</v>
      </c>
      <c r="J26" s="122" t="s">
        <v>2742</v>
      </c>
      <c r="K26" s="117"/>
      <c r="L26" s="82"/>
      <c r="M26" s="115" t="s">
        <v>68</v>
      </c>
      <c r="N26" s="115" t="s">
        <v>69</v>
      </c>
      <c r="O26" s="261" t="str">
        <f t="shared" si="6"/>
        <v>=RI9-DI02</v>
      </c>
      <c r="P26" s="116">
        <f t="shared" si="7"/>
        <v>6</v>
      </c>
      <c r="Q26" s="40" t="str">
        <f t="shared" si="8"/>
        <v>I300.5</v>
      </c>
      <c r="R26" s="40" t="str">
        <f t="shared" si="0"/>
        <v>G0110¶气动三通右通到位¶Pneumatic two wayRighting</v>
      </c>
    </row>
    <row r="27" spans="1:18" ht="14.4">
      <c r="A27" s="116">
        <v>7</v>
      </c>
      <c r="B27" s="117">
        <v>23</v>
      </c>
      <c r="C27" s="118" t="s">
        <v>2743</v>
      </c>
      <c r="D27" s="261" t="s">
        <v>2731</v>
      </c>
      <c r="E27" s="117" t="str">
        <f t="shared" si="1"/>
        <v>G0111</v>
      </c>
      <c r="F27" s="117" t="str">
        <f t="shared" si="2"/>
        <v>气动三通</v>
      </c>
      <c r="G27" s="117" t="str">
        <f t="shared" si="3"/>
        <v>左通到位</v>
      </c>
      <c r="H27" s="117" t="str">
        <f t="shared" si="4"/>
        <v>Pneumatic two way</v>
      </c>
      <c r="I27" s="117" t="str">
        <f t="shared" si="5"/>
        <v>Lefting</v>
      </c>
      <c r="J27" s="122" t="s">
        <v>2744</v>
      </c>
      <c r="K27" s="117"/>
      <c r="L27" s="82"/>
      <c r="M27" s="115" t="s">
        <v>68</v>
      </c>
      <c r="N27" s="115" t="s">
        <v>69</v>
      </c>
      <c r="O27" s="261" t="str">
        <f t="shared" si="6"/>
        <v>=RI9-DI02</v>
      </c>
      <c r="P27" s="116">
        <f t="shared" si="7"/>
        <v>7</v>
      </c>
      <c r="Q27" s="40" t="str">
        <f t="shared" si="8"/>
        <v>I300.6</v>
      </c>
      <c r="R27" s="40" t="str">
        <f t="shared" si="0"/>
        <v>G0111¶气动三通左通到位¶Pneumatic two wayLefting</v>
      </c>
    </row>
    <row r="28" spans="1:18" ht="14.4">
      <c r="A28" s="116">
        <v>8</v>
      </c>
      <c r="B28" s="117">
        <v>24</v>
      </c>
      <c r="C28" s="118" t="s">
        <v>2745</v>
      </c>
      <c r="D28" s="261" t="s">
        <v>2731</v>
      </c>
      <c r="E28" s="117" t="str">
        <f t="shared" si="1"/>
        <v>G0111</v>
      </c>
      <c r="F28" s="117" t="str">
        <f t="shared" si="2"/>
        <v>气动三通</v>
      </c>
      <c r="G28" s="117" t="str">
        <f t="shared" si="3"/>
        <v>右通到位</v>
      </c>
      <c r="H28" s="117" t="str">
        <f t="shared" si="4"/>
        <v>Pneumatic two way</v>
      </c>
      <c r="I28" s="117" t="str">
        <f t="shared" si="5"/>
        <v>Righting</v>
      </c>
      <c r="J28" s="122" t="s">
        <v>2746</v>
      </c>
      <c r="K28" s="117"/>
      <c r="L28" s="82"/>
      <c r="M28" s="115" t="s">
        <v>68</v>
      </c>
      <c r="N28" s="115" t="s">
        <v>69</v>
      </c>
      <c r="O28" s="261" t="str">
        <f t="shared" si="6"/>
        <v>=RI9-DI02</v>
      </c>
      <c r="P28" s="116">
        <f t="shared" si="7"/>
        <v>8</v>
      </c>
      <c r="Q28" s="40" t="str">
        <f t="shared" si="8"/>
        <v>I300.7</v>
      </c>
      <c r="R28" s="40" t="str">
        <f t="shared" si="0"/>
        <v>G0111¶气动三通右通到位¶Pneumatic two wayRighting</v>
      </c>
    </row>
    <row r="29" spans="1:18" ht="14.4">
      <c r="A29" s="116">
        <v>9</v>
      </c>
      <c r="B29" s="117">
        <v>25</v>
      </c>
      <c r="C29" s="118" t="s">
        <v>2747</v>
      </c>
      <c r="D29" s="261" t="s">
        <v>2731</v>
      </c>
      <c r="E29" s="117" t="str">
        <f t="shared" si="1"/>
        <v>G0209</v>
      </c>
      <c r="F29" s="117" t="str">
        <f t="shared" si="2"/>
        <v>气动三通</v>
      </c>
      <c r="G29" s="117" t="str">
        <f t="shared" si="3"/>
        <v>左通到位</v>
      </c>
      <c r="H29" s="117" t="str">
        <f t="shared" si="4"/>
        <v>Pneumatic two way</v>
      </c>
      <c r="I29" s="117" t="str">
        <f t="shared" si="5"/>
        <v>Lefting</v>
      </c>
      <c r="J29" s="122" t="s">
        <v>2748</v>
      </c>
      <c r="K29" s="117"/>
      <c r="L29" s="82"/>
      <c r="M29" s="115" t="s">
        <v>68</v>
      </c>
      <c r="N29" s="115" t="s">
        <v>69</v>
      </c>
      <c r="O29" s="261" t="str">
        <f t="shared" si="6"/>
        <v>=RI9-DI02</v>
      </c>
      <c r="P29" s="116">
        <f t="shared" si="7"/>
        <v>9</v>
      </c>
      <c r="Q29" s="40" t="str">
        <f t="shared" si="8"/>
        <v>I301.0</v>
      </c>
      <c r="R29" s="40" t="str">
        <f t="shared" si="0"/>
        <v>G0209¶气动三通左通到位¶Pneumatic two wayLefting</v>
      </c>
    </row>
    <row r="30" spans="1:18" ht="14.4">
      <c r="A30" s="116">
        <v>10</v>
      </c>
      <c r="B30" s="117">
        <v>26</v>
      </c>
      <c r="C30" s="118" t="s">
        <v>2749</v>
      </c>
      <c r="D30" s="261" t="s">
        <v>2731</v>
      </c>
      <c r="E30" s="117" t="str">
        <f t="shared" si="1"/>
        <v>G0209</v>
      </c>
      <c r="F30" s="117" t="str">
        <f t="shared" si="2"/>
        <v>气动三通</v>
      </c>
      <c r="G30" s="117" t="str">
        <f t="shared" si="3"/>
        <v>右通到位</v>
      </c>
      <c r="H30" s="117" t="str">
        <f t="shared" si="4"/>
        <v>Pneumatic two way</v>
      </c>
      <c r="I30" s="117" t="str">
        <f t="shared" si="5"/>
        <v>Righting</v>
      </c>
      <c r="J30" s="122" t="s">
        <v>2750</v>
      </c>
      <c r="K30" s="117"/>
      <c r="L30" s="82"/>
      <c r="M30" s="115" t="s">
        <v>68</v>
      </c>
      <c r="N30" s="115" t="s">
        <v>69</v>
      </c>
      <c r="O30" s="261" t="str">
        <f t="shared" si="6"/>
        <v>=RI9-DI02</v>
      </c>
      <c r="P30" s="116">
        <f t="shared" si="7"/>
        <v>10</v>
      </c>
      <c r="Q30" s="40" t="str">
        <f t="shared" si="8"/>
        <v>I301.1</v>
      </c>
      <c r="R30" s="40" t="str">
        <f t="shared" si="0"/>
        <v>G0209¶气动三通右通到位¶Pneumatic two wayRighting</v>
      </c>
    </row>
    <row r="31" spans="1:18" ht="14.4">
      <c r="A31" s="116">
        <v>11</v>
      </c>
      <c r="B31" s="117">
        <v>27</v>
      </c>
      <c r="C31" s="118" t="s">
        <v>2751</v>
      </c>
      <c r="D31" s="261" t="s">
        <v>2731</v>
      </c>
      <c r="E31" s="117" t="str">
        <f t="shared" si="1"/>
        <v>G0210</v>
      </c>
      <c r="F31" s="117" t="str">
        <f t="shared" si="2"/>
        <v>气动三通</v>
      </c>
      <c r="G31" s="117" t="str">
        <f t="shared" si="3"/>
        <v>左通到位</v>
      </c>
      <c r="H31" s="117" t="str">
        <f t="shared" si="4"/>
        <v>Pneumatic two way</v>
      </c>
      <c r="I31" s="117" t="str">
        <f t="shared" si="5"/>
        <v>Lefting</v>
      </c>
      <c r="J31" s="122" t="s">
        <v>2752</v>
      </c>
      <c r="K31" s="117"/>
      <c r="L31" s="82"/>
      <c r="M31" s="115" t="s">
        <v>68</v>
      </c>
      <c r="N31" s="115" t="s">
        <v>69</v>
      </c>
      <c r="O31" s="261" t="str">
        <f t="shared" si="6"/>
        <v>=RI9-DI02</v>
      </c>
      <c r="P31" s="116">
        <f t="shared" si="7"/>
        <v>11</v>
      </c>
      <c r="Q31" s="40" t="str">
        <f t="shared" si="8"/>
        <v>I301.2</v>
      </c>
      <c r="R31" s="40" t="str">
        <f t="shared" si="0"/>
        <v>G0210¶气动三通左通到位¶Pneumatic two wayLefting</v>
      </c>
    </row>
    <row r="32" spans="1:18" ht="14.4">
      <c r="A32" s="116">
        <v>12</v>
      </c>
      <c r="B32" s="117">
        <v>28</v>
      </c>
      <c r="C32" s="118" t="s">
        <v>2753</v>
      </c>
      <c r="D32" s="261" t="s">
        <v>2731</v>
      </c>
      <c r="E32" s="117" t="str">
        <f t="shared" si="1"/>
        <v>G0210</v>
      </c>
      <c r="F32" s="117" t="str">
        <f t="shared" si="2"/>
        <v>气动三通</v>
      </c>
      <c r="G32" s="117" t="str">
        <f t="shared" si="3"/>
        <v>右通到位</v>
      </c>
      <c r="H32" s="117" t="str">
        <f t="shared" si="4"/>
        <v>Pneumatic two way</v>
      </c>
      <c r="I32" s="117" t="str">
        <f t="shared" si="5"/>
        <v>Righting</v>
      </c>
      <c r="J32" s="122" t="s">
        <v>2754</v>
      </c>
      <c r="K32" s="117"/>
      <c r="L32" s="82"/>
      <c r="M32" s="115" t="s">
        <v>68</v>
      </c>
      <c r="N32" s="115" t="s">
        <v>69</v>
      </c>
      <c r="O32" s="261" t="str">
        <f t="shared" si="6"/>
        <v>=RI9-DI02</v>
      </c>
      <c r="P32" s="116">
        <f t="shared" si="7"/>
        <v>12</v>
      </c>
      <c r="Q32" s="40" t="str">
        <f t="shared" si="8"/>
        <v>I301.3</v>
      </c>
      <c r="R32" s="40" t="str">
        <f t="shared" si="0"/>
        <v>G0210¶气动三通右通到位¶Pneumatic two wayRighting</v>
      </c>
    </row>
    <row r="33" spans="1:18" ht="14.4">
      <c r="A33" s="116">
        <v>13</v>
      </c>
      <c r="B33" s="117">
        <v>29</v>
      </c>
      <c r="C33" s="118" t="s">
        <v>2755</v>
      </c>
      <c r="D33" s="261" t="s">
        <v>2731</v>
      </c>
      <c r="E33" s="117" t="str">
        <f t="shared" si="1"/>
        <v>2G0116</v>
      </c>
      <c r="F33" s="117" t="str">
        <f t="shared" si="2"/>
        <v>气动三通</v>
      </c>
      <c r="G33" s="117" t="str">
        <f t="shared" si="3"/>
        <v>左通到位</v>
      </c>
      <c r="H33" s="117" t="str">
        <f t="shared" si="4"/>
        <v>Pneumatic two way</v>
      </c>
      <c r="I33" s="117" t="str">
        <f t="shared" si="5"/>
        <v>Lefting</v>
      </c>
      <c r="J33" s="123" t="s">
        <v>2756</v>
      </c>
      <c r="K33" s="117"/>
      <c r="L33" s="82"/>
      <c r="M33" s="115" t="s">
        <v>68</v>
      </c>
      <c r="N33" s="115" t="s">
        <v>69</v>
      </c>
      <c r="O33" s="261" t="str">
        <f t="shared" si="6"/>
        <v>=RI9-DI02</v>
      </c>
      <c r="P33" s="116">
        <f t="shared" si="7"/>
        <v>13</v>
      </c>
      <c r="Q33" s="40" t="str">
        <f t="shared" si="8"/>
        <v>I301.4</v>
      </c>
      <c r="R33" s="40" t="str">
        <f t="shared" si="0"/>
        <v>2G0116¶气动三通左通到位¶Pneumatic two wayLefting</v>
      </c>
    </row>
    <row r="34" spans="1:18" ht="14.4">
      <c r="A34" s="116">
        <v>14</v>
      </c>
      <c r="B34" s="117">
        <v>30</v>
      </c>
      <c r="C34" s="118" t="s">
        <v>2757</v>
      </c>
      <c r="D34" s="261" t="s">
        <v>2731</v>
      </c>
      <c r="E34" s="117" t="str">
        <f t="shared" si="1"/>
        <v>2G0116</v>
      </c>
      <c r="F34" s="117" t="str">
        <f t="shared" si="2"/>
        <v>气动三通</v>
      </c>
      <c r="G34" s="117" t="str">
        <f t="shared" si="3"/>
        <v>右通到位</v>
      </c>
      <c r="H34" s="117" t="str">
        <f t="shared" si="4"/>
        <v>Pneumatic two way</v>
      </c>
      <c r="I34" s="117" t="str">
        <f t="shared" si="5"/>
        <v>Righting</v>
      </c>
      <c r="J34" s="122" t="s">
        <v>2758</v>
      </c>
      <c r="K34" s="117"/>
      <c r="L34" s="82"/>
      <c r="M34" s="115" t="s">
        <v>68</v>
      </c>
      <c r="N34" s="115" t="s">
        <v>69</v>
      </c>
      <c r="O34" s="261" t="str">
        <f t="shared" si="6"/>
        <v>=RI9-DI02</v>
      </c>
      <c r="P34" s="116">
        <f t="shared" si="7"/>
        <v>14</v>
      </c>
      <c r="Q34" s="40" t="str">
        <f t="shared" si="8"/>
        <v>I301.5</v>
      </c>
      <c r="R34" s="40" t="str">
        <f t="shared" si="0"/>
        <v>2G0116¶气动三通右通到位¶Pneumatic two wayRighting</v>
      </c>
    </row>
    <row r="35" spans="1:18" ht="14.4">
      <c r="A35" s="116">
        <v>15</v>
      </c>
      <c r="B35" s="117">
        <v>31</v>
      </c>
      <c r="C35" s="118" t="s">
        <v>2759</v>
      </c>
      <c r="D35" s="261" t="s">
        <v>2731</v>
      </c>
      <c r="E35" s="117" t="str">
        <f t="shared" si="1"/>
        <v>2G0118</v>
      </c>
      <c r="F35" s="117" t="str">
        <f t="shared" si="2"/>
        <v>气动三通</v>
      </c>
      <c r="G35" s="117" t="str">
        <f t="shared" si="3"/>
        <v>左通到位</v>
      </c>
      <c r="H35" s="117" t="str">
        <f t="shared" si="4"/>
        <v>Pneumatic two way</v>
      </c>
      <c r="I35" s="117" t="str">
        <f t="shared" si="5"/>
        <v>Lefting</v>
      </c>
      <c r="J35" s="122" t="s">
        <v>2760</v>
      </c>
      <c r="K35" s="117"/>
      <c r="L35" s="82"/>
      <c r="M35" s="115" t="s">
        <v>68</v>
      </c>
      <c r="N35" s="115" t="s">
        <v>69</v>
      </c>
      <c r="O35" s="261" t="str">
        <f t="shared" si="6"/>
        <v>=RI9-DI02</v>
      </c>
      <c r="P35" s="116">
        <f t="shared" si="7"/>
        <v>15</v>
      </c>
      <c r="Q35" s="40" t="str">
        <f t="shared" si="8"/>
        <v>I301.6</v>
      </c>
      <c r="R35" s="40" t="str">
        <f t="shared" si="0"/>
        <v>2G0118¶气动三通左通到位¶Pneumatic two wayLefting</v>
      </c>
    </row>
    <row r="36" spans="1:18" ht="14.4">
      <c r="A36" s="116">
        <v>16</v>
      </c>
      <c r="B36" s="117">
        <v>32</v>
      </c>
      <c r="C36" s="118" t="s">
        <v>2761</v>
      </c>
      <c r="D36" s="261" t="s">
        <v>2731</v>
      </c>
      <c r="E36" s="117" t="str">
        <f t="shared" si="1"/>
        <v>2G0118</v>
      </c>
      <c r="F36" s="117" t="str">
        <f t="shared" si="2"/>
        <v>气动三通</v>
      </c>
      <c r="G36" s="117" t="str">
        <f t="shared" si="3"/>
        <v>右通到位</v>
      </c>
      <c r="H36" s="117" t="str">
        <f t="shared" si="4"/>
        <v>Pneumatic two way</v>
      </c>
      <c r="I36" s="117" t="str">
        <f t="shared" si="5"/>
        <v>Righting</v>
      </c>
      <c r="J36" s="122" t="s">
        <v>2762</v>
      </c>
      <c r="K36" s="117"/>
      <c r="L36" s="82"/>
      <c r="M36" s="115" t="s">
        <v>68</v>
      </c>
      <c r="N36" s="115" t="s">
        <v>69</v>
      </c>
      <c r="O36" s="261" t="str">
        <f t="shared" si="6"/>
        <v>=RI9-DI02</v>
      </c>
      <c r="P36" s="116">
        <f t="shared" si="7"/>
        <v>16</v>
      </c>
      <c r="Q36" s="40" t="str">
        <f t="shared" si="8"/>
        <v>I301.7</v>
      </c>
      <c r="R36" s="40" t="str">
        <f t="shared" si="0"/>
        <v>2G0118¶气动三通右通到位¶Pneumatic two wayRighting</v>
      </c>
    </row>
    <row r="37" spans="1:18" ht="14.4">
      <c r="A37" s="116">
        <v>1</v>
      </c>
      <c r="B37" s="117">
        <v>33</v>
      </c>
      <c r="C37" s="157" t="s">
        <v>2763</v>
      </c>
      <c r="D37" s="264" t="s">
        <v>2764</v>
      </c>
      <c r="E37" s="142" t="str">
        <f t="shared" si="1"/>
        <v>2G0218</v>
      </c>
      <c r="F37" s="142" t="str">
        <f t="shared" si="2"/>
        <v>气动三通</v>
      </c>
      <c r="G37" s="142" t="str">
        <f t="shared" si="3"/>
        <v>左通到位</v>
      </c>
      <c r="H37" s="117" t="str">
        <f t="shared" si="4"/>
        <v>Pneumatic two way</v>
      </c>
      <c r="I37" s="117" t="str">
        <f t="shared" si="5"/>
        <v>Lefting</v>
      </c>
      <c r="J37" s="122" t="s">
        <v>2765</v>
      </c>
      <c r="K37" s="117"/>
      <c r="L37" s="82"/>
      <c r="M37" s="115" t="s">
        <v>68</v>
      </c>
      <c r="N37" s="115" t="s">
        <v>69</v>
      </c>
      <c r="O37" s="261" t="str">
        <f t="shared" si="6"/>
        <v>=RI9-DI03</v>
      </c>
      <c r="P37" s="116">
        <f t="shared" si="7"/>
        <v>1</v>
      </c>
      <c r="Q37" s="40" t="str">
        <f t="shared" si="8"/>
        <v>I302.0</v>
      </c>
      <c r="R37" s="40" t="str">
        <f t="shared" si="0"/>
        <v>2G0218¶气动三通左通到位¶Pneumatic two wayLefting</v>
      </c>
    </row>
    <row r="38" spans="1:18" ht="14.4">
      <c r="A38" s="116">
        <v>2</v>
      </c>
      <c r="B38" s="117">
        <v>34</v>
      </c>
      <c r="C38" s="157" t="s">
        <v>2766</v>
      </c>
      <c r="D38" s="264" t="s">
        <v>2764</v>
      </c>
      <c r="E38" s="142" t="str">
        <f t="shared" si="1"/>
        <v>2G0218</v>
      </c>
      <c r="F38" s="142" t="str">
        <f t="shared" si="2"/>
        <v>气动三通</v>
      </c>
      <c r="G38" s="142" t="str">
        <f t="shared" si="3"/>
        <v>右通到位</v>
      </c>
      <c r="H38" s="117" t="str">
        <f t="shared" si="4"/>
        <v>Pneumatic two way</v>
      </c>
      <c r="I38" s="117" t="str">
        <f t="shared" si="5"/>
        <v>Righting</v>
      </c>
      <c r="J38" s="122" t="s">
        <v>2767</v>
      </c>
      <c r="K38" s="117"/>
      <c r="L38" s="82"/>
      <c r="M38" s="115" t="s">
        <v>68</v>
      </c>
      <c r="N38" s="115" t="s">
        <v>69</v>
      </c>
      <c r="O38" s="261" t="str">
        <f t="shared" si="6"/>
        <v>=RI9-DI03</v>
      </c>
      <c r="P38" s="116">
        <f t="shared" si="7"/>
        <v>2</v>
      </c>
      <c r="Q38" s="40" t="str">
        <f t="shared" si="8"/>
        <v>I302.1</v>
      </c>
      <c r="R38" s="40" t="str">
        <f t="shared" si="0"/>
        <v>2G0218¶气动三通右通到位¶Pneumatic two wayRighting</v>
      </c>
    </row>
    <row r="39" spans="1:18" ht="14.4">
      <c r="A39" s="116">
        <v>3</v>
      </c>
      <c r="B39" s="117">
        <v>35</v>
      </c>
      <c r="C39" s="118" t="s">
        <v>2768</v>
      </c>
      <c r="D39" s="261" t="s">
        <v>2764</v>
      </c>
      <c r="E39" s="117" t="str">
        <f t="shared" si="1"/>
        <v>2G0219</v>
      </c>
      <c r="F39" s="117" t="str">
        <f t="shared" si="2"/>
        <v>气动三通</v>
      </c>
      <c r="G39" s="117" t="str">
        <f t="shared" si="3"/>
        <v>左通到位</v>
      </c>
      <c r="H39" s="117" t="str">
        <f t="shared" si="4"/>
        <v>Pneumatic two way</v>
      </c>
      <c r="I39" s="117" t="str">
        <f t="shared" si="5"/>
        <v>Lefting</v>
      </c>
      <c r="J39" s="122" t="s">
        <v>2769</v>
      </c>
      <c r="K39" s="117"/>
      <c r="L39" s="82"/>
      <c r="M39" s="115" t="s">
        <v>68</v>
      </c>
      <c r="N39" s="115" t="s">
        <v>69</v>
      </c>
      <c r="O39" s="261" t="str">
        <f t="shared" si="6"/>
        <v>=RI9-DI03</v>
      </c>
      <c r="P39" s="116">
        <f t="shared" si="7"/>
        <v>3</v>
      </c>
      <c r="Q39" s="40" t="str">
        <f t="shared" si="8"/>
        <v>I302.2</v>
      </c>
      <c r="R39" s="40" t="str">
        <f t="shared" si="0"/>
        <v>2G0219¶气动三通左通到位¶Pneumatic two wayLefting</v>
      </c>
    </row>
    <row r="40" spans="1:18" ht="14.4">
      <c r="A40" s="116">
        <v>4</v>
      </c>
      <c r="B40" s="117">
        <v>36</v>
      </c>
      <c r="C40" s="118" t="s">
        <v>2770</v>
      </c>
      <c r="D40" s="261" t="s">
        <v>2764</v>
      </c>
      <c r="E40" s="117" t="str">
        <f t="shared" si="1"/>
        <v>2G0219</v>
      </c>
      <c r="F40" s="117" t="str">
        <f t="shared" si="2"/>
        <v>气动三通</v>
      </c>
      <c r="G40" s="117" t="str">
        <f t="shared" si="3"/>
        <v>右通到位</v>
      </c>
      <c r="H40" s="117" t="str">
        <f t="shared" si="4"/>
        <v>Pneumatic two way</v>
      </c>
      <c r="I40" s="117" t="str">
        <f t="shared" si="5"/>
        <v>Righting</v>
      </c>
      <c r="J40" s="122" t="s">
        <v>2771</v>
      </c>
      <c r="K40" s="117"/>
      <c r="L40" s="82"/>
      <c r="M40" s="115" t="s">
        <v>68</v>
      </c>
      <c r="N40" s="115" t="s">
        <v>69</v>
      </c>
      <c r="O40" s="261" t="str">
        <f t="shared" si="6"/>
        <v>=RI9-DI03</v>
      </c>
      <c r="P40" s="116">
        <f t="shared" si="7"/>
        <v>4</v>
      </c>
      <c r="Q40" s="40" t="str">
        <f t="shared" si="8"/>
        <v>I302.3</v>
      </c>
      <c r="R40" s="40" t="str">
        <f t="shared" si="0"/>
        <v>2G0219¶气动三通右通到位¶Pneumatic two wayRighting</v>
      </c>
    </row>
    <row r="41" spans="1:18" ht="14.4">
      <c r="A41" s="116">
        <v>5</v>
      </c>
      <c r="B41" s="117">
        <v>37</v>
      </c>
      <c r="C41" s="118" t="s">
        <v>2772</v>
      </c>
      <c r="D41" s="261" t="s">
        <v>2764</v>
      </c>
      <c r="E41" s="117" t="str">
        <f t="shared" si="1"/>
        <v>2M0125</v>
      </c>
      <c r="F41" s="117" t="str">
        <f t="shared" si="2"/>
        <v>气动三通</v>
      </c>
      <c r="G41" s="117" t="str">
        <f t="shared" si="3"/>
        <v>左通到位</v>
      </c>
      <c r="H41" s="117" t="str">
        <f t="shared" si="4"/>
        <v>Pneumatic two way</v>
      </c>
      <c r="I41" s="117" t="str">
        <f t="shared" si="5"/>
        <v>Lefting</v>
      </c>
      <c r="J41" s="122" t="s">
        <v>2773</v>
      </c>
      <c r="K41" s="117"/>
      <c r="L41" s="82"/>
      <c r="M41" s="115" t="s">
        <v>68</v>
      </c>
      <c r="N41" s="115" t="s">
        <v>69</v>
      </c>
      <c r="O41" s="261" t="str">
        <f t="shared" si="6"/>
        <v>=RI9-DI03</v>
      </c>
      <c r="P41" s="116">
        <f t="shared" si="7"/>
        <v>5</v>
      </c>
      <c r="Q41" s="40" t="str">
        <f t="shared" si="8"/>
        <v>I302.4</v>
      </c>
      <c r="R41" s="40" t="str">
        <f t="shared" si="0"/>
        <v>2M0125¶气动三通左通到位¶Pneumatic two wayLefting</v>
      </c>
    </row>
    <row r="42" spans="1:18" ht="14.4">
      <c r="A42" s="116">
        <v>6</v>
      </c>
      <c r="B42" s="117">
        <v>38</v>
      </c>
      <c r="C42" s="118" t="s">
        <v>2774</v>
      </c>
      <c r="D42" s="261" t="s">
        <v>2764</v>
      </c>
      <c r="E42" s="117" t="str">
        <f t="shared" si="1"/>
        <v>2M0125</v>
      </c>
      <c r="F42" s="117" t="str">
        <f t="shared" si="2"/>
        <v>气动三通</v>
      </c>
      <c r="G42" s="117" t="str">
        <f t="shared" si="3"/>
        <v>右通到位</v>
      </c>
      <c r="H42" s="117" t="str">
        <f t="shared" si="4"/>
        <v>Pneumatic two way</v>
      </c>
      <c r="I42" s="117" t="str">
        <f t="shared" si="5"/>
        <v>Righting</v>
      </c>
      <c r="J42" s="122" t="s">
        <v>2775</v>
      </c>
      <c r="K42" s="117"/>
      <c r="L42" s="82"/>
      <c r="M42" s="115" t="s">
        <v>68</v>
      </c>
      <c r="N42" s="115" t="s">
        <v>69</v>
      </c>
      <c r="O42" s="261" t="str">
        <f t="shared" si="6"/>
        <v>=RI9-DI03</v>
      </c>
      <c r="P42" s="116">
        <f t="shared" si="7"/>
        <v>6</v>
      </c>
      <c r="Q42" s="40" t="str">
        <f t="shared" si="8"/>
        <v>I302.5</v>
      </c>
      <c r="R42" s="40" t="str">
        <f t="shared" si="0"/>
        <v>2M0125¶气动三通右通到位¶Pneumatic two wayRighting</v>
      </c>
    </row>
    <row r="43" spans="1:18" ht="14.4">
      <c r="A43" s="116">
        <v>7</v>
      </c>
      <c r="B43" s="117">
        <v>39</v>
      </c>
      <c r="C43" s="118" t="s">
        <v>2776</v>
      </c>
      <c r="D43" s="261" t="s">
        <v>2764</v>
      </c>
      <c r="E43" s="117" t="str">
        <f t="shared" si="1"/>
        <v>E0136</v>
      </c>
      <c r="F43" s="117" t="str">
        <f t="shared" si="2"/>
        <v>气动三通</v>
      </c>
      <c r="G43" s="117" t="str">
        <f t="shared" si="3"/>
        <v>左通到位</v>
      </c>
      <c r="H43" s="117" t="str">
        <f t="shared" si="4"/>
        <v>Pneumatic two way</v>
      </c>
      <c r="I43" s="117" t="str">
        <f t="shared" si="5"/>
        <v>Lefting</v>
      </c>
      <c r="J43" s="122" t="s">
        <v>2777</v>
      </c>
      <c r="K43" s="117"/>
      <c r="L43" s="82"/>
      <c r="M43" s="115" t="s">
        <v>68</v>
      </c>
      <c r="N43" s="115" t="s">
        <v>69</v>
      </c>
      <c r="O43" s="261" t="str">
        <f t="shared" si="6"/>
        <v>=RI9-DI03</v>
      </c>
      <c r="P43" s="116">
        <f t="shared" si="7"/>
        <v>7</v>
      </c>
      <c r="Q43" s="40" t="str">
        <f t="shared" si="8"/>
        <v>I302.6</v>
      </c>
      <c r="R43" s="40" t="str">
        <f t="shared" si="0"/>
        <v>E0136¶气动三通左通到位¶Pneumatic two wayLefting</v>
      </c>
    </row>
    <row r="44" spans="1:18" ht="14.4">
      <c r="A44" s="116">
        <v>8</v>
      </c>
      <c r="B44" s="117">
        <v>40</v>
      </c>
      <c r="C44" s="118" t="s">
        <v>2778</v>
      </c>
      <c r="D44" s="261" t="s">
        <v>2764</v>
      </c>
      <c r="E44" s="117" t="str">
        <f t="shared" si="1"/>
        <v>E0136</v>
      </c>
      <c r="F44" s="117" t="str">
        <f t="shared" si="2"/>
        <v>气动三通</v>
      </c>
      <c r="G44" s="117" t="str">
        <f t="shared" si="3"/>
        <v>右通到位</v>
      </c>
      <c r="H44" s="117" t="str">
        <f t="shared" si="4"/>
        <v>Pneumatic two way</v>
      </c>
      <c r="I44" s="117" t="str">
        <f t="shared" si="5"/>
        <v>Righting</v>
      </c>
      <c r="J44" s="122" t="s">
        <v>2779</v>
      </c>
      <c r="K44" s="117"/>
      <c r="L44" s="82"/>
      <c r="M44" s="115" t="s">
        <v>68</v>
      </c>
      <c r="N44" s="115" t="s">
        <v>69</v>
      </c>
      <c r="O44" s="261" t="str">
        <f t="shared" si="6"/>
        <v>=RI9-DI03</v>
      </c>
      <c r="P44" s="116">
        <f t="shared" si="7"/>
        <v>8</v>
      </c>
      <c r="Q44" s="40" t="str">
        <f t="shared" si="8"/>
        <v>I302.7</v>
      </c>
      <c r="R44" s="40" t="str">
        <f t="shared" si="0"/>
        <v>E0136¶气动三通右通到位¶Pneumatic two wayRighting</v>
      </c>
    </row>
    <row r="45" spans="1:18" ht="14.4">
      <c r="A45" s="116">
        <v>9</v>
      </c>
      <c r="B45" s="117">
        <v>41</v>
      </c>
      <c r="C45" s="118" t="s">
        <v>2780</v>
      </c>
      <c r="D45" s="261" t="s">
        <v>2764</v>
      </c>
      <c r="E45" s="117" t="str">
        <f t="shared" si="1"/>
        <v>E0139</v>
      </c>
      <c r="F45" s="117" t="str">
        <f t="shared" si="2"/>
        <v>气动三通</v>
      </c>
      <c r="G45" s="117" t="str">
        <f t="shared" si="3"/>
        <v>左通到位</v>
      </c>
      <c r="H45" s="117" t="str">
        <f t="shared" si="4"/>
        <v>Pneumatic two way</v>
      </c>
      <c r="I45" s="117" t="str">
        <f t="shared" si="5"/>
        <v>Lefting</v>
      </c>
      <c r="J45" s="122" t="s">
        <v>2781</v>
      </c>
      <c r="K45" s="117"/>
      <c r="L45" s="82"/>
      <c r="M45" s="115" t="s">
        <v>68</v>
      </c>
      <c r="N45" s="115" t="s">
        <v>69</v>
      </c>
      <c r="O45" s="261" t="str">
        <f t="shared" si="6"/>
        <v>=RI9-DI03</v>
      </c>
      <c r="P45" s="116">
        <f t="shared" si="7"/>
        <v>9</v>
      </c>
      <c r="Q45" s="40" t="str">
        <f t="shared" si="8"/>
        <v>I303.0</v>
      </c>
      <c r="R45" s="40" t="str">
        <f t="shared" si="0"/>
        <v>E0139¶气动三通左通到位¶Pneumatic two wayLefting</v>
      </c>
    </row>
    <row r="46" spans="1:18" ht="14.4">
      <c r="A46" s="116">
        <v>10</v>
      </c>
      <c r="B46" s="117">
        <v>42</v>
      </c>
      <c r="C46" s="118" t="s">
        <v>2782</v>
      </c>
      <c r="D46" s="261" t="s">
        <v>2764</v>
      </c>
      <c r="E46" s="117" t="str">
        <f t="shared" si="1"/>
        <v>E0139</v>
      </c>
      <c r="F46" s="117" t="str">
        <f t="shared" si="2"/>
        <v>气动三通</v>
      </c>
      <c r="G46" s="117" t="str">
        <f t="shared" si="3"/>
        <v>右通到位</v>
      </c>
      <c r="H46" s="117" t="str">
        <f t="shared" si="4"/>
        <v>Pneumatic two way</v>
      </c>
      <c r="I46" s="117" t="str">
        <f t="shared" si="5"/>
        <v>Righting</v>
      </c>
      <c r="J46" s="122" t="s">
        <v>2783</v>
      </c>
      <c r="K46" s="117"/>
      <c r="L46" s="82"/>
      <c r="M46" s="115" t="s">
        <v>68</v>
      </c>
      <c r="N46" s="115" t="s">
        <v>69</v>
      </c>
      <c r="O46" s="261" t="str">
        <f t="shared" si="6"/>
        <v>=RI9-DI03</v>
      </c>
      <c r="P46" s="116">
        <f t="shared" si="7"/>
        <v>10</v>
      </c>
      <c r="Q46" s="40" t="str">
        <f t="shared" si="8"/>
        <v>I303.1</v>
      </c>
      <c r="R46" s="40" t="str">
        <f t="shared" si="0"/>
        <v>E0139¶气动三通右通到位¶Pneumatic two wayRighting</v>
      </c>
    </row>
    <row r="47" spans="1:18" ht="14.4">
      <c r="A47" s="116">
        <v>11</v>
      </c>
      <c r="B47" s="117">
        <v>43</v>
      </c>
      <c r="C47" s="118" t="s">
        <v>2784</v>
      </c>
      <c r="D47" s="261" t="s">
        <v>2764</v>
      </c>
      <c r="E47" s="117" t="str">
        <f t="shared" si="1"/>
        <v>E0140</v>
      </c>
      <c r="F47" s="117" t="str">
        <f t="shared" si="2"/>
        <v>气动三通</v>
      </c>
      <c r="G47" s="117" t="str">
        <f t="shared" si="3"/>
        <v>左通到位</v>
      </c>
      <c r="H47" s="117" t="str">
        <f t="shared" si="4"/>
        <v>Pneumatic two way</v>
      </c>
      <c r="I47" s="117" t="str">
        <f t="shared" si="5"/>
        <v>Lefting</v>
      </c>
      <c r="J47" s="122" t="s">
        <v>2785</v>
      </c>
      <c r="K47" s="117"/>
      <c r="L47" s="82"/>
      <c r="M47" s="115" t="s">
        <v>68</v>
      </c>
      <c r="N47" s="115" t="s">
        <v>69</v>
      </c>
      <c r="O47" s="261" t="str">
        <f t="shared" si="6"/>
        <v>=RI9-DI03</v>
      </c>
      <c r="P47" s="116">
        <f t="shared" si="7"/>
        <v>11</v>
      </c>
      <c r="Q47" s="40" t="str">
        <f t="shared" si="8"/>
        <v>I303.2</v>
      </c>
      <c r="R47" s="40" t="str">
        <f t="shared" si="0"/>
        <v>E0140¶气动三通左通到位¶Pneumatic two wayLefting</v>
      </c>
    </row>
    <row r="48" spans="1:18" ht="14.4">
      <c r="A48" s="116">
        <v>12</v>
      </c>
      <c r="B48" s="117">
        <v>44</v>
      </c>
      <c r="C48" s="118" t="s">
        <v>2786</v>
      </c>
      <c r="D48" s="261" t="s">
        <v>2764</v>
      </c>
      <c r="E48" s="117" t="str">
        <f t="shared" si="1"/>
        <v>E0140</v>
      </c>
      <c r="F48" s="117" t="str">
        <f t="shared" si="2"/>
        <v>气动三通</v>
      </c>
      <c r="G48" s="117" t="str">
        <f t="shared" si="3"/>
        <v>右通到位</v>
      </c>
      <c r="H48" s="117" t="str">
        <f t="shared" si="4"/>
        <v>Pneumatic two way</v>
      </c>
      <c r="I48" s="117" t="str">
        <f t="shared" si="5"/>
        <v>Righting</v>
      </c>
      <c r="J48" s="122" t="s">
        <v>2787</v>
      </c>
      <c r="K48" s="117"/>
      <c r="L48" s="82"/>
      <c r="M48" s="115" t="s">
        <v>68</v>
      </c>
      <c r="N48" s="115" t="s">
        <v>69</v>
      </c>
      <c r="O48" s="261" t="str">
        <f t="shared" si="6"/>
        <v>=RI9-DI03</v>
      </c>
      <c r="P48" s="116">
        <f t="shared" si="7"/>
        <v>12</v>
      </c>
      <c r="Q48" s="40" t="str">
        <f t="shared" si="8"/>
        <v>I303.3</v>
      </c>
      <c r="R48" s="40" t="str">
        <f t="shared" si="0"/>
        <v>E0140¶气动三通右通到位¶Pneumatic two wayRighting</v>
      </c>
    </row>
    <row r="49" spans="1:18" ht="14.4">
      <c r="A49" s="116">
        <v>13</v>
      </c>
      <c r="B49" s="117">
        <v>45</v>
      </c>
      <c r="C49" s="118" t="s">
        <v>2788</v>
      </c>
      <c r="D49" s="261" t="s">
        <v>2764</v>
      </c>
      <c r="E49" s="117" t="str">
        <f t="shared" si="1"/>
        <v>HL0107</v>
      </c>
      <c r="F49" s="117" t="str">
        <f t="shared" si="2"/>
        <v>气动三通</v>
      </c>
      <c r="G49" s="117" t="str">
        <f t="shared" si="3"/>
        <v>左通到位</v>
      </c>
      <c r="H49" s="117" t="str">
        <f t="shared" si="4"/>
        <v>Pneumatic two way</v>
      </c>
      <c r="I49" s="117" t="str">
        <f t="shared" si="5"/>
        <v>Lefting</v>
      </c>
      <c r="J49" s="122" t="s">
        <v>2789</v>
      </c>
      <c r="K49" s="117"/>
      <c r="L49" s="82"/>
      <c r="M49" s="115" t="s">
        <v>68</v>
      </c>
      <c r="N49" s="115" t="s">
        <v>69</v>
      </c>
      <c r="O49" s="261" t="str">
        <f t="shared" si="6"/>
        <v>=RI9-DI03</v>
      </c>
      <c r="P49" s="116">
        <f t="shared" si="7"/>
        <v>13</v>
      </c>
      <c r="Q49" s="40" t="str">
        <f t="shared" si="8"/>
        <v>I303.4</v>
      </c>
      <c r="R49" s="40" t="str">
        <f t="shared" si="0"/>
        <v>HL0107¶气动三通左通到位¶Pneumatic two wayLefting</v>
      </c>
    </row>
    <row r="50" spans="1:18" ht="14.4">
      <c r="A50" s="116">
        <v>14</v>
      </c>
      <c r="B50" s="117">
        <v>46</v>
      </c>
      <c r="C50" s="118" t="s">
        <v>2790</v>
      </c>
      <c r="D50" s="261" t="s">
        <v>2764</v>
      </c>
      <c r="E50" s="117" t="str">
        <f t="shared" si="1"/>
        <v>HL0107</v>
      </c>
      <c r="F50" s="117" t="str">
        <f t="shared" si="2"/>
        <v>气动三通</v>
      </c>
      <c r="G50" s="117" t="str">
        <f t="shared" si="3"/>
        <v>右通到位</v>
      </c>
      <c r="H50" s="117" t="str">
        <f t="shared" si="4"/>
        <v>Pneumatic two way</v>
      </c>
      <c r="I50" s="117" t="str">
        <f t="shared" si="5"/>
        <v>Righting</v>
      </c>
      <c r="J50" s="122" t="s">
        <v>2791</v>
      </c>
      <c r="K50" s="117"/>
      <c r="L50" s="82"/>
      <c r="M50" s="115" t="s">
        <v>68</v>
      </c>
      <c r="N50" s="115" t="s">
        <v>69</v>
      </c>
      <c r="O50" s="261" t="str">
        <f t="shared" si="6"/>
        <v>=RI9-DI03</v>
      </c>
      <c r="P50" s="116">
        <f t="shared" si="7"/>
        <v>14</v>
      </c>
      <c r="Q50" s="40" t="str">
        <f t="shared" si="8"/>
        <v>I303.5</v>
      </c>
      <c r="R50" s="40" t="str">
        <f t="shared" si="0"/>
        <v>HL0107¶气动三通右通到位¶Pneumatic two wayRighting</v>
      </c>
    </row>
    <row r="51" spans="1:18" ht="14.4">
      <c r="A51" s="116">
        <v>15</v>
      </c>
      <c r="B51" s="117">
        <v>47</v>
      </c>
      <c r="C51" s="118" t="s">
        <v>2792</v>
      </c>
      <c r="D51" s="261" t="s">
        <v>2764</v>
      </c>
      <c r="E51" s="117" t="str">
        <f t="shared" si="1"/>
        <v>HL0109</v>
      </c>
      <c r="F51" s="117" t="str">
        <f t="shared" si="2"/>
        <v>气动三通</v>
      </c>
      <c r="G51" s="117" t="str">
        <f t="shared" si="3"/>
        <v>左通到位</v>
      </c>
      <c r="H51" s="117" t="str">
        <f t="shared" si="4"/>
        <v>Pneumatic two way</v>
      </c>
      <c r="I51" s="117" t="str">
        <f t="shared" si="5"/>
        <v>Lefting</v>
      </c>
      <c r="J51" s="122" t="s">
        <v>2793</v>
      </c>
      <c r="K51" s="117"/>
      <c r="L51" s="132"/>
      <c r="M51" s="115" t="s">
        <v>68</v>
      </c>
      <c r="N51" s="115" t="s">
        <v>69</v>
      </c>
      <c r="O51" s="261" t="str">
        <f t="shared" si="6"/>
        <v>=RI9-DI03</v>
      </c>
      <c r="P51" s="116">
        <f t="shared" si="7"/>
        <v>15</v>
      </c>
      <c r="Q51" s="40" t="str">
        <f t="shared" si="8"/>
        <v>I303.6</v>
      </c>
      <c r="R51" s="40" t="str">
        <f t="shared" si="0"/>
        <v>HL0109¶气动三通左通到位¶Pneumatic two wayLefting</v>
      </c>
    </row>
    <row r="52" spans="1:18" ht="14.4">
      <c r="A52" s="116">
        <v>16</v>
      </c>
      <c r="B52" s="117">
        <v>48</v>
      </c>
      <c r="C52" s="118" t="s">
        <v>2794</v>
      </c>
      <c r="D52" s="261" t="s">
        <v>2764</v>
      </c>
      <c r="E52" s="117" t="str">
        <f t="shared" si="1"/>
        <v>HL0109</v>
      </c>
      <c r="F52" s="117" t="str">
        <f t="shared" si="2"/>
        <v>气动三通</v>
      </c>
      <c r="G52" s="117" t="str">
        <f t="shared" si="3"/>
        <v>右通到位</v>
      </c>
      <c r="H52" s="117" t="str">
        <f t="shared" si="4"/>
        <v>Pneumatic two way</v>
      </c>
      <c r="I52" s="117" t="str">
        <f t="shared" si="5"/>
        <v>Righting</v>
      </c>
      <c r="J52" s="122" t="s">
        <v>2795</v>
      </c>
      <c r="K52" s="117"/>
      <c r="L52" s="132"/>
      <c r="M52" s="115" t="s">
        <v>68</v>
      </c>
      <c r="N52" s="115" t="s">
        <v>69</v>
      </c>
      <c r="O52" s="261" t="str">
        <f t="shared" si="6"/>
        <v>=RI9-DI03</v>
      </c>
      <c r="P52" s="116">
        <f t="shared" si="7"/>
        <v>16</v>
      </c>
      <c r="Q52" s="40" t="str">
        <f t="shared" si="8"/>
        <v>I303.7</v>
      </c>
      <c r="R52" s="40" t="str">
        <f t="shared" si="0"/>
        <v>HL0109¶气动三通右通到位¶Pneumatic two wayRighting</v>
      </c>
    </row>
    <row r="53" spans="1:18" ht="14.4">
      <c r="A53" s="116">
        <v>1</v>
      </c>
      <c r="B53" s="117">
        <v>49</v>
      </c>
      <c r="C53" s="119" t="s">
        <v>2796</v>
      </c>
      <c r="D53" s="261" t="s">
        <v>2797</v>
      </c>
      <c r="E53" s="117" t="str">
        <f t="shared" si="1"/>
        <v>HL0110</v>
      </c>
      <c r="F53" s="117" t="str">
        <f t="shared" si="2"/>
        <v>气动三通</v>
      </c>
      <c r="G53" s="117" t="str">
        <f t="shared" si="3"/>
        <v>左通到位</v>
      </c>
      <c r="H53" s="117" t="str">
        <f t="shared" si="4"/>
        <v>Pneumatic two way</v>
      </c>
      <c r="I53" s="117" t="str">
        <f t="shared" si="5"/>
        <v>Lefting</v>
      </c>
      <c r="J53" s="122" t="s">
        <v>2798</v>
      </c>
      <c r="K53" s="117"/>
      <c r="L53" s="132"/>
      <c r="M53" s="115" t="s">
        <v>68</v>
      </c>
      <c r="N53" s="115" t="s">
        <v>69</v>
      </c>
      <c r="O53" s="261" t="str">
        <f t="shared" si="6"/>
        <v>=RI9-DI04</v>
      </c>
      <c r="P53" s="116">
        <f t="shared" si="7"/>
        <v>1</v>
      </c>
      <c r="Q53" s="40" t="str">
        <f t="shared" si="8"/>
        <v>I304.0</v>
      </c>
      <c r="R53" s="40" t="str">
        <f t="shared" si="0"/>
        <v>HL0110¶气动三通左通到位¶Pneumatic two wayLefting</v>
      </c>
    </row>
    <row r="54" spans="1:18" ht="14.4">
      <c r="A54" s="116">
        <v>2</v>
      </c>
      <c r="B54" s="117">
        <v>50</v>
      </c>
      <c r="C54" s="119" t="s">
        <v>2799</v>
      </c>
      <c r="D54" s="261" t="s">
        <v>2797</v>
      </c>
      <c r="E54" s="117" t="str">
        <f t="shared" si="1"/>
        <v>HL0110</v>
      </c>
      <c r="F54" s="117" t="str">
        <f t="shared" si="2"/>
        <v>气动三通</v>
      </c>
      <c r="G54" s="117" t="str">
        <f t="shared" si="3"/>
        <v>右通到位</v>
      </c>
      <c r="H54" s="117" t="str">
        <f t="shared" si="4"/>
        <v>Pneumatic two way</v>
      </c>
      <c r="I54" s="117" t="str">
        <f t="shared" si="5"/>
        <v>Righting</v>
      </c>
      <c r="J54" s="122" t="s">
        <v>2800</v>
      </c>
      <c r="K54" s="117"/>
      <c r="L54" s="132"/>
      <c r="M54" s="115" t="s">
        <v>68</v>
      </c>
      <c r="N54" s="115" t="s">
        <v>69</v>
      </c>
      <c r="O54" s="261" t="str">
        <f t="shared" si="6"/>
        <v>=RI9-DI04</v>
      </c>
      <c r="P54" s="116">
        <f t="shared" si="7"/>
        <v>2</v>
      </c>
      <c r="Q54" s="40" t="str">
        <f t="shared" si="8"/>
        <v>I304.1</v>
      </c>
      <c r="R54" s="40" t="str">
        <f t="shared" si="0"/>
        <v>HL0110¶气动三通右通到位¶Pneumatic two wayRighting</v>
      </c>
    </row>
    <row r="55" spans="1:18" ht="14.4">
      <c r="A55" s="116">
        <v>3</v>
      </c>
      <c r="B55" s="117">
        <v>51</v>
      </c>
      <c r="C55" s="119" t="s">
        <v>2801</v>
      </c>
      <c r="D55" s="261" t="s">
        <v>2797</v>
      </c>
      <c r="E55" s="117" t="str">
        <f t="shared" si="1"/>
        <v>HL0111</v>
      </c>
      <c r="F55" s="117" t="str">
        <f t="shared" si="2"/>
        <v>气动三通</v>
      </c>
      <c r="G55" s="117" t="str">
        <f t="shared" si="3"/>
        <v>左通到位</v>
      </c>
      <c r="H55" s="117" t="str">
        <f t="shared" si="4"/>
        <v>Pneumatic two way</v>
      </c>
      <c r="I55" s="117" t="str">
        <f t="shared" si="5"/>
        <v>Lefting</v>
      </c>
      <c r="J55" s="122" t="s">
        <v>2802</v>
      </c>
      <c r="K55" s="117"/>
      <c r="L55" s="132"/>
      <c r="M55" s="115" t="s">
        <v>68</v>
      </c>
      <c r="N55" s="115" t="s">
        <v>69</v>
      </c>
      <c r="O55" s="261" t="str">
        <f t="shared" si="6"/>
        <v>=RI9-DI04</v>
      </c>
      <c r="P55" s="116">
        <f t="shared" si="7"/>
        <v>3</v>
      </c>
      <c r="Q55" s="40" t="str">
        <f t="shared" si="8"/>
        <v>I304.2</v>
      </c>
      <c r="R55" s="40" t="str">
        <f t="shared" si="0"/>
        <v>HL0111¶气动三通左通到位¶Pneumatic two wayLefting</v>
      </c>
    </row>
    <row r="56" spans="1:18" ht="14.4">
      <c r="A56" s="116">
        <v>4</v>
      </c>
      <c r="B56" s="117">
        <v>52</v>
      </c>
      <c r="C56" s="119" t="s">
        <v>2803</v>
      </c>
      <c r="D56" s="261" t="s">
        <v>2797</v>
      </c>
      <c r="E56" s="117" t="str">
        <f t="shared" si="1"/>
        <v>HL0111</v>
      </c>
      <c r="F56" s="117" t="str">
        <f t="shared" si="2"/>
        <v>气动三通</v>
      </c>
      <c r="G56" s="117" t="str">
        <f t="shared" si="3"/>
        <v>右通到位</v>
      </c>
      <c r="H56" s="117" t="str">
        <f t="shared" si="4"/>
        <v>Pneumatic two way</v>
      </c>
      <c r="I56" s="117" t="str">
        <f t="shared" si="5"/>
        <v>Righting</v>
      </c>
      <c r="J56" s="122" t="s">
        <v>2804</v>
      </c>
      <c r="K56" s="117"/>
      <c r="L56" s="132"/>
      <c r="M56" s="115" t="s">
        <v>68</v>
      </c>
      <c r="N56" s="115" t="s">
        <v>69</v>
      </c>
      <c r="O56" s="261" t="str">
        <f t="shared" si="6"/>
        <v>=RI9-DI04</v>
      </c>
      <c r="P56" s="116">
        <f t="shared" si="7"/>
        <v>4</v>
      </c>
      <c r="Q56" s="40" t="str">
        <f t="shared" si="8"/>
        <v>I304.3</v>
      </c>
      <c r="R56" s="40" t="str">
        <f t="shared" si="0"/>
        <v>HL0111¶气动三通右通到位¶Pneumatic two wayRighting</v>
      </c>
    </row>
    <row r="57" spans="1:18" ht="14.4">
      <c r="A57" s="116">
        <v>5</v>
      </c>
      <c r="B57" s="117">
        <v>53</v>
      </c>
      <c r="C57" s="119" t="s">
        <v>2805</v>
      </c>
      <c r="D57" s="261" t="s">
        <v>2797</v>
      </c>
      <c r="E57" s="117" t="str">
        <f t="shared" si="1"/>
        <v>HL0113</v>
      </c>
      <c r="F57" s="117" t="str">
        <f t="shared" si="2"/>
        <v>气动三通</v>
      </c>
      <c r="G57" s="117" t="str">
        <f t="shared" si="3"/>
        <v>左通到位</v>
      </c>
      <c r="H57" s="117" t="str">
        <f t="shared" si="4"/>
        <v>Pneumatic two way</v>
      </c>
      <c r="I57" s="117" t="str">
        <f t="shared" si="5"/>
        <v>Lefting</v>
      </c>
      <c r="J57" s="122" t="s">
        <v>2806</v>
      </c>
      <c r="K57" s="117"/>
      <c r="L57" s="132"/>
      <c r="M57" s="115" t="s">
        <v>68</v>
      </c>
      <c r="N57" s="115" t="s">
        <v>69</v>
      </c>
      <c r="O57" s="261" t="str">
        <f t="shared" si="6"/>
        <v>=RI9-DI04</v>
      </c>
      <c r="P57" s="116">
        <f t="shared" si="7"/>
        <v>5</v>
      </c>
      <c r="Q57" s="40" t="str">
        <f t="shared" si="8"/>
        <v>I304.4</v>
      </c>
      <c r="R57" s="40" t="str">
        <f t="shared" si="0"/>
        <v>HL0113¶气动三通左通到位¶Pneumatic two wayLefting</v>
      </c>
    </row>
    <row r="58" spans="1:18" ht="14.4">
      <c r="A58" s="116">
        <v>6</v>
      </c>
      <c r="B58" s="117">
        <v>54</v>
      </c>
      <c r="C58" s="119" t="s">
        <v>2807</v>
      </c>
      <c r="D58" s="261" t="s">
        <v>2797</v>
      </c>
      <c r="E58" s="117" t="str">
        <f t="shared" si="1"/>
        <v>HL0113</v>
      </c>
      <c r="F58" s="117" t="str">
        <f t="shared" si="2"/>
        <v>气动三通</v>
      </c>
      <c r="G58" s="117" t="str">
        <f t="shared" si="3"/>
        <v>右通到位</v>
      </c>
      <c r="H58" s="117" t="str">
        <f t="shared" si="4"/>
        <v>Pneumatic two way</v>
      </c>
      <c r="I58" s="117" t="str">
        <f t="shared" si="5"/>
        <v>Righting</v>
      </c>
      <c r="J58" s="122" t="s">
        <v>2808</v>
      </c>
      <c r="K58" s="117"/>
      <c r="L58" s="132"/>
      <c r="M58" s="115" t="s">
        <v>68</v>
      </c>
      <c r="N58" s="115" t="s">
        <v>69</v>
      </c>
      <c r="O58" s="261" t="str">
        <f t="shared" si="6"/>
        <v>=RI9-DI04</v>
      </c>
      <c r="P58" s="116">
        <f t="shared" si="7"/>
        <v>6</v>
      </c>
      <c r="Q58" s="40" t="str">
        <f t="shared" si="8"/>
        <v>I304.5</v>
      </c>
      <c r="R58" s="40" t="str">
        <f t="shared" si="0"/>
        <v>HL0113¶气动三通右通到位¶Pneumatic two wayRighting</v>
      </c>
    </row>
    <row r="59" spans="1:18" ht="14.4">
      <c r="A59" s="116">
        <v>7</v>
      </c>
      <c r="B59" s="117">
        <v>55</v>
      </c>
      <c r="C59" s="119" t="s">
        <v>2809</v>
      </c>
      <c r="D59" s="261" t="s">
        <v>2797</v>
      </c>
      <c r="E59" s="117" t="str">
        <f t="shared" si="1"/>
        <v>R0212</v>
      </c>
      <c r="F59" s="117" t="str">
        <f t="shared" si="2"/>
        <v>分配器</v>
      </c>
      <c r="G59" s="117" t="str">
        <f t="shared" si="3"/>
        <v>进D01仓</v>
      </c>
      <c r="H59" s="117" t="str">
        <f t="shared" si="4"/>
        <v>Distributor</v>
      </c>
      <c r="I59" s="117" t="str">
        <f t="shared" si="5"/>
        <v>TO D01 BIN</v>
      </c>
      <c r="J59" s="122" t="s">
        <v>2810</v>
      </c>
      <c r="K59" s="117"/>
      <c r="L59" s="132"/>
      <c r="M59" s="115" t="s">
        <v>68</v>
      </c>
      <c r="N59" s="115" t="s">
        <v>69</v>
      </c>
      <c r="O59" s="261" t="str">
        <f t="shared" si="6"/>
        <v>=RI9-DI04</v>
      </c>
      <c r="P59" s="116">
        <f t="shared" si="7"/>
        <v>7</v>
      </c>
      <c r="Q59" s="40" t="str">
        <f t="shared" si="8"/>
        <v>I304.6</v>
      </c>
      <c r="R59" s="40" t="str">
        <f t="shared" si="0"/>
        <v>R0212¶分配器进D01仓¶DistributorTO D01 BIN</v>
      </c>
    </row>
    <row r="60" spans="1:18" ht="14.4">
      <c r="A60" s="116">
        <v>8</v>
      </c>
      <c r="B60" s="117">
        <v>56</v>
      </c>
      <c r="C60" s="119" t="s">
        <v>2811</v>
      </c>
      <c r="D60" s="261" t="s">
        <v>2797</v>
      </c>
      <c r="E60" s="117" t="str">
        <f t="shared" si="1"/>
        <v>R0212</v>
      </c>
      <c r="F60" s="117" t="str">
        <f t="shared" si="2"/>
        <v>分配器</v>
      </c>
      <c r="G60" s="117" t="str">
        <f t="shared" si="3"/>
        <v>进D02仓</v>
      </c>
      <c r="H60" s="117" t="str">
        <f t="shared" si="4"/>
        <v>Distributor</v>
      </c>
      <c r="I60" s="117" t="str">
        <f t="shared" si="5"/>
        <v>TO D02 BIN</v>
      </c>
      <c r="J60" s="122" t="s">
        <v>2812</v>
      </c>
      <c r="K60" s="117"/>
      <c r="L60" s="132"/>
      <c r="M60" s="115" t="s">
        <v>68</v>
      </c>
      <c r="N60" s="115" t="s">
        <v>69</v>
      </c>
      <c r="O60" s="261" t="str">
        <f t="shared" si="6"/>
        <v>=RI9-DI04</v>
      </c>
      <c r="P60" s="116">
        <f t="shared" si="7"/>
        <v>8</v>
      </c>
      <c r="Q60" s="40" t="str">
        <f t="shared" si="8"/>
        <v>I304.7</v>
      </c>
      <c r="R60" s="40" t="str">
        <f t="shared" si="0"/>
        <v>R0212¶分配器进D02仓¶DistributorTO D02 BIN</v>
      </c>
    </row>
    <row r="61" spans="1:18" ht="14.4">
      <c r="A61" s="116">
        <v>9</v>
      </c>
      <c r="B61" s="117">
        <v>57</v>
      </c>
      <c r="C61" s="119" t="s">
        <v>2813</v>
      </c>
      <c r="D61" s="261" t="s">
        <v>2797</v>
      </c>
      <c r="E61" s="117" t="str">
        <f t="shared" si="1"/>
        <v>R0212</v>
      </c>
      <c r="F61" s="117" t="str">
        <f t="shared" si="2"/>
        <v>分配器</v>
      </c>
      <c r="G61" s="117" t="str">
        <f t="shared" si="3"/>
        <v>进D03仓</v>
      </c>
      <c r="H61" s="117" t="str">
        <f t="shared" si="4"/>
        <v>Distributor</v>
      </c>
      <c r="I61" s="117" t="str">
        <f t="shared" si="5"/>
        <v>TO D03 BIN</v>
      </c>
      <c r="J61" s="122" t="s">
        <v>2814</v>
      </c>
      <c r="K61" s="117"/>
      <c r="L61" s="132"/>
      <c r="M61" s="115" t="s">
        <v>68</v>
      </c>
      <c r="N61" s="115" t="s">
        <v>69</v>
      </c>
      <c r="O61" s="261" t="str">
        <f t="shared" si="6"/>
        <v>=RI9-DI04</v>
      </c>
      <c r="P61" s="116">
        <f t="shared" si="7"/>
        <v>9</v>
      </c>
      <c r="Q61" s="40" t="str">
        <f t="shared" si="8"/>
        <v>I305.0</v>
      </c>
      <c r="R61" s="40" t="str">
        <f t="shared" si="0"/>
        <v>R0212¶分配器进D03仓¶DistributorTO D03 BIN</v>
      </c>
    </row>
    <row r="62" spans="1:18" ht="14.4">
      <c r="A62" s="116">
        <v>10</v>
      </c>
      <c r="B62" s="117">
        <v>58</v>
      </c>
      <c r="C62" s="119" t="s">
        <v>2815</v>
      </c>
      <c r="D62" s="261" t="s">
        <v>2797</v>
      </c>
      <c r="E62" s="117" t="str">
        <f t="shared" si="1"/>
        <v>R0212</v>
      </c>
      <c r="F62" s="117" t="str">
        <f t="shared" si="2"/>
        <v>分配器</v>
      </c>
      <c r="G62" s="117" t="str">
        <f t="shared" si="3"/>
        <v>进D04仓</v>
      </c>
      <c r="H62" s="117" t="str">
        <f t="shared" si="4"/>
        <v>Distributor</v>
      </c>
      <c r="I62" s="117" t="str">
        <f t="shared" si="5"/>
        <v>TO D04 BIN</v>
      </c>
      <c r="J62" s="122" t="s">
        <v>2816</v>
      </c>
      <c r="K62" s="117"/>
      <c r="L62" s="132"/>
      <c r="M62" s="115" t="s">
        <v>68</v>
      </c>
      <c r="N62" s="115" t="s">
        <v>69</v>
      </c>
      <c r="O62" s="261" t="str">
        <f t="shared" si="6"/>
        <v>=RI9-DI04</v>
      </c>
      <c r="P62" s="116">
        <f t="shared" si="7"/>
        <v>10</v>
      </c>
      <c r="Q62" s="40" t="str">
        <f t="shared" si="8"/>
        <v>I305.1</v>
      </c>
      <c r="R62" s="40" t="str">
        <f t="shared" si="0"/>
        <v>R0212¶分配器进D04仓¶DistributorTO D04 BIN</v>
      </c>
    </row>
    <row r="63" spans="1:18" ht="14.4">
      <c r="A63" s="116">
        <v>11</v>
      </c>
      <c r="B63" s="117">
        <v>59</v>
      </c>
      <c r="C63" s="119" t="s">
        <v>2817</v>
      </c>
      <c r="D63" s="261" t="s">
        <v>2797</v>
      </c>
      <c r="E63" s="117" t="str">
        <f t="shared" si="1"/>
        <v>R0212</v>
      </c>
      <c r="F63" s="117" t="str">
        <f t="shared" si="2"/>
        <v>分配器</v>
      </c>
      <c r="G63" s="117" t="str">
        <f t="shared" si="3"/>
        <v>进D05仓</v>
      </c>
      <c r="H63" s="117" t="str">
        <f t="shared" si="4"/>
        <v>Distributor</v>
      </c>
      <c r="I63" s="117" t="str">
        <f t="shared" si="5"/>
        <v>TO D05 BIN</v>
      </c>
      <c r="J63" s="122" t="s">
        <v>2818</v>
      </c>
      <c r="K63" s="117"/>
      <c r="L63" s="132"/>
      <c r="M63" s="115" t="s">
        <v>68</v>
      </c>
      <c r="N63" s="115" t="s">
        <v>69</v>
      </c>
      <c r="O63" s="261" t="str">
        <f t="shared" si="6"/>
        <v>=RI9-DI04</v>
      </c>
      <c r="P63" s="116">
        <f t="shared" si="7"/>
        <v>11</v>
      </c>
      <c r="Q63" s="40" t="str">
        <f t="shared" si="8"/>
        <v>I305.2</v>
      </c>
      <c r="R63" s="40" t="str">
        <f t="shared" si="0"/>
        <v>R0212¶分配器进D05仓¶DistributorTO D05 BIN</v>
      </c>
    </row>
    <row r="64" spans="1:18" ht="14.4">
      <c r="A64" s="116">
        <v>12</v>
      </c>
      <c r="B64" s="117">
        <v>60</v>
      </c>
      <c r="C64" s="119" t="s">
        <v>2819</v>
      </c>
      <c r="D64" s="261" t="s">
        <v>2797</v>
      </c>
      <c r="E64" s="117" t="str">
        <f t="shared" si="1"/>
        <v>R0212</v>
      </c>
      <c r="F64" s="117" t="str">
        <f t="shared" si="2"/>
        <v>分配器</v>
      </c>
      <c r="G64" s="117" t="str">
        <f t="shared" si="3"/>
        <v>进D06仓</v>
      </c>
      <c r="H64" s="117" t="str">
        <f t="shared" si="4"/>
        <v>Distributor</v>
      </c>
      <c r="I64" s="117" t="str">
        <f t="shared" si="5"/>
        <v>TO D06 BIN</v>
      </c>
      <c r="J64" s="122" t="s">
        <v>2820</v>
      </c>
      <c r="K64" s="117"/>
      <c r="L64" s="132"/>
      <c r="M64" s="115" t="s">
        <v>68</v>
      </c>
      <c r="N64" s="115" t="s">
        <v>69</v>
      </c>
      <c r="O64" s="261" t="str">
        <f t="shared" si="6"/>
        <v>=RI9-DI04</v>
      </c>
      <c r="P64" s="116">
        <f t="shared" si="7"/>
        <v>12</v>
      </c>
      <c r="Q64" s="40" t="str">
        <f t="shared" si="8"/>
        <v>I305.3</v>
      </c>
      <c r="R64" s="40" t="str">
        <f t="shared" si="0"/>
        <v>R0212¶分配器进D06仓¶DistributorTO D06 BIN</v>
      </c>
    </row>
    <row r="65" spans="1:18" ht="14.4">
      <c r="A65" s="116">
        <v>13</v>
      </c>
      <c r="B65" s="117">
        <v>61</v>
      </c>
      <c r="C65" s="119" t="s">
        <v>2821</v>
      </c>
      <c r="D65" s="261" t="s">
        <v>2797</v>
      </c>
      <c r="E65" s="117" t="str">
        <f t="shared" si="1"/>
        <v>R0212</v>
      </c>
      <c r="F65" s="117" t="str">
        <f t="shared" si="2"/>
        <v>分配器</v>
      </c>
      <c r="G65" s="117" t="str">
        <f t="shared" si="3"/>
        <v>进D07仓</v>
      </c>
      <c r="H65" s="117" t="str">
        <f t="shared" si="4"/>
        <v>Distributor</v>
      </c>
      <c r="I65" s="117" t="str">
        <f t="shared" si="5"/>
        <v>TO D07 BIN</v>
      </c>
      <c r="J65" s="122" t="s">
        <v>2822</v>
      </c>
      <c r="K65" s="117"/>
      <c r="L65" s="132"/>
      <c r="M65" s="115" t="s">
        <v>68</v>
      </c>
      <c r="N65" s="115" t="s">
        <v>69</v>
      </c>
      <c r="O65" s="261" t="str">
        <f t="shared" si="6"/>
        <v>=RI9-DI04</v>
      </c>
      <c r="P65" s="116">
        <f t="shared" si="7"/>
        <v>13</v>
      </c>
      <c r="Q65" s="40" t="str">
        <f t="shared" si="8"/>
        <v>I305.4</v>
      </c>
      <c r="R65" s="40" t="str">
        <f t="shared" si="0"/>
        <v>R0212¶分配器进D07仓¶DistributorTO D07 BIN</v>
      </c>
    </row>
    <row r="66" spans="1:18" ht="14.4">
      <c r="A66" s="116">
        <v>14</v>
      </c>
      <c r="B66" s="117">
        <v>62</v>
      </c>
      <c r="C66" s="119" t="s">
        <v>2823</v>
      </c>
      <c r="D66" s="261" t="s">
        <v>2797</v>
      </c>
      <c r="E66" s="117" t="str">
        <f t="shared" si="1"/>
        <v>R0212</v>
      </c>
      <c r="F66" s="117" t="str">
        <f t="shared" si="2"/>
        <v>分配器</v>
      </c>
      <c r="G66" s="117" t="str">
        <f t="shared" si="3"/>
        <v>进D08仓</v>
      </c>
      <c r="H66" s="117" t="str">
        <f t="shared" si="4"/>
        <v>Distributor</v>
      </c>
      <c r="I66" s="117" t="str">
        <f t="shared" si="5"/>
        <v>TO D08 BIN</v>
      </c>
      <c r="J66" s="122" t="s">
        <v>2824</v>
      </c>
      <c r="K66" s="117"/>
      <c r="L66" s="132"/>
      <c r="M66" s="115" t="s">
        <v>68</v>
      </c>
      <c r="N66" s="115" t="s">
        <v>69</v>
      </c>
      <c r="O66" s="261" t="str">
        <f t="shared" si="6"/>
        <v>=RI9-DI04</v>
      </c>
      <c r="P66" s="116">
        <f t="shared" si="7"/>
        <v>14</v>
      </c>
      <c r="Q66" s="40" t="str">
        <f t="shared" si="8"/>
        <v>I305.5</v>
      </c>
      <c r="R66" s="40" t="str">
        <f t="shared" si="0"/>
        <v>R0212¶分配器进D08仓¶DistributorTO D08 BIN</v>
      </c>
    </row>
    <row r="67" spans="1:18" ht="14.4">
      <c r="A67" s="116">
        <v>15</v>
      </c>
      <c r="B67" s="117">
        <v>63</v>
      </c>
      <c r="C67" s="119" t="s">
        <v>2825</v>
      </c>
      <c r="D67" s="261" t="s">
        <v>2797</v>
      </c>
      <c r="E67" s="117" t="str">
        <f t="shared" si="1"/>
        <v>R0212</v>
      </c>
      <c r="F67" s="117" t="str">
        <f t="shared" si="2"/>
        <v>分配器</v>
      </c>
      <c r="G67" s="117" t="str">
        <f t="shared" si="3"/>
        <v>进D09仓</v>
      </c>
      <c r="H67" s="117" t="str">
        <f t="shared" si="4"/>
        <v>Distributor</v>
      </c>
      <c r="I67" s="117" t="str">
        <f t="shared" si="5"/>
        <v>TO D09 BIN</v>
      </c>
      <c r="J67" s="122" t="s">
        <v>2826</v>
      </c>
      <c r="K67" s="117"/>
      <c r="L67" s="132"/>
      <c r="M67" s="115" t="s">
        <v>68</v>
      </c>
      <c r="N67" s="115" t="s">
        <v>69</v>
      </c>
      <c r="O67" s="261" t="str">
        <f t="shared" si="6"/>
        <v>=RI9-DI04</v>
      </c>
      <c r="P67" s="116">
        <f t="shared" si="7"/>
        <v>15</v>
      </c>
      <c r="Q67" s="40" t="str">
        <f t="shared" si="8"/>
        <v>I305.6</v>
      </c>
      <c r="R67" s="40" t="str">
        <f t="shared" si="0"/>
        <v>R0212¶分配器进D09仓¶DistributorTO D09 BIN</v>
      </c>
    </row>
    <row r="68" spans="1:18" ht="14.4">
      <c r="A68" s="116">
        <v>16</v>
      </c>
      <c r="B68" s="117">
        <v>64</v>
      </c>
      <c r="C68" s="119" t="s">
        <v>2827</v>
      </c>
      <c r="D68" s="261" t="s">
        <v>2797</v>
      </c>
      <c r="E68" s="117" t="str">
        <f t="shared" si="1"/>
        <v>R0212</v>
      </c>
      <c r="F68" s="117" t="str">
        <f t="shared" si="2"/>
        <v>分配器</v>
      </c>
      <c r="G68" s="117" t="str">
        <f t="shared" si="3"/>
        <v>进D10仓</v>
      </c>
      <c r="H68" s="117" t="str">
        <f t="shared" si="4"/>
        <v>Distributor</v>
      </c>
      <c r="I68" s="117" t="str">
        <f t="shared" si="5"/>
        <v>TO D10 BIN</v>
      </c>
      <c r="J68" s="122" t="s">
        <v>2828</v>
      </c>
      <c r="K68" s="117"/>
      <c r="L68" s="132"/>
      <c r="M68" s="115" t="s">
        <v>68</v>
      </c>
      <c r="N68" s="115" t="s">
        <v>69</v>
      </c>
      <c r="O68" s="261" t="str">
        <f t="shared" si="6"/>
        <v>=RI9-DI04</v>
      </c>
      <c r="P68" s="116">
        <f t="shared" si="7"/>
        <v>16</v>
      </c>
      <c r="Q68" s="40" t="str">
        <f t="shared" si="8"/>
        <v>I305.7</v>
      </c>
      <c r="R68" s="40" t="str">
        <f t="shared" si="0"/>
        <v>R0212¶分配器进D10仓¶DistributorTO D10 BIN</v>
      </c>
    </row>
    <row r="69" spans="1:18" ht="14.4">
      <c r="A69" s="116">
        <v>1</v>
      </c>
      <c r="B69" s="117">
        <v>65</v>
      </c>
      <c r="C69" s="118" t="s">
        <v>2829</v>
      </c>
      <c r="D69" s="261" t="s">
        <v>2830</v>
      </c>
      <c r="E69" s="117" t="str">
        <f t="shared" si="1"/>
        <v>R0105</v>
      </c>
      <c r="F69" s="117" t="str">
        <f t="shared" si="2"/>
        <v>分配器</v>
      </c>
      <c r="G69" s="117" t="str">
        <f t="shared" si="3"/>
        <v>进D11仓</v>
      </c>
      <c r="H69" s="117" t="str">
        <f t="shared" si="4"/>
        <v>Distributor</v>
      </c>
      <c r="I69" s="117" t="str">
        <f t="shared" si="5"/>
        <v>TO D11 BIN</v>
      </c>
      <c r="J69" s="122" t="s">
        <v>2831</v>
      </c>
      <c r="K69" s="117"/>
      <c r="L69" s="132"/>
      <c r="M69" s="115" t="s">
        <v>68</v>
      </c>
      <c r="N69" s="115" t="s">
        <v>69</v>
      </c>
      <c r="O69" s="261" t="str">
        <f t="shared" si="6"/>
        <v>=RI9-DI05</v>
      </c>
      <c r="P69" s="116">
        <f t="shared" si="7"/>
        <v>1</v>
      </c>
      <c r="Q69" s="40" t="str">
        <f t="shared" si="8"/>
        <v>I306.0</v>
      </c>
      <c r="R69" s="40" t="str">
        <f t="shared" ref="R69:R84" si="9">E69&amp;M69&amp;F69&amp;G69&amp;M69&amp;H69&amp;I69</f>
        <v>R0105¶分配器进D11仓¶DistributorTO D11 BIN</v>
      </c>
    </row>
    <row r="70" spans="1:18" ht="14.4">
      <c r="A70" s="116">
        <v>2</v>
      </c>
      <c r="B70" s="117">
        <v>66</v>
      </c>
      <c r="C70" s="118" t="s">
        <v>2832</v>
      </c>
      <c r="D70" s="261" t="s">
        <v>2830</v>
      </c>
      <c r="E70" s="117" t="str">
        <f t="shared" ref="E70:E129" si="10">TRIM(MID(SUBSTITUTE($J70,":",REPT(" ",40)),1,40))</f>
        <v>R0105</v>
      </c>
      <c r="F70" s="117" t="str">
        <f t="shared" ref="F70:F129" si="11">TRIM(MID(SUBSTITUTE($J70,":",REPT(" ",40)),40,40))</f>
        <v>分配器</v>
      </c>
      <c r="G70" s="117" t="str">
        <f t="shared" ref="G70:G129" si="12">TRIM(MID(SUBSTITUTE($J70,":",REPT(" ",40)),80,40))</f>
        <v>进D12仓</v>
      </c>
      <c r="H70" s="117" t="str">
        <f t="shared" ref="H70:H129" si="13">TRIM(MID(SUBSTITUTE($J70,":",REPT(" ",40)),120,40))</f>
        <v>Distributor</v>
      </c>
      <c r="I70" s="117" t="str">
        <f t="shared" ref="I70:I129" si="14">TRIM(MID(SUBSTITUTE($J70,":",REPT(" ",40)),160,40))</f>
        <v>TO D12 BIN</v>
      </c>
      <c r="J70" s="122" t="s">
        <v>2833</v>
      </c>
      <c r="K70" s="117"/>
      <c r="L70" s="132"/>
      <c r="M70" s="115" t="s">
        <v>68</v>
      </c>
      <c r="N70" s="115" t="s">
        <v>69</v>
      </c>
      <c r="O70" s="261" t="str">
        <f t="shared" ref="O70:O84" si="15">D70</f>
        <v>=RI9-DI05</v>
      </c>
      <c r="P70" s="116">
        <f t="shared" ref="P70:P84" si="16">A70</f>
        <v>2</v>
      </c>
      <c r="Q70" s="40" t="str">
        <f t="shared" ref="Q70:Q84" si="17">C70</f>
        <v>I306.1</v>
      </c>
      <c r="R70" s="40" t="str">
        <f t="shared" si="9"/>
        <v>R0105¶分配器进D12仓¶DistributorTO D12 BIN</v>
      </c>
    </row>
    <row r="71" spans="1:18" ht="14.4">
      <c r="A71" s="116">
        <v>3</v>
      </c>
      <c r="B71" s="117">
        <v>67</v>
      </c>
      <c r="C71" s="118" t="s">
        <v>2834</v>
      </c>
      <c r="D71" s="261" t="s">
        <v>2830</v>
      </c>
      <c r="E71" s="117" t="str">
        <f t="shared" si="10"/>
        <v>R0105</v>
      </c>
      <c r="F71" s="117" t="str">
        <f t="shared" si="11"/>
        <v>分配器</v>
      </c>
      <c r="G71" s="117" t="str">
        <f t="shared" si="12"/>
        <v>进D13仓</v>
      </c>
      <c r="H71" s="117" t="str">
        <f t="shared" si="13"/>
        <v>Distributor</v>
      </c>
      <c r="I71" s="117" t="str">
        <f t="shared" si="14"/>
        <v>TO D13 BIN</v>
      </c>
      <c r="J71" s="122" t="s">
        <v>2835</v>
      </c>
      <c r="K71" s="117"/>
      <c r="L71" s="132"/>
      <c r="M71" s="115" t="s">
        <v>68</v>
      </c>
      <c r="N71" s="115" t="s">
        <v>69</v>
      </c>
      <c r="O71" s="261" t="str">
        <f t="shared" si="15"/>
        <v>=RI9-DI05</v>
      </c>
      <c r="P71" s="116">
        <f t="shared" si="16"/>
        <v>3</v>
      </c>
      <c r="Q71" s="40" t="str">
        <f t="shared" si="17"/>
        <v>I306.2</v>
      </c>
      <c r="R71" s="40" t="str">
        <f t="shared" si="9"/>
        <v>R0105¶分配器进D13仓¶DistributorTO D13 BIN</v>
      </c>
    </row>
    <row r="72" spans="1:18" ht="14.4">
      <c r="A72" s="116">
        <v>4</v>
      </c>
      <c r="B72" s="117">
        <v>68</v>
      </c>
      <c r="C72" s="118" t="s">
        <v>2836</v>
      </c>
      <c r="D72" s="261" t="s">
        <v>2830</v>
      </c>
      <c r="E72" s="117" t="str">
        <f t="shared" si="10"/>
        <v>R0105</v>
      </c>
      <c r="F72" s="117" t="str">
        <f t="shared" si="11"/>
        <v>分配器</v>
      </c>
      <c r="G72" s="117" t="str">
        <f t="shared" si="12"/>
        <v>进D14仓</v>
      </c>
      <c r="H72" s="117" t="str">
        <f t="shared" si="13"/>
        <v>Distributor</v>
      </c>
      <c r="I72" s="117" t="str">
        <f t="shared" si="14"/>
        <v>TO D14 BIN</v>
      </c>
      <c r="J72" s="122" t="s">
        <v>2837</v>
      </c>
      <c r="K72" s="117"/>
      <c r="L72" s="132"/>
      <c r="M72" s="115" t="s">
        <v>68</v>
      </c>
      <c r="N72" s="115" t="s">
        <v>69</v>
      </c>
      <c r="O72" s="261" t="str">
        <f t="shared" si="15"/>
        <v>=RI9-DI05</v>
      </c>
      <c r="P72" s="116">
        <f t="shared" si="16"/>
        <v>4</v>
      </c>
      <c r="Q72" s="40" t="str">
        <f t="shared" si="17"/>
        <v>I306.3</v>
      </c>
      <c r="R72" s="40" t="str">
        <f t="shared" si="9"/>
        <v>R0105¶分配器进D14仓¶DistributorTO D14 BIN</v>
      </c>
    </row>
    <row r="73" spans="1:18" ht="14.4">
      <c r="A73" s="116">
        <v>5</v>
      </c>
      <c r="B73" s="117">
        <v>69</v>
      </c>
      <c r="C73" s="118" t="s">
        <v>2838</v>
      </c>
      <c r="D73" s="261" t="s">
        <v>2830</v>
      </c>
      <c r="E73" s="117" t="str">
        <f t="shared" si="10"/>
        <v>R0105</v>
      </c>
      <c r="F73" s="117" t="str">
        <f t="shared" si="11"/>
        <v>分配器</v>
      </c>
      <c r="G73" s="117" t="str">
        <f t="shared" si="12"/>
        <v>进D15仓</v>
      </c>
      <c r="H73" s="117" t="str">
        <f t="shared" si="13"/>
        <v>Distributor</v>
      </c>
      <c r="I73" s="117" t="str">
        <f t="shared" si="14"/>
        <v>TO D15 BIN</v>
      </c>
      <c r="J73" s="122" t="s">
        <v>2839</v>
      </c>
      <c r="K73" s="117"/>
      <c r="L73" s="132"/>
      <c r="M73" s="115" t="s">
        <v>68</v>
      </c>
      <c r="N73" s="115" t="s">
        <v>69</v>
      </c>
      <c r="O73" s="261" t="str">
        <f t="shared" si="15"/>
        <v>=RI9-DI05</v>
      </c>
      <c r="P73" s="116">
        <f t="shared" si="16"/>
        <v>5</v>
      </c>
      <c r="Q73" s="40" t="str">
        <f t="shared" si="17"/>
        <v>I306.4</v>
      </c>
      <c r="R73" s="40" t="str">
        <f t="shared" si="9"/>
        <v>R0105¶分配器进D15仓¶DistributorTO D15 BIN</v>
      </c>
    </row>
    <row r="74" spans="1:18" ht="14.4">
      <c r="A74" s="116">
        <v>6</v>
      </c>
      <c r="B74" s="117">
        <v>70</v>
      </c>
      <c r="C74" s="118" t="s">
        <v>2840</v>
      </c>
      <c r="D74" s="261" t="s">
        <v>2830</v>
      </c>
      <c r="E74" s="117" t="str">
        <f t="shared" si="10"/>
        <v>R0105</v>
      </c>
      <c r="F74" s="117" t="str">
        <f t="shared" si="11"/>
        <v>分配器</v>
      </c>
      <c r="G74" s="117" t="str">
        <f t="shared" si="12"/>
        <v>进D16仓</v>
      </c>
      <c r="H74" s="117" t="str">
        <f t="shared" si="13"/>
        <v>Distributor</v>
      </c>
      <c r="I74" s="117" t="str">
        <f t="shared" si="14"/>
        <v>TO D16 BIN</v>
      </c>
      <c r="J74" s="122" t="s">
        <v>2841</v>
      </c>
      <c r="K74" s="117"/>
      <c r="L74" s="132"/>
      <c r="M74" s="115" t="s">
        <v>68</v>
      </c>
      <c r="N74" s="115" t="s">
        <v>69</v>
      </c>
      <c r="O74" s="261" t="str">
        <f t="shared" si="15"/>
        <v>=RI9-DI05</v>
      </c>
      <c r="P74" s="116">
        <f t="shared" si="16"/>
        <v>6</v>
      </c>
      <c r="Q74" s="40" t="str">
        <f t="shared" si="17"/>
        <v>I306.5</v>
      </c>
      <c r="R74" s="40" t="str">
        <f t="shared" si="9"/>
        <v>R0105¶分配器进D16仓¶DistributorTO D16 BIN</v>
      </c>
    </row>
    <row r="75" spans="1:18" ht="14.4">
      <c r="A75" s="116">
        <v>7</v>
      </c>
      <c r="B75" s="117">
        <v>71</v>
      </c>
      <c r="C75" s="118" t="s">
        <v>2842</v>
      </c>
      <c r="D75" s="261" t="s">
        <v>2830</v>
      </c>
      <c r="E75" s="117" t="str">
        <f t="shared" si="10"/>
        <v>R0105</v>
      </c>
      <c r="F75" s="117" t="str">
        <f t="shared" si="11"/>
        <v>分配器</v>
      </c>
      <c r="G75" s="117" t="str">
        <f t="shared" si="12"/>
        <v>进D17仓</v>
      </c>
      <c r="H75" s="117" t="str">
        <f t="shared" si="13"/>
        <v>Distributor</v>
      </c>
      <c r="I75" s="117" t="str">
        <f t="shared" si="14"/>
        <v>TO D17 BIN</v>
      </c>
      <c r="J75" s="122" t="s">
        <v>2843</v>
      </c>
      <c r="K75" s="117"/>
      <c r="L75" s="132"/>
      <c r="M75" s="115" t="s">
        <v>68</v>
      </c>
      <c r="N75" s="115" t="s">
        <v>69</v>
      </c>
      <c r="O75" s="261" t="str">
        <f t="shared" si="15"/>
        <v>=RI9-DI05</v>
      </c>
      <c r="P75" s="116">
        <f t="shared" si="16"/>
        <v>7</v>
      </c>
      <c r="Q75" s="40" t="str">
        <f t="shared" si="17"/>
        <v>I306.6</v>
      </c>
      <c r="R75" s="40" t="str">
        <f t="shared" si="9"/>
        <v>R0105¶分配器进D17仓¶DistributorTO D17 BIN</v>
      </c>
    </row>
    <row r="76" spans="1:18" ht="14.4">
      <c r="A76" s="116">
        <v>8</v>
      </c>
      <c r="B76" s="117">
        <v>72</v>
      </c>
      <c r="C76" s="118" t="s">
        <v>2844</v>
      </c>
      <c r="D76" s="261" t="s">
        <v>2830</v>
      </c>
      <c r="E76" s="117" t="str">
        <f t="shared" si="10"/>
        <v>R0105</v>
      </c>
      <c r="F76" s="117" t="str">
        <f t="shared" si="11"/>
        <v>分配器</v>
      </c>
      <c r="G76" s="117" t="str">
        <f t="shared" si="12"/>
        <v>进D18仓</v>
      </c>
      <c r="H76" s="117" t="str">
        <f t="shared" si="13"/>
        <v>Distributor</v>
      </c>
      <c r="I76" s="117" t="str">
        <f t="shared" si="14"/>
        <v>TO D18 BIN</v>
      </c>
      <c r="J76" s="122" t="s">
        <v>2845</v>
      </c>
      <c r="K76" s="117"/>
      <c r="L76" s="132"/>
      <c r="M76" s="115" t="s">
        <v>68</v>
      </c>
      <c r="N76" s="115" t="s">
        <v>69</v>
      </c>
      <c r="O76" s="261" t="str">
        <f t="shared" si="15"/>
        <v>=RI9-DI05</v>
      </c>
      <c r="P76" s="116">
        <f t="shared" si="16"/>
        <v>8</v>
      </c>
      <c r="Q76" s="40" t="str">
        <f t="shared" si="17"/>
        <v>I306.7</v>
      </c>
      <c r="R76" s="40" t="str">
        <f t="shared" si="9"/>
        <v>R0105¶分配器进D18仓¶DistributorTO D18 BIN</v>
      </c>
    </row>
    <row r="77" spans="1:18" ht="14.4">
      <c r="A77" s="116">
        <v>9</v>
      </c>
      <c r="B77" s="117">
        <v>73</v>
      </c>
      <c r="C77" s="118" t="s">
        <v>2846</v>
      </c>
      <c r="D77" s="261" t="s">
        <v>2830</v>
      </c>
      <c r="E77" s="117" t="str">
        <f t="shared" si="10"/>
        <v>R0105</v>
      </c>
      <c r="F77" s="117" t="str">
        <f t="shared" si="11"/>
        <v>分配器</v>
      </c>
      <c r="G77" s="117" t="str">
        <f t="shared" si="12"/>
        <v>进D19仓</v>
      </c>
      <c r="H77" s="117" t="str">
        <f t="shared" si="13"/>
        <v>Distributor</v>
      </c>
      <c r="I77" s="117" t="str">
        <f t="shared" si="14"/>
        <v>TO D19 BIN</v>
      </c>
      <c r="J77" s="122" t="s">
        <v>2847</v>
      </c>
      <c r="K77" s="117"/>
      <c r="L77" s="132"/>
      <c r="M77" s="115" t="s">
        <v>68</v>
      </c>
      <c r="N77" s="115" t="s">
        <v>69</v>
      </c>
      <c r="O77" s="261" t="str">
        <f t="shared" si="15"/>
        <v>=RI9-DI05</v>
      </c>
      <c r="P77" s="116">
        <f t="shared" si="16"/>
        <v>9</v>
      </c>
      <c r="Q77" s="40" t="str">
        <f t="shared" si="17"/>
        <v>I307.0</v>
      </c>
      <c r="R77" s="40" t="str">
        <f t="shared" si="9"/>
        <v>R0105¶分配器进D19仓¶DistributorTO D19 BIN</v>
      </c>
    </row>
    <row r="78" spans="1:18" ht="14.4">
      <c r="A78" s="116">
        <v>10</v>
      </c>
      <c r="B78" s="117">
        <v>74</v>
      </c>
      <c r="C78" s="118" t="s">
        <v>2848</v>
      </c>
      <c r="D78" s="261" t="s">
        <v>2830</v>
      </c>
      <c r="E78" s="117" t="str">
        <f t="shared" si="10"/>
        <v>R0105</v>
      </c>
      <c r="F78" s="117" t="str">
        <f t="shared" si="11"/>
        <v>分配器</v>
      </c>
      <c r="G78" s="117" t="str">
        <f t="shared" si="12"/>
        <v>进D20仓</v>
      </c>
      <c r="H78" s="117" t="str">
        <f t="shared" si="13"/>
        <v>Distributor</v>
      </c>
      <c r="I78" s="117" t="str">
        <f t="shared" si="14"/>
        <v>TO D20 BIN</v>
      </c>
      <c r="J78" s="122" t="s">
        <v>2849</v>
      </c>
      <c r="K78" s="117"/>
      <c r="L78" s="132"/>
      <c r="M78" s="115" t="s">
        <v>68</v>
      </c>
      <c r="N78" s="115" t="s">
        <v>69</v>
      </c>
      <c r="O78" s="261" t="str">
        <f t="shared" si="15"/>
        <v>=RI9-DI05</v>
      </c>
      <c r="P78" s="116">
        <f t="shared" si="16"/>
        <v>10</v>
      </c>
      <c r="Q78" s="40" t="str">
        <f t="shared" si="17"/>
        <v>I307.1</v>
      </c>
      <c r="R78" s="40" t="str">
        <f t="shared" si="9"/>
        <v>R0105¶分配器进D20仓¶DistributorTO D20 BIN</v>
      </c>
    </row>
    <row r="79" spans="1:18" ht="14.4">
      <c r="A79" s="116">
        <v>11</v>
      </c>
      <c r="B79" s="117">
        <v>75</v>
      </c>
      <c r="C79" s="118" t="s">
        <v>2850</v>
      </c>
      <c r="D79" s="261" t="s">
        <v>2830</v>
      </c>
      <c r="E79" s="117" t="str">
        <f t="shared" si="10"/>
        <v>R0105</v>
      </c>
      <c r="F79" s="117" t="str">
        <f t="shared" si="11"/>
        <v>分配器</v>
      </c>
      <c r="G79" s="117" t="str">
        <f t="shared" si="12"/>
        <v>进D21仓</v>
      </c>
      <c r="H79" s="117" t="str">
        <f t="shared" si="13"/>
        <v>Distributor</v>
      </c>
      <c r="I79" s="117" t="str">
        <f t="shared" si="14"/>
        <v>TO D21 BIN</v>
      </c>
      <c r="J79" s="122" t="s">
        <v>2851</v>
      </c>
      <c r="K79" s="117"/>
      <c r="L79" s="132"/>
      <c r="M79" s="115" t="s">
        <v>68</v>
      </c>
      <c r="N79" s="115" t="s">
        <v>69</v>
      </c>
      <c r="O79" s="261" t="str">
        <f t="shared" si="15"/>
        <v>=RI9-DI05</v>
      </c>
      <c r="P79" s="116">
        <f t="shared" si="16"/>
        <v>11</v>
      </c>
      <c r="Q79" s="40" t="str">
        <f t="shared" si="17"/>
        <v>I307.2</v>
      </c>
      <c r="R79" s="40" t="str">
        <f t="shared" si="9"/>
        <v>R0105¶分配器进D21仓¶DistributorTO D21 BIN</v>
      </c>
    </row>
    <row r="80" spans="1:18" ht="14.4">
      <c r="A80" s="116">
        <v>12</v>
      </c>
      <c r="B80" s="117">
        <v>76</v>
      </c>
      <c r="C80" s="118" t="s">
        <v>2852</v>
      </c>
      <c r="D80" s="261" t="s">
        <v>2830</v>
      </c>
      <c r="E80" s="117" t="str">
        <f t="shared" si="10"/>
        <v>R0105</v>
      </c>
      <c r="F80" s="117" t="str">
        <f t="shared" si="11"/>
        <v>分配器</v>
      </c>
      <c r="G80" s="117" t="str">
        <f t="shared" si="12"/>
        <v>进D22仓</v>
      </c>
      <c r="H80" s="117" t="str">
        <f t="shared" si="13"/>
        <v>Distributor</v>
      </c>
      <c r="I80" s="117" t="str">
        <f t="shared" si="14"/>
        <v>TO D22 BIN</v>
      </c>
      <c r="J80" s="122" t="s">
        <v>2853</v>
      </c>
      <c r="K80" s="117"/>
      <c r="L80" s="132"/>
      <c r="M80" s="115" t="s">
        <v>68</v>
      </c>
      <c r="N80" s="115" t="s">
        <v>69</v>
      </c>
      <c r="O80" s="261" t="str">
        <f t="shared" si="15"/>
        <v>=RI9-DI05</v>
      </c>
      <c r="P80" s="116">
        <f t="shared" si="16"/>
        <v>12</v>
      </c>
      <c r="Q80" s="40" t="str">
        <f t="shared" si="17"/>
        <v>I307.3</v>
      </c>
      <c r="R80" s="40" t="str">
        <f t="shared" si="9"/>
        <v>R0105¶分配器进D22仓¶DistributorTO D22 BIN</v>
      </c>
    </row>
    <row r="81" spans="1:18" ht="14.4">
      <c r="A81" s="116">
        <v>13</v>
      </c>
      <c r="B81" s="117">
        <v>77</v>
      </c>
      <c r="C81" s="118" t="s">
        <v>2854</v>
      </c>
      <c r="D81" s="261" t="s">
        <v>2830</v>
      </c>
      <c r="E81" s="117" t="str">
        <f t="shared" si="10"/>
        <v>M0117</v>
      </c>
      <c r="F81" s="117" t="str">
        <f t="shared" si="11"/>
        <v>分配器</v>
      </c>
      <c r="G81" s="117" t="str">
        <f t="shared" si="12"/>
        <v>进G01仓</v>
      </c>
      <c r="H81" s="117" t="str">
        <f t="shared" si="13"/>
        <v>Distributor</v>
      </c>
      <c r="I81" s="117" t="str">
        <f t="shared" si="14"/>
        <v>TO G01 BIN</v>
      </c>
      <c r="J81" s="122" t="s">
        <v>2855</v>
      </c>
      <c r="K81" s="117"/>
      <c r="L81" s="132"/>
      <c r="M81" s="115" t="s">
        <v>68</v>
      </c>
      <c r="N81" s="115" t="s">
        <v>69</v>
      </c>
      <c r="O81" s="261" t="str">
        <f t="shared" si="15"/>
        <v>=RI9-DI05</v>
      </c>
      <c r="P81" s="116">
        <f t="shared" si="16"/>
        <v>13</v>
      </c>
      <c r="Q81" s="40" t="str">
        <f t="shared" si="17"/>
        <v>I307.4</v>
      </c>
      <c r="R81" s="40" t="str">
        <f t="shared" si="9"/>
        <v>M0117¶分配器进G01仓¶DistributorTO G01 BIN</v>
      </c>
    </row>
    <row r="82" spans="1:18" ht="14.4">
      <c r="A82" s="116">
        <v>14</v>
      </c>
      <c r="B82" s="117">
        <v>78</v>
      </c>
      <c r="C82" s="118" t="s">
        <v>2856</v>
      </c>
      <c r="D82" s="261" t="s">
        <v>2830</v>
      </c>
      <c r="E82" s="117" t="str">
        <f t="shared" si="10"/>
        <v>M0117</v>
      </c>
      <c r="F82" s="117" t="str">
        <f t="shared" si="11"/>
        <v>分配器</v>
      </c>
      <c r="G82" s="117" t="str">
        <f t="shared" si="12"/>
        <v>进G02仓</v>
      </c>
      <c r="H82" s="117" t="str">
        <f t="shared" si="13"/>
        <v>Distributor</v>
      </c>
      <c r="I82" s="117" t="str">
        <f t="shared" si="14"/>
        <v>TO G02 BIN</v>
      </c>
      <c r="J82" s="122" t="s">
        <v>2857</v>
      </c>
      <c r="K82" s="117"/>
      <c r="L82" s="132"/>
      <c r="M82" s="115" t="s">
        <v>68</v>
      </c>
      <c r="N82" s="115" t="s">
        <v>69</v>
      </c>
      <c r="O82" s="261" t="str">
        <f t="shared" si="15"/>
        <v>=RI9-DI05</v>
      </c>
      <c r="P82" s="116">
        <f t="shared" si="16"/>
        <v>14</v>
      </c>
      <c r="Q82" s="40" t="str">
        <f t="shared" si="17"/>
        <v>I307.5</v>
      </c>
      <c r="R82" s="40" t="str">
        <f t="shared" si="9"/>
        <v>M0117¶分配器进G02仓¶DistributorTO G02 BIN</v>
      </c>
    </row>
    <row r="83" spans="1:18" ht="14.4">
      <c r="A83" s="116">
        <v>15</v>
      </c>
      <c r="B83" s="117">
        <v>79</v>
      </c>
      <c r="C83" s="118" t="s">
        <v>2858</v>
      </c>
      <c r="D83" s="261" t="s">
        <v>2830</v>
      </c>
      <c r="E83" s="117" t="str">
        <f t="shared" si="10"/>
        <v>M0117</v>
      </c>
      <c r="F83" s="117" t="str">
        <f t="shared" si="11"/>
        <v>分配器</v>
      </c>
      <c r="G83" s="117" t="str">
        <f t="shared" si="12"/>
        <v>进G03仓</v>
      </c>
      <c r="H83" s="117" t="str">
        <f t="shared" si="13"/>
        <v>Distributor</v>
      </c>
      <c r="I83" s="117" t="str">
        <f t="shared" si="14"/>
        <v>TO G03 BIN</v>
      </c>
      <c r="J83" s="122" t="s">
        <v>2859</v>
      </c>
      <c r="K83" s="117"/>
      <c r="L83" s="132"/>
      <c r="M83" s="115" t="s">
        <v>68</v>
      </c>
      <c r="N83" s="115" t="s">
        <v>69</v>
      </c>
      <c r="O83" s="261" t="str">
        <f t="shared" si="15"/>
        <v>=RI9-DI05</v>
      </c>
      <c r="P83" s="116">
        <f t="shared" si="16"/>
        <v>15</v>
      </c>
      <c r="Q83" s="40" t="str">
        <f t="shared" si="17"/>
        <v>I307.6</v>
      </c>
      <c r="R83" s="40" t="str">
        <f t="shared" si="9"/>
        <v>M0117¶分配器进G03仓¶DistributorTO G03 BIN</v>
      </c>
    </row>
    <row r="84" spans="1:18" ht="14.4">
      <c r="A84" s="116">
        <v>16</v>
      </c>
      <c r="B84" s="117">
        <v>80</v>
      </c>
      <c r="C84" s="118" t="s">
        <v>2860</v>
      </c>
      <c r="D84" s="261" t="s">
        <v>2830</v>
      </c>
      <c r="E84" s="117" t="str">
        <f t="shared" si="10"/>
        <v>M0117</v>
      </c>
      <c r="F84" s="117" t="str">
        <f t="shared" si="11"/>
        <v>分配器</v>
      </c>
      <c r="G84" s="117" t="str">
        <f t="shared" si="12"/>
        <v>进G04仓</v>
      </c>
      <c r="H84" s="117" t="str">
        <f t="shared" si="13"/>
        <v>Distributor</v>
      </c>
      <c r="I84" s="117" t="str">
        <f t="shared" si="14"/>
        <v>TO G04 BIN</v>
      </c>
      <c r="J84" s="122" t="s">
        <v>2861</v>
      </c>
      <c r="K84" s="117"/>
      <c r="L84" s="132"/>
      <c r="M84" s="115" t="s">
        <v>68</v>
      </c>
      <c r="N84" s="115" t="s">
        <v>69</v>
      </c>
      <c r="O84" s="261" t="str">
        <f t="shared" si="15"/>
        <v>=RI9-DI05</v>
      </c>
      <c r="P84" s="116">
        <f t="shared" si="16"/>
        <v>16</v>
      </c>
      <c r="Q84" s="40" t="str">
        <f t="shared" si="17"/>
        <v>I307.7</v>
      </c>
      <c r="R84" s="40" t="str">
        <f t="shared" si="9"/>
        <v>M0117¶分配器进G04仓¶DistributorTO G04 BIN</v>
      </c>
    </row>
    <row r="85" spans="1:18" ht="14.4">
      <c r="A85" s="116">
        <v>1</v>
      </c>
      <c r="B85" s="117">
        <v>81</v>
      </c>
      <c r="C85" s="118" t="s">
        <v>2862</v>
      </c>
      <c r="D85" s="261" t="s">
        <v>2863</v>
      </c>
      <c r="E85" s="117" t="str">
        <f t="shared" si="10"/>
        <v>M0117</v>
      </c>
      <c r="F85" s="117" t="str">
        <f t="shared" si="11"/>
        <v>分配器</v>
      </c>
      <c r="G85" s="117" t="str">
        <f t="shared" si="12"/>
        <v>进G05仓</v>
      </c>
      <c r="H85" s="117" t="str">
        <f t="shared" si="13"/>
        <v>Distributor</v>
      </c>
      <c r="I85" s="117" t="str">
        <f t="shared" si="14"/>
        <v>TO G05 BIN</v>
      </c>
      <c r="J85" s="122" t="s">
        <v>2864</v>
      </c>
      <c r="K85" s="117"/>
      <c r="L85" s="132"/>
      <c r="M85" s="115" t="s">
        <v>68</v>
      </c>
      <c r="N85" s="115" t="s">
        <v>69</v>
      </c>
      <c r="O85" s="261" t="str">
        <f t="shared" ref="O85:O148" si="18">D85</f>
        <v>=RI9-DI06</v>
      </c>
      <c r="P85" s="116">
        <f t="shared" ref="P85:P148" si="19">A85</f>
        <v>1</v>
      </c>
      <c r="Q85" s="40" t="str">
        <f t="shared" ref="Q85:Q148" si="20">C85</f>
        <v>I308.0</v>
      </c>
      <c r="R85" s="40" t="str">
        <f t="shared" ref="R85:R148" si="21">E85&amp;M85&amp;F85&amp;G85&amp;M85&amp;H85&amp;I85</f>
        <v>M0117¶分配器进G05仓¶DistributorTO G05 BIN</v>
      </c>
    </row>
    <row r="86" spans="1:18" ht="14.4">
      <c r="A86" s="116">
        <v>2</v>
      </c>
      <c r="B86" s="117">
        <v>82</v>
      </c>
      <c r="C86" s="118" t="s">
        <v>2865</v>
      </c>
      <c r="D86" s="261" t="s">
        <v>2863</v>
      </c>
      <c r="E86" s="117" t="str">
        <f t="shared" si="10"/>
        <v>M0117</v>
      </c>
      <c r="F86" s="117" t="str">
        <f t="shared" si="11"/>
        <v>分配器</v>
      </c>
      <c r="G86" s="117" t="str">
        <f t="shared" si="12"/>
        <v>进G06仓</v>
      </c>
      <c r="H86" s="117" t="str">
        <f t="shared" si="13"/>
        <v>Distributor</v>
      </c>
      <c r="I86" s="117" t="str">
        <f t="shared" si="14"/>
        <v>TO G06 BIN</v>
      </c>
      <c r="J86" s="122" t="s">
        <v>2866</v>
      </c>
      <c r="K86" s="117"/>
      <c r="L86" s="132"/>
      <c r="M86" s="115" t="s">
        <v>68</v>
      </c>
      <c r="N86" s="115" t="s">
        <v>69</v>
      </c>
      <c r="O86" s="261" t="str">
        <f t="shared" si="18"/>
        <v>=RI9-DI06</v>
      </c>
      <c r="P86" s="116">
        <f t="shared" si="19"/>
        <v>2</v>
      </c>
      <c r="Q86" s="40" t="str">
        <f t="shared" si="20"/>
        <v>I308.1</v>
      </c>
      <c r="R86" s="40" t="str">
        <f t="shared" si="21"/>
        <v>M0117¶分配器进G06仓¶DistributorTO G06 BIN</v>
      </c>
    </row>
    <row r="87" spans="1:18" ht="14.4">
      <c r="A87" s="116">
        <v>3</v>
      </c>
      <c r="B87" s="117">
        <v>83</v>
      </c>
      <c r="C87" s="118" t="s">
        <v>2867</v>
      </c>
      <c r="D87" s="261" t="s">
        <v>2863</v>
      </c>
      <c r="E87" s="117" t="str">
        <f t="shared" si="10"/>
        <v>M0117</v>
      </c>
      <c r="F87" s="117" t="str">
        <f t="shared" si="11"/>
        <v>分配器</v>
      </c>
      <c r="G87" s="117" t="str">
        <f t="shared" si="12"/>
        <v>进G07仓</v>
      </c>
      <c r="H87" s="117" t="str">
        <f t="shared" si="13"/>
        <v>Distributor</v>
      </c>
      <c r="I87" s="117" t="str">
        <f t="shared" si="14"/>
        <v>TO G07 BIN</v>
      </c>
      <c r="J87" s="122" t="s">
        <v>2868</v>
      </c>
      <c r="K87" s="117"/>
      <c r="L87" s="132"/>
      <c r="M87" s="115" t="s">
        <v>68</v>
      </c>
      <c r="N87" s="115" t="s">
        <v>69</v>
      </c>
      <c r="O87" s="261" t="str">
        <f t="shared" si="18"/>
        <v>=RI9-DI06</v>
      </c>
      <c r="P87" s="116">
        <f t="shared" si="19"/>
        <v>3</v>
      </c>
      <c r="Q87" s="40" t="str">
        <f t="shared" si="20"/>
        <v>I308.2</v>
      </c>
      <c r="R87" s="40" t="str">
        <f t="shared" si="21"/>
        <v>M0117¶分配器进G07仓¶DistributorTO G07 BIN</v>
      </c>
    </row>
    <row r="88" spans="1:18" ht="14.4">
      <c r="A88" s="116">
        <v>4</v>
      </c>
      <c r="B88" s="117">
        <v>84</v>
      </c>
      <c r="C88" s="118" t="s">
        <v>2869</v>
      </c>
      <c r="D88" s="261" t="s">
        <v>2863</v>
      </c>
      <c r="E88" s="117" t="str">
        <f t="shared" si="10"/>
        <v>M0117</v>
      </c>
      <c r="F88" s="117" t="str">
        <f t="shared" si="11"/>
        <v>分配器</v>
      </c>
      <c r="G88" s="117" t="str">
        <f t="shared" si="12"/>
        <v>进G08仓</v>
      </c>
      <c r="H88" s="117" t="str">
        <f t="shared" si="13"/>
        <v>Distributor</v>
      </c>
      <c r="I88" s="117" t="str">
        <f t="shared" si="14"/>
        <v>TO G08 BIN</v>
      </c>
      <c r="J88" s="122" t="s">
        <v>2870</v>
      </c>
      <c r="K88" s="117"/>
      <c r="L88" s="132"/>
      <c r="M88" s="115" t="s">
        <v>68</v>
      </c>
      <c r="N88" s="115" t="s">
        <v>69</v>
      </c>
      <c r="O88" s="261" t="str">
        <f t="shared" si="18"/>
        <v>=RI9-DI06</v>
      </c>
      <c r="P88" s="116">
        <f t="shared" si="19"/>
        <v>4</v>
      </c>
      <c r="Q88" s="40" t="str">
        <f t="shared" si="20"/>
        <v>I308.3</v>
      </c>
      <c r="R88" s="40" t="str">
        <f t="shared" si="21"/>
        <v>M0117¶分配器进G08仓¶DistributorTO G08 BIN</v>
      </c>
    </row>
    <row r="89" spans="1:18" ht="14.4">
      <c r="A89" s="116">
        <v>5</v>
      </c>
      <c r="B89" s="117">
        <v>85</v>
      </c>
      <c r="C89" s="118" t="s">
        <v>2871</v>
      </c>
      <c r="D89" s="261" t="s">
        <v>2863</v>
      </c>
      <c r="E89" s="117" t="str">
        <f t="shared" si="10"/>
        <v>E0180</v>
      </c>
      <c r="F89" s="117" t="str">
        <f t="shared" si="11"/>
        <v>分配器</v>
      </c>
      <c r="G89" s="117" t="str">
        <f t="shared" si="12"/>
        <v>进F01仓</v>
      </c>
      <c r="H89" s="117" t="str">
        <f t="shared" si="13"/>
        <v>Distributor</v>
      </c>
      <c r="I89" s="117" t="str">
        <f t="shared" si="14"/>
        <v>TO F01 BIN</v>
      </c>
      <c r="J89" s="122" t="s">
        <v>2872</v>
      </c>
      <c r="K89" s="117"/>
      <c r="L89" s="132"/>
      <c r="M89" s="115" t="s">
        <v>68</v>
      </c>
      <c r="N89" s="115" t="s">
        <v>69</v>
      </c>
      <c r="O89" s="261" t="str">
        <f t="shared" si="18"/>
        <v>=RI9-DI06</v>
      </c>
      <c r="P89" s="116">
        <f t="shared" si="19"/>
        <v>5</v>
      </c>
      <c r="Q89" s="40" t="str">
        <f t="shared" si="20"/>
        <v>I308.4</v>
      </c>
      <c r="R89" s="40" t="str">
        <f t="shared" si="21"/>
        <v>E0180¶分配器进F01仓¶DistributorTO F01 BIN</v>
      </c>
    </row>
    <row r="90" spans="1:18" ht="14.4">
      <c r="A90" s="116">
        <v>6</v>
      </c>
      <c r="B90" s="117">
        <v>86</v>
      </c>
      <c r="C90" s="118" t="s">
        <v>2873</v>
      </c>
      <c r="D90" s="261" t="s">
        <v>2863</v>
      </c>
      <c r="E90" s="117" t="str">
        <f t="shared" si="10"/>
        <v>E0180</v>
      </c>
      <c r="F90" s="117" t="str">
        <f t="shared" si="11"/>
        <v>分配器</v>
      </c>
      <c r="G90" s="117" t="str">
        <f t="shared" si="12"/>
        <v>进F02仓</v>
      </c>
      <c r="H90" s="117" t="str">
        <f t="shared" si="13"/>
        <v>Distributor</v>
      </c>
      <c r="I90" s="117" t="str">
        <f t="shared" si="14"/>
        <v>TO F02 BIN</v>
      </c>
      <c r="J90" s="122" t="s">
        <v>2874</v>
      </c>
      <c r="K90" s="117"/>
      <c r="L90" s="132"/>
      <c r="M90" s="115" t="s">
        <v>68</v>
      </c>
      <c r="N90" s="115" t="s">
        <v>69</v>
      </c>
      <c r="O90" s="261" t="str">
        <f t="shared" si="18"/>
        <v>=RI9-DI06</v>
      </c>
      <c r="P90" s="116">
        <f t="shared" si="19"/>
        <v>6</v>
      </c>
      <c r="Q90" s="40" t="str">
        <f t="shared" si="20"/>
        <v>I308.5</v>
      </c>
      <c r="R90" s="40" t="str">
        <f t="shared" si="21"/>
        <v>E0180¶分配器进F02仓¶DistributorTO F02 BIN</v>
      </c>
    </row>
    <row r="91" spans="1:18" ht="14.4">
      <c r="A91" s="116">
        <v>7</v>
      </c>
      <c r="B91" s="117">
        <v>87</v>
      </c>
      <c r="C91" s="118" t="s">
        <v>2875</v>
      </c>
      <c r="D91" s="261" t="s">
        <v>2863</v>
      </c>
      <c r="E91" s="117" t="str">
        <f t="shared" si="10"/>
        <v>E0180</v>
      </c>
      <c r="F91" s="117" t="str">
        <f t="shared" si="11"/>
        <v>分配器</v>
      </c>
      <c r="G91" s="117" t="str">
        <f t="shared" si="12"/>
        <v>进F03仓</v>
      </c>
      <c r="H91" s="117" t="str">
        <f t="shared" si="13"/>
        <v>Distributor</v>
      </c>
      <c r="I91" s="117" t="str">
        <f t="shared" si="14"/>
        <v>TO F03 BIN</v>
      </c>
      <c r="J91" s="122" t="s">
        <v>2876</v>
      </c>
      <c r="K91" s="117"/>
      <c r="L91" s="132"/>
      <c r="M91" s="115" t="s">
        <v>68</v>
      </c>
      <c r="N91" s="115" t="s">
        <v>69</v>
      </c>
      <c r="O91" s="261" t="str">
        <f t="shared" si="18"/>
        <v>=RI9-DI06</v>
      </c>
      <c r="P91" s="116">
        <f t="shared" si="19"/>
        <v>7</v>
      </c>
      <c r="Q91" s="40" t="str">
        <f t="shared" si="20"/>
        <v>I308.6</v>
      </c>
      <c r="R91" s="40" t="str">
        <f t="shared" si="21"/>
        <v>E0180¶分配器进F03仓¶DistributorTO F03 BIN</v>
      </c>
    </row>
    <row r="92" spans="1:18" ht="14.4">
      <c r="A92" s="116">
        <v>8</v>
      </c>
      <c r="B92" s="117">
        <v>88</v>
      </c>
      <c r="C92" s="118" t="s">
        <v>2877</v>
      </c>
      <c r="D92" s="261" t="s">
        <v>2863</v>
      </c>
      <c r="E92" s="117" t="str">
        <f t="shared" si="10"/>
        <v>E0180</v>
      </c>
      <c r="F92" s="117" t="str">
        <f t="shared" si="11"/>
        <v>分配器</v>
      </c>
      <c r="G92" s="117" t="str">
        <f t="shared" si="12"/>
        <v>进F04仓</v>
      </c>
      <c r="H92" s="117" t="str">
        <f t="shared" si="13"/>
        <v>Distributor</v>
      </c>
      <c r="I92" s="117" t="str">
        <f t="shared" si="14"/>
        <v>TO F04 BIN</v>
      </c>
      <c r="J92" s="122" t="s">
        <v>2878</v>
      </c>
      <c r="K92" s="117"/>
      <c r="L92" s="132"/>
      <c r="M92" s="115" t="s">
        <v>68</v>
      </c>
      <c r="N92" s="115" t="s">
        <v>69</v>
      </c>
      <c r="O92" s="261" t="str">
        <f t="shared" si="18"/>
        <v>=RI9-DI06</v>
      </c>
      <c r="P92" s="116">
        <f t="shared" si="19"/>
        <v>8</v>
      </c>
      <c r="Q92" s="40" t="str">
        <f t="shared" si="20"/>
        <v>I308.7</v>
      </c>
      <c r="R92" s="40" t="str">
        <f t="shared" si="21"/>
        <v>E0180¶分配器进F04仓¶DistributorTO F04 BIN</v>
      </c>
    </row>
    <row r="93" spans="1:18" ht="14.4">
      <c r="A93" s="116">
        <v>9</v>
      </c>
      <c r="B93" s="117">
        <v>89</v>
      </c>
      <c r="C93" s="118" t="s">
        <v>2879</v>
      </c>
      <c r="D93" s="261" t="s">
        <v>2863</v>
      </c>
      <c r="E93" s="117" t="str">
        <f t="shared" si="10"/>
        <v>E0180</v>
      </c>
      <c r="F93" s="117" t="str">
        <f t="shared" si="11"/>
        <v>分配器</v>
      </c>
      <c r="G93" s="117" t="str">
        <f t="shared" si="12"/>
        <v>进F05仓</v>
      </c>
      <c r="H93" s="117" t="str">
        <f t="shared" si="13"/>
        <v>Distributor</v>
      </c>
      <c r="I93" s="117" t="str">
        <f t="shared" si="14"/>
        <v>TO F05 BIN</v>
      </c>
      <c r="J93" s="122" t="s">
        <v>2880</v>
      </c>
      <c r="K93" s="117"/>
      <c r="L93" s="132"/>
      <c r="M93" s="115" t="s">
        <v>68</v>
      </c>
      <c r="N93" s="115" t="s">
        <v>69</v>
      </c>
      <c r="O93" s="261" t="str">
        <f t="shared" si="18"/>
        <v>=RI9-DI06</v>
      </c>
      <c r="P93" s="116">
        <f t="shared" si="19"/>
        <v>9</v>
      </c>
      <c r="Q93" s="40" t="str">
        <f t="shared" si="20"/>
        <v>I309.0</v>
      </c>
      <c r="R93" s="40" t="str">
        <f t="shared" si="21"/>
        <v>E0180¶分配器进F05仓¶DistributorTO F05 BIN</v>
      </c>
    </row>
    <row r="94" spans="1:18" ht="14.4">
      <c r="A94" s="116">
        <v>10</v>
      </c>
      <c r="B94" s="117">
        <v>90</v>
      </c>
      <c r="C94" s="118" t="s">
        <v>2881</v>
      </c>
      <c r="D94" s="261" t="s">
        <v>2863</v>
      </c>
      <c r="E94" s="117" t="str">
        <f t="shared" si="10"/>
        <v>E0180</v>
      </c>
      <c r="F94" s="117" t="str">
        <f t="shared" si="11"/>
        <v>分配器</v>
      </c>
      <c r="G94" s="117" t="str">
        <f t="shared" si="12"/>
        <v>进F06仓</v>
      </c>
      <c r="H94" s="117" t="str">
        <f t="shared" si="13"/>
        <v>Distributor</v>
      </c>
      <c r="I94" s="117" t="str">
        <f t="shared" si="14"/>
        <v>TO F06 BIN</v>
      </c>
      <c r="J94" s="122" t="s">
        <v>2882</v>
      </c>
      <c r="K94" s="117"/>
      <c r="L94" s="132"/>
      <c r="M94" s="115" t="s">
        <v>68</v>
      </c>
      <c r="N94" s="115" t="s">
        <v>69</v>
      </c>
      <c r="O94" s="261" t="str">
        <f t="shared" si="18"/>
        <v>=RI9-DI06</v>
      </c>
      <c r="P94" s="116">
        <f t="shared" si="19"/>
        <v>10</v>
      </c>
      <c r="Q94" s="40" t="str">
        <f t="shared" si="20"/>
        <v>I309.1</v>
      </c>
      <c r="R94" s="40" t="str">
        <f t="shared" si="21"/>
        <v>E0180¶分配器进F06仓¶DistributorTO F06 BIN</v>
      </c>
    </row>
    <row r="95" spans="1:18" ht="14.4">
      <c r="A95" s="116">
        <v>11</v>
      </c>
      <c r="B95" s="117">
        <v>91</v>
      </c>
      <c r="C95" s="118" t="s">
        <v>2883</v>
      </c>
      <c r="D95" s="261" t="s">
        <v>2863</v>
      </c>
      <c r="E95" s="117" t="str">
        <f t="shared" si="10"/>
        <v>E0145</v>
      </c>
      <c r="F95" s="117" t="str">
        <f t="shared" si="11"/>
        <v>气锤/下料位</v>
      </c>
      <c r="G95" s="117" t="str">
        <f t="shared" si="12"/>
        <v>下料位</v>
      </c>
      <c r="H95" s="117" t="str">
        <f t="shared" si="13"/>
        <v>Hammer/Low Level</v>
      </c>
      <c r="I95" s="117" t="str">
        <f t="shared" si="14"/>
        <v>Low level</v>
      </c>
      <c r="J95" s="122" t="s">
        <v>2884</v>
      </c>
      <c r="K95" s="117"/>
      <c r="L95" s="132"/>
      <c r="M95" s="115" t="s">
        <v>68</v>
      </c>
      <c r="N95" s="115" t="s">
        <v>69</v>
      </c>
      <c r="O95" s="261" t="str">
        <f t="shared" si="18"/>
        <v>=RI9-DI06</v>
      </c>
      <c r="P95" s="116">
        <f t="shared" si="19"/>
        <v>11</v>
      </c>
      <c r="Q95" s="40" t="str">
        <f t="shared" si="20"/>
        <v>I309.2</v>
      </c>
      <c r="R95" s="40" t="str">
        <f t="shared" si="21"/>
        <v>E0145¶气锤/下料位下料位¶Hammer/Low LevelLow level</v>
      </c>
    </row>
    <row r="96" spans="1:18" ht="14.4">
      <c r="A96" s="116">
        <v>12</v>
      </c>
      <c r="B96" s="117">
        <v>92</v>
      </c>
      <c r="C96" s="118" t="s">
        <v>2885</v>
      </c>
      <c r="D96" s="261" t="s">
        <v>2863</v>
      </c>
      <c r="E96" s="117" t="str">
        <f t="shared" si="10"/>
        <v>E0146</v>
      </c>
      <c r="F96" s="117" t="str">
        <f t="shared" si="11"/>
        <v>气锤/下料位</v>
      </c>
      <c r="G96" s="117" t="str">
        <f t="shared" si="12"/>
        <v>下料位</v>
      </c>
      <c r="H96" s="117" t="str">
        <f t="shared" si="13"/>
        <v>Hammer/Low Level</v>
      </c>
      <c r="I96" s="117" t="str">
        <f t="shared" si="14"/>
        <v>Low level</v>
      </c>
      <c r="J96" s="122" t="s">
        <v>2886</v>
      </c>
      <c r="K96" s="117"/>
      <c r="L96" s="132"/>
      <c r="M96" s="115" t="s">
        <v>68</v>
      </c>
      <c r="N96" s="115" t="s">
        <v>69</v>
      </c>
      <c r="O96" s="261" t="str">
        <f t="shared" si="18"/>
        <v>=RI9-DI06</v>
      </c>
      <c r="P96" s="116">
        <f t="shared" si="19"/>
        <v>12</v>
      </c>
      <c r="Q96" s="40" t="str">
        <f t="shared" si="20"/>
        <v>I309.3</v>
      </c>
      <c r="R96" s="40" t="str">
        <f t="shared" si="21"/>
        <v>E0146¶气锤/下料位下料位¶Hammer/Low LevelLow level</v>
      </c>
    </row>
    <row r="97" spans="1:18" ht="14.4">
      <c r="A97" s="116">
        <v>13</v>
      </c>
      <c r="B97" s="117">
        <v>93</v>
      </c>
      <c r="C97" s="118" t="s">
        <v>2887</v>
      </c>
      <c r="D97" s="261" t="s">
        <v>2863</v>
      </c>
      <c r="E97" s="117" t="str">
        <f t="shared" si="10"/>
        <v>D01</v>
      </c>
      <c r="F97" s="117" t="str">
        <f t="shared" si="11"/>
        <v>上料位</v>
      </c>
      <c r="G97" s="117" t="str">
        <f t="shared" si="12"/>
        <v>上料位</v>
      </c>
      <c r="H97" s="117" t="str">
        <f t="shared" si="13"/>
        <v>High Level</v>
      </c>
      <c r="I97" s="117" t="str">
        <f t="shared" si="14"/>
        <v>High Level</v>
      </c>
      <c r="J97" s="122" t="s">
        <v>2888</v>
      </c>
      <c r="K97" s="117"/>
      <c r="L97" s="132"/>
      <c r="M97" s="115" t="s">
        <v>68</v>
      </c>
      <c r="N97" s="115" t="s">
        <v>69</v>
      </c>
      <c r="O97" s="261" t="str">
        <f t="shared" si="18"/>
        <v>=RI9-DI06</v>
      </c>
      <c r="P97" s="116">
        <f t="shared" si="19"/>
        <v>13</v>
      </c>
      <c r="Q97" s="40" t="str">
        <f t="shared" si="20"/>
        <v>I309.4</v>
      </c>
      <c r="R97" s="40" t="str">
        <f t="shared" si="21"/>
        <v>D01¶上料位上料位¶High LevelHigh Level</v>
      </c>
    </row>
    <row r="98" spans="1:18" ht="14.4">
      <c r="A98" s="116">
        <v>14</v>
      </c>
      <c r="B98" s="117">
        <v>94</v>
      </c>
      <c r="C98" s="118" t="s">
        <v>2889</v>
      </c>
      <c r="D98" s="261" t="s">
        <v>2863</v>
      </c>
      <c r="E98" s="117" t="str">
        <f t="shared" si="10"/>
        <v>D02</v>
      </c>
      <c r="F98" s="117" t="str">
        <f t="shared" si="11"/>
        <v>上料位</v>
      </c>
      <c r="G98" s="117" t="str">
        <f t="shared" si="12"/>
        <v>上料位</v>
      </c>
      <c r="H98" s="117" t="str">
        <f t="shared" si="13"/>
        <v>High Level</v>
      </c>
      <c r="I98" s="117" t="str">
        <f t="shared" si="14"/>
        <v>High Level</v>
      </c>
      <c r="J98" s="122" t="s">
        <v>2890</v>
      </c>
      <c r="K98" s="117"/>
      <c r="L98" s="132"/>
      <c r="M98" s="115" t="s">
        <v>68</v>
      </c>
      <c r="N98" s="115" t="s">
        <v>69</v>
      </c>
      <c r="O98" s="261" t="str">
        <f t="shared" si="18"/>
        <v>=RI9-DI06</v>
      </c>
      <c r="P98" s="116">
        <f t="shared" si="19"/>
        <v>14</v>
      </c>
      <c r="Q98" s="40" t="str">
        <f t="shared" si="20"/>
        <v>I309.5</v>
      </c>
      <c r="R98" s="40" t="str">
        <f t="shared" si="21"/>
        <v>D02¶上料位上料位¶High LevelHigh Level</v>
      </c>
    </row>
    <row r="99" spans="1:18" ht="14.4">
      <c r="A99" s="116">
        <v>15</v>
      </c>
      <c r="B99" s="117">
        <v>95</v>
      </c>
      <c r="C99" s="118" t="s">
        <v>2891</v>
      </c>
      <c r="D99" s="261" t="s">
        <v>2863</v>
      </c>
      <c r="E99" s="117" t="str">
        <f t="shared" si="10"/>
        <v>D03</v>
      </c>
      <c r="F99" s="117" t="str">
        <f t="shared" si="11"/>
        <v>上料位</v>
      </c>
      <c r="G99" s="117" t="str">
        <f t="shared" si="12"/>
        <v>上料位</v>
      </c>
      <c r="H99" s="117" t="str">
        <f t="shared" si="13"/>
        <v>High Level</v>
      </c>
      <c r="I99" s="117" t="str">
        <f t="shared" si="14"/>
        <v>High Level</v>
      </c>
      <c r="J99" s="122" t="s">
        <v>2892</v>
      </c>
      <c r="K99" s="117"/>
      <c r="L99" s="132"/>
      <c r="M99" s="115" t="s">
        <v>68</v>
      </c>
      <c r="N99" s="115" t="s">
        <v>69</v>
      </c>
      <c r="O99" s="261" t="str">
        <f t="shared" si="18"/>
        <v>=RI9-DI06</v>
      </c>
      <c r="P99" s="116">
        <f t="shared" si="19"/>
        <v>15</v>
      </c>
      <c r="Q99" s="40" t="str">
        <f t="shared" si="20"/>
        <v>I309.6</v>
      </c>
      <c r="R99" s="40" t="str">
        <f t="shared" si="21"/>
        <v>D03¶上料位上料位¶High LevelHigh Level</v>
      </c>
    </row>
    <row r="100" spans="1:18" ht="14.4">
      <c r="A100" s="116">
        <v>16</v>
      </c>
      <c r="B100" s="117">
        <v>96</v>
      </c>
      <c r="C100" s="118" t="s">
        <v>2893</v>
      </c>
      <c r="D100" s="261" t="s">
        <v>2863</v>
      </c>
      <c r="E100" s="117" t="str">
        <f t="shared" si="10"/>
        <v>D04</v>
      </c>
      <c r="F100" s="117" t="str">
        <f t="shared" si="11"/>
        <v>上料位</v>
      </c>
      <c r="G100" s="117" t="str">
        <f t="shared" si="12"/>
        <v>上料位</v>
      </c>
      <c r="H100" s="117" t="str">
        <f t="shared" si="13"/>
        <v>High Level</v>
      </c>
      <c r="I100" s="117" t="str">
        <f t="shared" si="14"/>
        <v>High Level</v>
      </c>
      <c r="J100" s="122" t="s">
        <v>2894</v>
      </c>
      <c r="K100" s="117"/>
      <c r="L100" s="132"/>
      <c r="M100" s="115" t="s">
        <v>68</v>
      </c>
      <c r="N100" s="115" t="s">
        <v>69</v>
      </c>
      <c r="O100" s="261" t="str">
        <f t="shared" si="18"/>
        <v>=RI9-DI06</v>
      </c>
      <c r="P100" s="116">
        <f t="shared" si="19"/>
        <v>16</v>
      </c>
      <c r="Q100" s="40" t="str">
        <f t="shared" si="20"/>
        <v>I309.7</v>
      </c>
      <c r="R100" s="40" t="str">
        <f t="shared" si="21"/>
        <v>D04¶上料位上料位¶High LevelHigh Level</v>
      </c>
    </row>
    <row r="101" spans="1:18" ht="14.4">
      <c r="A101" s="116">
        <v>1</v>
      </c>
      <c r="B101" s="117">
        <v>97</v>
      </c>
      <c r="C101" s="118" t="s">
        <v>2895</v>
      </c>
      <c r="D101" s="261" t="s">
        <v>2896</v>
      </c>
      <c r="E101" s="117" t="str">
        <f t="shared" si="10"/>
        <v>D05</v>
      </c>
      <c r="F101" s="117" t="str">
        <f t="shared" si="11"/>
        <v>上料位</v>
      </c>
      <c r="G101" s="117" t="str">
        <f t="shared" si="12"/>
        <v>上料位</v>
      </c>
      <c r="H101" s="117" t="str">
        <f t="shared" si="13"/>
        <v>High Level</v>
      </c>
      <c r="I101" s="117" t="str">
        <f t="shared" si="14"/>
        <v>High Level</v>
      </c>
      <c r="J101" s="122" t="s">
        <v>2897</v>
      </c>
      <c r="K101" s="117"/>
      <c r="L101" s="132"/>
      <c r="M101" s="115" t="s">
        <v>68</v>
      </c>
      <c r="N101" s="115" t="s">
        <v>69</v>
      </c>
      <c r="O101" s="261" t="str">
        <f t="shared" si="18"/>
        <v>=RI9-DI07</v>
      </c>
      <c r="P101" s="116">
        <f t="shared" si="19"/>
        <v>1</v>
      </c>
      <c r="Q101" s="40" t="str">
        <f t="shared" si="20"/>
        <v>I310.0</v>
      </c>
      <c r="R101" s="40" t="str">
        <f t="shared" si="21"/>
        <v>D05¶上料位上料位¶High LevelHigh Level</v>
      </c>
    </row>
    <row r="102" spans="1:18" ht="14.4">
      <c r="A102" s="116">
        <v>2</v>
      </c>
      <c r="B102" s="117">
        <v>98</v>
      </c>
      <c r="C102" s="118" t="s">
        <v>2898</v>
      </c>
      <c r="D102" s="261" t="s">
        <v>2896</v>
      </c>
      <c r="E102" s="117" t="str">
        <f t="shared" si="10"/>
        <v>D06</v>
      </c>
      <c r="F102" s="117" t="str">
        <f t="shared" si="11"/>
        <v>上料位</v>
      </c>
      <c r="G102" s="117" t="str">
        <f t="shared" si="12"/>
        <v>上料位</v>
      </c>
      <c r="H102" s="117" t="str">
        <f t="shared" si="13"/>
        <v>High Level</v>
      </c>
      <c r="I102" s="117" t="str">
        <f t="shared" si="14"/>
        <v>High Level</v>
      </c>
      <c r="J102" s="122" t="s">
        <v>2899</v>
      </c>
      <c r="K102" s="117"/>
      <c r="L102" s="132"/>
      <c r="M102" s="115" t="s">
        <v>68</v>
      </c>
      <c r="N102" s="115" t="s">
        <v>69</v>
      </c>
      <c r="O102" s="261" t="str">
        <f t="shared" si="18"/>
        <v>=RI9-DI07</v>
      </c>
      <c r="P102" s="116">
        <f t="shared" si="19"/>
        <v>2</v>
      </c>
      <c r="Q102" s="40" t="str">
        <f t="shared" si="20"/>
        <v>I310.1</v>
      </c>
      <c r="R102" s="40" t="str">
        <f t="shared" si="21"/>
        <v>D06¶上料位上料位¶High LevelHigh Level</v>
      </c>
    </row>
    <row r="103" spans="1:18" ht="14.4">
      <c r="A103" s="116">
        <v>3</v>
      </c>
      <c r="B103" s="117">
        <v>99</v>
      </c>
      <c r="C103" s="118" t="s">
        <v>2900</v>
      </c>
      <c r="D103" s="261" t="s">
        <v>2896</v>
      </c>
      <c r="E103" s="117" t="str">
        <f t="shared" si="10"/>
        <v>D07</v>
      </c>
      <c r="F103" s="117" t="str">
        <f t="shared" si="11"/>
        <v>上料位</v>
      </c>
      <c r="G103" s="117" t="str">
        <f t="shared" si="12"/>
        <v>上料位</v>
      </c>
      <c r="H103" s="117" t="str">
        <f t="shared" si="13"/>
        <v>High Level</v>
      </c>
      <c r="I103" s="117" t="str">
        <f t="shared" si="14"/>
        <v>High Level</v>
      </c>
      <c r="J103" s="122" t="s">
        <v>2901</v>
      </c>
      <c r="K103" s="117"/>
      <c r="L103" s="132"/>
      <c r="M103" s="115" t="s">
        <v>68</v>
      </c>
      <c r="N103" s="115" t="s">
        <v>69</v>
      </c>
      <c r="O103" s="261" t="str">
        <f t="shared" si="18"/>
        <v>=RI9-DI07</v>
      </c>
      <c r="P103" s="116">
        <f t="shared" si="19"/>
        <v>3</v>
      </c>
      <c r="Q103" s="40" t="str">
        <f t="shared" si="20"/>
        <v>I310.2</v>
      </c>
      <c r="R103" s="40" t="str">
        <f t="shared" si="21"/>
        <v>D07¶上料位上料位¶High LevelHigh Level</v>
      </c>
    </row>
    <row r="104" spans="1:18" ht="14.4">
      <c r="A104" s="116">
        <v>4</v>
      </c>
      <c r="B104" s="117">
        <v>100</v>
      </c>
      <c r="C104" s="118" t="s">
        <v>2902</v>
      </c>
      <c r="D104" s="261" t="s">
        <v>2896</v>
      </c>
      <c r="E104" s="117" t="str">
        <f t="shared" si="10"/>
        <v>D08</v>
      </c>
      <c r="F104" s="117" t="str">
        <f t="shared" si="11"/>
        <v>上料位</v>
      </c>
      <c r="G104" s="117" t="str">
        <f t="shared" si="12"/>
        <v>上料位</v>
      </c>
      <c r="H104" s="117" t="str">
        <f t="shared" si="13"/>
        <v>High Level</v>
      </c>
      <c r="I104" s="117" t="str">
        <f t="shared" si="14"/>
        <v>High Level</v>
      </c>
      <c r="J104" s="122" t="s">
        <v>2903</v>
      </c>
      <c r="K104" s="117"/>
      <c r="L104" s="132"/>
      <c r="M104" s="115" t="s">
        <v>68</v>
      </c>
      <c r="N104" s="115" t="s">
        <v>69</v>
      </c>
      <c r="O104" s="261" t="str">
        <f t="shared" si="18"/>
        <v>=RI9-DI07</v>
      </c>
      <c r="P104" s="116">
        <f t="shared" si="19"/>
        <v>4</v>
      </c>
      <c r="Q104" s="40" t="str">
        <f t="shared" si="20"/>
        <v>I310.3</v>
      </c>
      <c r="R104" s="40" t="str">
        <f t="shared" si="21"/>
        <v>D08¶上料位上料位¶High LevelHigh Level</v>
      </c>
    </row>
    <row r="105" spans="1:18" ht="14.4">
      <c r="A105" s="116">
        <v>5</v>
      </c>
      <c r="B105" s="117">
        <v>101</v>
      </c>
      <c r="C105" s="118" t="s">
        <v>2904</v>
      </c>
      <c r="D105" s="261" t="s">
        <v>2896</v>
      </c>
      <c r="E105" s="117" t="str">
        <f t="shared" si="10"/>
        <v>D09</v>
      </c>
      <c r="F105" s="117" t="str">
        <f t="shared" si="11"/>
        <v>上料位</v>
      </c>
      <c r="G105" s="117" t="str">
        <f t="shared" si="12"/>
        <v>上料位</v>
      </c>
      <c r="H105" s="117" t="str">
        <f t="shared" si="13"/>
        <v>High Level</v>
      </c>
      <c r="I105" s="117" t="str">
        <f t="shared" si="14"/>
        <v>High Level</v>
      </c>
      <c r="J105" s="122" t="s">
        <v>2905</v>
      </c>
      <c r="K105" s="117"/>
      <c r="L105" s="132"/>
      <c r="M105" s="115" t="s">
        <v>68</v>
      </c>
      <c r="N105" s="115" t="s">
        <v>69</v>
      </c>
      <c r="O105" s="261" t="str">
        <f t="shared" si="18"/>
        <v>=RI9-DI07</v>
      </c>
      <c r="P105" s="116">
        <f t="shared" si="19"/>
        <v>5</v>
      </c>
      <c r="Q105" s="40" t="str">
        <f t="shared" si="20"/>
        <v>I310.4</v>
      </c>
      <c r="R105" s="40" t="str">
        <f t="shared" si="21"/>
        <v>D09¶上料位上料位¶High LevelHigh Level</v>
      </c>
    </row>
    <row r="106" spans="1:18" ht="14.4">
      <c r="A106" s="116">
        <v>6</v>
      </c>
      <c r="B106" s="117">
        <v>102</v>
      </c>
      <c r="C106" s="118" t="s">
        <v>2906</v>
      </c>
      <c r="D106" s="261" t="s">
        <v>2896</v>
      </c>
      <c r="E106" s="117" t="str">
        <f t="shared" si="10"/>
        <v>D10</v>
      </c>
      <c r="F106" s="117" t="str">
        <f t="shared" si="11"/>
        <v>上料位</v>
      </c>
      <c r="G106" s="117" t="str">
        <f t="shared" si="12"/>
        <v>上料位</v>
      </c>
      <c r="H106" s="117" t="str">
        <f t="shared" si="13"/>
        <v>High Level</v>
      </c>
      <c r="I106" s="117" t="str">
        <f t="shared" si="14"/>
        <v>High Level</v>
      </c>
      <c r="J106" s="122" t="s">
        <v>2907</v>
      </c>
      <c r="K106" s="117"/>
      <c r="L106" s="132"/>
      <c r="M106" s="115" t="s">
        <v>68</v>
      </c>
      <c r="N106" s="115" t="s">
        <v>69</v>
      </c>
      <c r="O106" s="261" t="str">
        <f t="shared" si="18"/>
        <v>=RI9-DI07</v>
      </c>
      <c r="P106" s="116">
        <f t="shared" si="19"/>
        <v>6</v>
      </c>
      <c r="Q106" s="40" t="str">
        <f t="shared" si="20"/>
        <v>I310.5</v>
      </c>
      <c r="R106" s="40" t="str">
        <f t="shared" si="21"/>
        <v>D10¶上料位上料位¶High LevelHigh Level</v>
      </c>
    </row>
    <row r="107" spans="1:18" ht="14.4">
      <c r="A107" s="116">
        <v>7</v>
      </c>
      <c r="B107" s="117">
        <v>103</v>
      </c>
      <c r="C107" s="118" t="s">
        <v>2908</v>
      </c>
      <c r="D107" s="261" t="s">
        <v>2896</v>
      </c>
      <c r="E107" s="117" t="str">
        <f t="shared" si="10"/>
        <v>D11</v>
      </c>
      <c r="F107" s="117" t="str">
        <f t="shared" si="11"/>
        <v>上料位</v>
      </c>
      <c r="G107" s="117" t="str">
        <f t="shared" si="12"/>
        <v>上料位</v>
      </c>
      <c r="H107" s="117" t="str">
        <f t="shared" si="13"/>
        <v>High Level</v>
      </c>
      <c r="I107" s="117" t="str">
        <f t="shared" si="14"/>
        <v>High Level</v>
      </c>
      <c r="J107" s="122" t="s">
        <v>2909</v>
      </c>
      <c r="K107" s="117"/>
      <c r="L107" s="132"/>
      <c r="M107" s="115" t="s">
        <v>68</v>
      </c>
      <c r="N107" s="115" t="s">
        <v>69</v>
      </c>
      <c r="O107" s="261" t="str">
        <f t="shared" si="18"/>
        <v>=RI9-DI07</v>
      </c>
      <c r="P107" s="116">
        <f t="shared" si="19"/>
        <v>7</v>
      </c>
      <c r="Q107" s="40" t="str">
        <f t="shared" si="20"/>
        <v>I310.6</v>
      </c>
      <c r="R107" s="40" t="str">
        <f t="shared" si="21"/>
        <v>D11¶上料位上料位¶High LevelHigh Level</v>
      </c>
    </row>
    <row r="108" spans="1:18" ht="14.4">
      <c r="A108" s="116">
        <v>8</v>
      </c>
      <c r="B108" s="117">
        <v>104</v>
      </c>
      <c r="C108" s="118" t="s">
        <v>2910</v>
      </c>
      <c r="D108" s="261" t="s">
        <v>2896</v>
      </c>
      <c r="E108" s="117" t="str">
        <f t="shared" si="10"/>
        <v>D12</v>
      </c>
      <c r="F108" s="117" t="str">
        <f t="shared" si="11"/>
        <v>上料位</v>
      </c>
      <c r="G108" s="117" t="str">
        <f t="shared" si="12"/>
        <v>上料位</v>
      </c>
      <c r="H108" s="117" t="str">
        <f t="shared" si="13"/>
        <v>High Level</v>
      </c>
      <c r="I108" s="117" t="str">
        <f t="shared" si="14"/>
        <v>High Level</v>
      </c>
      <c r="J108" s="122" t="s">
        <v>2911</v>
      </c>
      <c r="K108" s="117"/>
      <c r="L108" s="132"/>
      <c r="M108" s="115" t="s">
        <v>68</v>
      </c>
      <c r="N108" s="115" t="s">
        <v>69</v>
      </c>
      <c r="O108" s="261" t="str">
        <f t="shared" si="18"/>
        <v>=RI9-DI07</v>
      </c>
      <c r="P108" s="116">
        <f t="shared" si="19"/>
        <v>8</v>
      </c>
      <c r="Q108" s="40" t="str">
        <f t="shared" si="20"/>
        <v>I310.7</v>
      </c>
      <c r="R108" s="40" t="str">
        <f t="shared" si="21"/>
        <v>D12¶上料位上料位¶High LevelHigh Level</v>
      </c>
    </row>
    <row r="109" spans="1:18" ht="14.4">
      <c r="A109" s="116">
        <v>9</v>
      </c>
      <c r="B109" s="117">
        <v>105</v>
      </c>
      <c r="C109" s="118" t="s">
        <v>2912</v>
      </c>
      <c r="D109" s="261" t="s">
        <v>2896</v>
      </c>
      <c r="E109" s="117" t="str">
        <f t="shared" si="10"/>
        <v>D13</v>
      </c>
      <c r="F109" s="117" t="str">
        <f t="shared" si="11"/>
        <v>上料位</v>
      </c>
      <c r="G109" s="117" t="str">
        <f t="shared" si="12"/>
        <v>上料位</v>
      </c>
      <c r="H109" s="117" t="str">
        <f t="shared" si="13"/>
        <v>High Level</v>
      </c>
      <c r="I109" s="117" t="str">
        <f t="shared" si="14"/>
        <v>High Level</v>
      </c>
      <c r="J109" s="122" t="s">
        <v>2913</v>
      </c>
      <c r="K109" s="117"/>
      <c r="L109" s="132"/>
      <c r="M109" s="115" t="s">
        <v>68</v>
      </c>
      <c r="N109" s="115" t="s">
        <v>69</v>
      </c>
      <c r="O109" s="261" t="str">
        <f t="shared" si="18"/>
        <v>=RI9-DI07</v>
      </c>
      <c r="P109" s="116">
        <f t="shared" si="19"/>
        <v>9</v>
      </c>
      <c r="Q109" s="40" t="str">
        <f t="shared" si="20"/>
        <v>I311.0</v>
      </c>
      <c r="R109" s="40" t="str">
        <f t="shared" si="21"/>
        <v>D13¶上料位上料位¶High LevelHigh Level</v>
      </c>
    </row>
    <row r="110" spans="1:18" ht="14.4">
      <c r="A110" s="116">
        <v>10</v>
      </c>
      <c r="B110" s="117">
        <v>106</v>
      </c>
      <c r="C110" s="118" t="s">
        <v>2914</v>
      </c>
      <c r="D110" s="261" t="s">
        <v>2896</v>
      </c>
      <c r="E110" s="117" t="str">
        <f t="shared" si="10"/>
        <v>D14</v>
      </c>
      <c r="F110" s="117" t="str">
        <f t="shared" si="11"/>
        <v>上料位</v>
      </c>
      <c r="G110" s="117" t="str">
        <f t="shared" si="12"/>
        <v>上料位</v>
      </c>
      <c r="H110" s="117" t="str">
        <f t="shared" si="13"/>
        <v>High Level</v>
      </c>
      <c r="I110" s="117" t="str">
        <f t="shared" si="14"/>
        <v>High Level</v>
      </c>
      <c r="J110" s="122" t="s">
        <v>2915</v>
      </c>
      <c r="K110" s="117"/>
      <c r="L110" s="132"/>
      <c r="M110" s="115" t="s">
        <v>68</v>
      </c>
      <c r="N110" s="115" t="s">
        <v>69</v>
      </c>
      <c r="O110" s="261" t="str">
        <f t="shared" si="18"/>
        <v>=RI9-DI07</v>
      </c>
      <c r="P110" s="116">
        <f t="shared" si="19"/>
        <v>10</v>
      </c>
      <c r="Q110" s="40" t="str">
        <f t="shared" si="20"/>
        <v>I311.1</v>
      </c>
      <c r="R110" s="40" t="str">
        <f t="shared" si="21"/>
        <v>D14¶上料位上料位¶High LevelHigh Level</v>
      </c>
    </row>
    <row r="111" spans="1:18" ht="14.4">
      <c r="A111" s="116">
        <v>11</v>
      </c>
      <c r="B111" s="117">
        <v>107</v>
      </c>
      <c r="C111" s="118" t="s">
        <v>2916</v>
      </c>
      <c r="D111" s="261" t="s">
        <v>2896</v>
      </c>
      <c r="E111" s="117" t="str">
        <f t="shared" si="10"/>
        <v>D15</v>
      </c>
      <c r="F111" s="117" t="str">
        <f t="shared" si="11"/>
        <v>上料位</v>
      </c>
      <c r="G111" s="117" t="str">
        <f t="shared" si="12"/>
        <v>上料位</v>
      </c>
      <c r="H111" s="117" t="str">
        <f t="shared" si="13"/>
        <v>High Level</v>
      </c>
      <c r="I111" s="117" t="str">
        <f t="shared" si="14"/>
        <v>High Level</v>
      </c>
      <c r="J111" s="122" t="s">
        <v>2917</v>
      </c>
      <c r="K111" s="117"/>
      <c r="L111" s="132"/>
      <c r="M111" s="115" t="s">
        <v>68</v>
      </c>
      <c r="N111" s="115" t="s">
        <v>69</v>
      </c>
      <c r="O111" s="261" t="str">
        <f t="shared" si="18"/>
        <v>=RI9-DI07</v>
      </c>
      <c r="P111" s="116">
        <f t="shared" si="19"/>
        <v>11</v>
      </c>
      <c r="Q111" s="40" t="str">
        <f t="shared" si="20"/>
        <v>I311.2</v>
      </c>
      <c r="R111" s="40" t="str">
        <f t="shared" si="21"/>
        <v>D15¶上料位上料位¶High LevelHigh Level</v>
      </c>
    </row>
    <row r="112" spans="1:18" ht="14.4">
      <c r="A112" s="116">
        <v>12</v>
      </c>
      <c r="B112" s="117">
        <v>108</v>
      </c>
      <c r="C112" s="118" t="s">
        <v>2918</v>
      </c>
      <c r="D112" s="261" t="s">
        <v>2896</v>
      </c>
      <c r="E112" s="117" t="str">
        <f t="shared" si="10"/>
        <v>D16</v>
      </c>
      <c r="F112" s="117" t="str">
        <f t="shared" si="11"/>
        <v>上料位</v>
      </c>
      <c r="G112" s="117" t="str">
        <f t="shared" si="12"/>
        <v>上料位</v>
      </c>
      <c r="H112" s="117" t="str">
        <f t="shared" si="13"/>
        <v>High Level</v>
      </c>
      <c r="I112" s="117" t="str">
        <f t="shared" si="14"/>
        <v>High Level</v>
      </c>
      <c r="J112" s="122" t="s">
        <v>2919</v>
      </c>
      <c r="K112" s="117"/>
      <c r="L112" s="132"/>
      <c r="M112" s="115" t="s">
        <v>68</v>
      </c>
      <c r="N112" s="115" t="s">
        <v>69</v>
      </c>
      <c r="O112" s="261" t="str">
        <f t="shared" si="18"/>
        <v>=RI9-DI07</v>
      </c>
      <c r="P112" s="116">
        <f t="shared" si="19"/>
        <v>12</v>
      </c>
      <c r="Q112" s="40" t="str">
        <f t="shared" si="20"/>
        <v>I311.3</v>
      </c>
      <c r="R112" s="40" t="str">
        <f t="shared" si="21"/>
        <v>D16¶上料位上料位¶High LevelHigh Level</v>
      </c>
    </row>
    <row r="113" spans="1:19" ht="14.4">
      <c r="A113" s="116">
        <v>13</v>
      </c>
      <c r="B113" s="117">
        <v>109</v>
      </c>
      <c r="C113" s="118" t="s">
        <v>2920</v>
      </c>
      <c r="D113" s="261" t="s">
        <v>2896</v>
      </c>
      <c r="E113" s="117" t="str">
        <f t="shared" si="10"/>
        <v>D17</v>
      </c>
      <c r="F113" s="117" t="str">
        <f t="shared" si="11"/>
        <v>上料位</v>
      </c>
      <c r="G113" s="117" t="str">
        <f t="shared" si="12"/>
        <v>上料位</v>
      </c>
      <c r="H113" s="117" t="str">
        <f t="shared" si="13"/>
        <v>High Level</v>
      </c>
      <c r="I113" s="117" t="str">
        <f t="shared" si="14"/>
        <v>High Level</v>
      </c>
      <c r="J113" s="122" t="s">
        <v>2921</v>
      </c>
      <c r="K113" s="117"/>
      <c r="L113" s="132"/>
      <c r="M113" s="115" t="s">
        <v>68</v>
      </c>
      <c r="N113" s="115" t="s">
        <v>69</v>
      </c>
      <c r="O113" s="261" t="str">
        <f t="shared" si="18"/>
        <v>=RI9-DI07</v>
      </c>
      <c r="P113" s="116">
        <f t="shared" si="19"/>
        <v>13</v>
      </c>
      <c r="Q113" s="40" t="str">
        <f t="shared" si="20"/>
        <v>I311.4</v>
      </c>
      <c r="R113" s="40" t="str">
        <f t="shared" si="21"/>
        <v>D17¶上料位上料位¶High LevelHigh Level</v>
      </c>
    </row>
    <row r="114" spans="1:19" ht="14.4">
      <c r="A114" s="116">
        <v>14</v>
      </c>
      <c r="B114" s="117">
        <v>110</v>
      </c>
      <c r="C114" s="118" t="s">
        <v>2922</v>
      </c>
      <c r="D114" s="261" t="s">
        <v>2896</v>
      </c>
      <c r="E114" s="117" t="str">
        <f t="shared" si="10"/>
        <v>D18</v>
      </c>
      <c r="F114" s="117" t="str">
        <f t="shared" si="11"/>
        <v>上料位</v>
      </c>
      <c r="G114" s="117" t="str">
        <f t="shared" si="12"/>
        <v>上料位</v>
      </c>
      <c r="H114" s="117" t="str">
        <f t="shared" si="13"/>
        <v>High Level</v>
      </c>
      <c r="I114" s="117" t="str">
        <f t="shared" si="14"/>
        <v>High Level</v>
      </c>
      <c r="J114" s="122" t="s">
        <v>2923</v>
      </c>
      <c r="K114" s="117"/>
      <c r="L114" s="132"/>
      <c r="M114" s="115" t="s">
        <v>68</v>
      </c>
      <c r="N114" s="115" t="s">
        <v>69</v>
      </c>
      <c r="O114" s="261" t="str">
        <f t="shared" si="18"/>
        <v>=RI9-DI07</v>
      </c>
      <c r="P114" s="116">
        <f t="shared" si="19"/>
        <v>14</v>
      </c>
      <c r="Q114" s="40" t="str">
        <f t="shared" si="20"/>
        <v>I311.5</v>
      </c>
      <c r="R114" s="40" t="str">
        <f t="shared" si="21"/>
        <v>D18¶上料位上料位¶High LevelHigh Level</v>
      </c>
    </row>
    <row r="115" spans="1:19" ht="14.4">
      <c r="A115" s="116">
        <v>15</v>
      </c>
      <c r="B115" s="117">
        <v>111</v>
      </c>
      <c r="C115" s="118" t="s">
        <v>2924</v>
      </c>
      <c r="D115" s="261" t="s">
        <v>2896</v>
      </c>
      <c r="E115" s="117" t="str">
        <f t="shared" si="10"/>
        <v>D19</v>
      </c>
      <c r="F115" s="117" t="str">
        <f t="shared" si="11"/>
        <v>上料位</v>
      </c>
      <c r="G115" s="117" t="str">
        <f t="shared" si="12"/>
        <v>上料位</v>
      </c>
      <c r="H115" s="117" t="str">
        <f t="shared" si="13"/>
        <v>High Level</v>
      </c>
      <c r="I115" s="117" t="str">
        <f t="shared" si="14"/>
        <v>High Level</v>
      </c>
      <c r="J115" s="122" t="s">
        <v>2925</v>
      </c>
      <c r="K115" s="117"/>
      <c r="L115" s="132"/>
      <c r="M115" s="115" t="s">
        <v>68</v>
      </c>
      <c r="N115" s="115" t="s">
        <v>69</v>
      </c>
      <c r="O115" s="261" t="str">
        <f t="shared" si="18"/>
        <v>=RI9-DI07</v>
      </c>
      <c r="P115" s="116">
        <f t="shared" si="19"/>
        <v>15</v>
      </c>
      <c r="Q115" s="40" t="str">
        <f t="shared" si="20"/>
        <v>I311.6</v>
      </c>
      <c r="R115" s="40" t="str">
        <f t="shared" si="21"/>
        <v>D19¶上料位上料位¶High LevelHigh Level</v>
      </c>
    </row>
    <row r="116" spans="1:19" ht="14.4">
      <c r="A116" s="116">
        <v>16</v>
      </c>
      <c r="B116" s="117">
        <v>112</v>
      </c>
      <c r="C116" s="118" t="s">
        <v>2926</v>
      </c>
      <c r="D116" s="261" t="s">
        <v>2896</v>
      </c>
      <c r="E116" s="117" t="str">
        <f t="shared" si="10"/>
        <v>D20</v>
      </c>
      <c r="F116" s="117" t="str">
        <f t="shared" si="11"/>
        <v>上料位</v>
      </c>
      <c r="G116" s="117" t="str">
        <f t="shared" si="12"/>
        <v>上料位</v>
      </c>
      <c r="H116" s="117" t="str">
        <f t="shared" si="13"/>
        <v>High Level</v>
      </c>
      <c r="I116" s="117" t="str">
        <f t="shared" si="14"/>
        <v>High Level</v>
      </c>
      <c r="J116" s="122" t="s">
        <v>2927</v>
      </c>
      <c r="K116" s="117"/>
      <c r="L116" s="132"/>
      <c r="M116" s="115" t="s">
        <v>68</v>
      </c>
      <c r="N116" s="115" t="s">
        <v>69</v>
      </c>
      <c r="O116" s="261" t="str">
        <f t="shared" si="18"/>
        <v>=RI9-DI07</v>
      </c>
      <c r="P116" s="116">
        <f t="shared" si="19"/>
        <v>16</v>
      </c>
      <c r="Q116" s="40" t="str">
        <f t="shared" si="20"/>
        <v>I311.7</v>
      </c>
      <c r="R116" s="40" t="str">
        <f t="shared" si="21"/>
        <v>D20¶上料位上料位¶High LevelHigh Level</v>
      </c>
    </row>
    <row r="117" spans="1:19" ht="14.4">
      <c r="A117" s="116">
        <v>1</v>
      </c>
      <c r="B117" s="117">
        <v>113</v>
      </c>
      <c r="C117" s="118" t="s">
        <v>2928</v>
      </c>
      <c r="D117" s="261" t="s">
        <v>1697</v>
      </c>
      <c r="E117" s="117" t="str">
        <f t="shared" si="10"/>
        <v>D21</v>
      </c>
      <c r="F117" s="117" t="str">
        <f t="shared" si="11"/>
        <v>上料位</v>
      </c>
      <c r="G117" s="117" t="str">
        <f t="shared" si="12"/>
        <v>上料位</v>
      </c>
      <c r="H117" s="117" t="str">
        <f t="shared" si="13"/>
        <v>High Level</v>
      </c>
      <c r="I117" s="117" t="str">
        <f t="shared" si="14"/>
        <v>High Level</v>
      </c>
      <c r="J117" s="122" t="s">
        <v>2929</v>
      </c>
      <c r="K117" s="117"/>
      <c r="L117" s="132"/>
      <c r="M117" s="115" t="s">
        <v>68</v>
      </c>
      <c r="N117" s="115" t="s">
        <v>69</v>
      </c>
      <c r="O117" s="261" t="str">
        <f t="shared" si="18"/>
        <v>=RI9-DI08</v>
      </c>
      <c r="P117" s="116">
        <f t="shared" si="19"/>
        <v>1</v>
      </c>
      <c r="Q117" s="40" t="str">
        <f t="shared" si="20"/>
        <v>I312.0</v>
      </c>
      <c r="R117" s="40" t="str">
        <f t="shared" si="21"/>
        <v>D21¶上料位上料位¶High LevelHigh Level</v>
      </c>
    </row>
    <row r="118" spans="1:19" ht="14.4">
      <c r="A118" s="116">
        <v>2</v>
      </c>
      <c r="B118" s="117">
        <v>114</v>
      </c>
      <c r="C118" s="118" t="s">
        <v>2930</v>
      </c>
      <c r="D118" s="261" t="s">
        <v>1697</v>
      </c>
      <c r="E118" s="117" t="str">
        <f t="shared" si="10"/>
        <v>D22</v>
      </c>
      <c r="F118" s="117" t="str">
        <f t="shared" si="11"/>
        <v>上料位</v>
      </c>
      <c r="G118" s="117" t="str">
        <f t="shared" si="12"/>
        <v>上料位</v>
      </c>
      <c r="H118" s="117" t="str">
        <f t="shared" si="13"/>
        <v>High Level</v>
      </c>
      <c r="I118" s="117" t="str">
        <f t="shared" si="14"/>
        <v>High Level</v>
      </c>
      <c r="J118" s="122" t="s">
        <v>2931</v>
      </c>
      <c r="K118" s="117"/>
      <c r="L118" s="132"/>
      <c r="M118" s="115" t="s">
        <v>68</v>
      </c>
      <c r="N118" s="115" t="s">
        <v>69</v>
      </c>
      <c r="O118" s="261" t="str">
        <f t="shared" si="18"/>
        <v>=RI9-DI08</v>
      </c>
      <c r="P118" s="116">
        <f t="shared" si="19"/>
        <v>2</v>
      </c>
      <c r="Q118" s="40" t="str">
        <f t="shared" si="20"/>
        <v>I312.1</v>
      </c>
      <c r="R118" s="40" t="str">
        <f t="shared" si="21"/>
        <v>D22¶上料位上料位¶High LevelHigh Level</v>
      </c>
    </row>
    <row r="119" spans="1:19" ht="14.4">
      <c r="A119" s="116">
        <v>3</v>
      </c>
      <c r="B119" s="117">
        <v>115</v>
      </c>
      <c r="C119" s="118" t="s">
        <v>2932</v>
      </c>
      <c r="D119" s="261" t="s">
        <v>1697</v>
      </c>
      <c r="E119" s="117" t="str">
        <f t="shared" si="10"/>
        <v>D23</v>
      </c>
      <c r="F119" s="117" t="str">
        <f t="shared" si="11"/>
        <v>上料位</v>
      </c>
      <c r="G119" s="117" t="str">
        <f t="shared" si="12"/>
        <v>上料位</v>
      </c>
      <c r="H119" s="117" t="str">
        <f t="shared" si="13"/>
        <v>High Level</v>
      </c>
      <c r="I119" s="117" t="str">
        <f t="shared" si="14"/>
        <v>High Level</v>
      </c>
      <c r="J119" s="122" t="s">
        <v>2933</v>
      </c>
      <c r="K119" s="117"/>
      <c r="L119" s="132"/>
      <c r="M119" s="115" t="s">
        <v>68</v>
      </c>
      <c r="N119" s="115" t="s">
        <v>69</v>
      </c>
      <c r="O119" s="261" t="str">
        <f t="shared" si="18"/>
        <v>=RI9-DI08</v>
      </c>
      <c r="P119" s="116">
        <f t="shared" si="19"/>
        <v>3</v>
      </c>
      <c r="Q119" s="40" t="str">
        <f t="shared" si="20"/>
        <v>I312.2</v>
      </c>
      <c r="R119" s="40" t="str">
        <f t="shared" si="21"/>
        <v>D23¶上料位上料位¶High LevelHigh Level</v>
      </c>
    </row>
    <row r="120" spans="1:19" ht="14.4">
      <c r="A120" s="116">
        <v>4</v>
      </c>
      <c r="B120" s="117">
        <v>116</v>
      </c>
      <c r="C120" s="118" t="s">
        <v>2934</v>
      </c>
      <c r="D120" s="261" t="s">
        <v>1697</v>
      </c>
      <c r="E120" s="117" t="str">
        <f t="shared" si="10"/>
        <v>D24</v>
      </c>
      <c r="F120" s="117" t="str">
        <f t="shared" si="11"/>
        <v>上料位</v>
      </c>
      <c r="G120" s="117" t="str">
        <f t="shared" si="12"/>
        <v>上料位</v>
      </c>
      <c r="H120" s="117" t="str">
        <f t="shared" si="13"/>
        <v>High Level</v>
      </c>
      <c r="I120" s="117" t="str">
        <f t="shared" si="14"/>
        <v>High Level</v>
      </c>
      <c r="J120" s="122" t="s">
        <v>2935</v>
      </c>
      <c r="K120" s="117"/>
      <c r="L120" s="132"/>
      <c r="M120" s="115" t="s">
        <v>68</v>
      </c>
      <c r="N120" s="115" t="s">
        <v>69</v>
      </c>
      <c r="O120" s="261" t="str">
        <f t="shared" si="18"/>
        <v>=RI9-DI08</v>
      </c>
      <c r="P120" s="116">
        <f t="shared" si="19"/>
        <v>4</v>
      </c>
      <c r="Q120" s="40" t="str">
        <f t="shared" si="20"/>
        <v>I312.3</v>
      </c>
      <c r="R120" s="40" t="str">
        <f t="shared" si="21"/>
        <v>D24¶上料位上料位¶High LevelHigh Level</v>
      </c>
    </row>
    <row r="121" spans="1:19" ht="14.4">
      <c r="A121" s="116">
        <v>5</v>
      </c>
      <c r="B121" s="117">
        <v>117</v>
      </c>
      <c r="C121" s="118" t="s">
        <v>2936</v>
      </c>
      <c r="D121" s="261" t="s">
        <v>1697</v>
      </c>
      <c r="E121" s="117" t="str">
        <f t="shared" si="10"/>
        <v>D25</v>
      </c>
      <c r="F121" s="117" t="str">
        <f t="shared" si="11"/>
        <v>备用</v>
      </c>
      <c r="G121" s="117" t="str">
        <f t="shared" si="12"/>
        <v>上料位</v>
      </c>
      <c r="H121" s="117" t="str">
        <f t="shared" si="13"/>
        <v>SPARE</v>
      </c>
      <c r="I121" s="117" t="str">
        <f t="shared" si="14"/>
        <v>High Level</v>
      </c>
      <c r="J121" s="128" t="s">
        <v>2937</v>
      </c>
      <c r="K121" s="126"/>
      <c r="L121" s="161"/>
      <c r="M121" s="129" t="s">
        <v>68</v>
      </c>
      <c r="N121" s="129" t="s">
        <v>69</v>
      </c>
      <c r="O121" s="262" t="str">
        <f t="shared" si="18"/>
        <v>=RI9-DI08</v>
      </c>
      <c r="P121" s="131">
        <f t="shared" si="19"/>
        <v>5</v>
      </c>
      <c r="Q121" s="100" t="str">
        <f t="shared" si="20"/>
        <v>I312.4</v>
      </c>
      <c r="R121" s="100" t="str">
        <f t="shared" si="21"/>
        <v>D25¶备用上料位¶SPAREHigh Level</v>
      </c>
      <c r="S121" s="162" t="s">
        <v>1549</v>
      </c>
    </row>
    <row r="122" spans="1:19" ht="14.4">
      <c r="A122" s="116">
        <v>6</v>
      </c>
      <c r="B122" s="117">
        <v>118</v>
      </c>
      <c r="C122" s="118" t="s">
        <v>2938</v>
      </c>
      <c r="D122" s="261" t="s">
        <v>1697</v>
      </c>
      <c r="E122" s="117" t="str">
        <f t="shared" si="10"/>
        <v>G01</v>
      </c>
      <c r="F122" s="117" t="str">
        <f t="shared" si="11"/>
        <v>上料位</v>
      </c>
      <c r="G122" s="117" t="str">
        <f t="shared" si="12"/>
        <v>上料位</v>
      </c>
      <c r="H122" s="117" t="str">
        <f t="shared" si="13"/>
        <v>High Level</v>
      </c>
      <c r="I122" s="117" t="str">
        <f t="shared" si="14"/>
        <v>High Level</v>
      </c>
      <c r="J122" s="122" t="s">
        <v>2939</v>
      </c>
      <c r="K122" s="117"/>
      <c r="L122" s="132"/>
      <c r="M122" s="115" t="s">
        <v>68</v>
      </c>
      <c r="N122" s="115" t="s">
        <v>69</v>
      </c>
      <c r="O122" s="261" t="str">
        <f t="shared" si="18"/>
        <v>=RI9-DI08</v>
      </c>
      <c r="P122" s="116">
        <f t="shared" si="19"/>
        <v>6</v>
      </c>
      <c r="Q122" s="40" t="str">
        <f t="shared" si="20"/>
        <v>I312.5</v>
      </c>
      <c r="R122" s="40" t="str">
        <f t="shared" si="21"/>
        <v>G01¶上料位上料位¶High LevelHigh Level</v>
      </c>
    </row>
    <row r="123" spans="1:19" ht="14.4">
      <c r="A123" s="116">
        <v>7</v>
      </c>
      <c r="B123" s="117">
        <v>119</v>
      </c>
      <c r="C123" s="118" t="s">
        <v>2940</v>
      </c>
      <c r="D123" s="261" t="s">
        <v>1697</v>
      </c>
      <c r="E123" s="117" t="str">
        <f t="shared" si="10"/>
        <v>G02</v>
      </c>
      <c r="F123" s="117" t="str">
        <f t="shared" si="11"/>
        <v>上料位</v>
      </c>
      <c r="G123" s="117" t="str">
        <f t="shared" si="12"/>
        <v>上料位</v>
      </c>
      <c r="H123" s="117" t="str">
        <f t="shared" si="13"/>
        <v>High Level</v>
      </c>
      <c r="I123" s="117" t="str">
        <f t="shared" si="14"/>
        <v>High Level</v>
      </c>
      <c r="J123" s="122" t="s">
        <v>2941</v>
      </c>
      <c r="K123" s="117"/>
      <c r="L123" s="132"/>
      <c r="M123" s="115" t="s">
        <v>68</v>
      </c>
      <c r="N123" s="115" t="s">
        <v>69</v>
      </c>
      <c r="O123" s="261" t="str">
        <f t="shared" si="18"/>
        <v>=RI9-DI08</v>
      </c>
      <c r="P123" s="116">
        <f t="shared" si="19"/>
        <v>7</v>
      </c>
      <c r="Q123" s="40" t="str">
        <f t="shared" si="20"/>
        <v>I312.6</v>
      </c>
      <c r="R123" s="40" t="str">
        <f t="shared" si="21"/>
        <v>G02¶上料位上料位¶High LevelHigh Level</v>
      </c>
    </row>
    <row r="124" spans="1:19" ht="14.4">
      <c r="A124" s="116">
        <v>8</v>
      </c>
      <c r="B124" s="117">
        <v>120</v>
      </c>
      <c r="C124" s="118" t="s">
        <v>2942</v>
      </c>
      <c r="D124" s="261" t="s">
        <v>1697</v>
      </c>
      <c r="E124" s="117" t="str">
        <f t="shared" si="10"/>
        <v>G03</v>
      </c>
      <c r="F124" s="117" t="str">
        <f t="shared" si="11"/>
        <v>上料位</v>
      </c>
      <c r="G124" s="117" t="str">
        <f t="shared" si="12"/>
        <v>上料位</v>
      </c>
      <c r="H124" s="117" t="str">
        <f t="shared" si="13"/>
        <v>High Level</v>
      </c>
      <c r="I124" s="117" t="str">
        <f t="shared" si="14"/>
        <v>High Level</v>
      </c>
      <c r="J124" s="122" t="s">
        <v>2943</v>
      </c>
      <c r="K124" s="117"/>
      <c r="L124" s="132"/>
      <c r="M124" s="115" t="s">
        <v>68</v>
      </c>
      <c r="N124" s="115" t="s">
        <v>69</v>
      </c>
      <c r="O124" s="261" t="str">
        <f t="shared" si="18"/>
        <v>=RI9-DI08</v>
      </c>
      <c r="P124" s="116">
        <f t="shared" si="19"/>
        <v>8</v>
      </c>
      <c r="Q124" s="40" t="str">
        <f t="shared" si="20"/>
        <v>I312.7</v>
      </c>
      <c r="R124" s="40" t="str">
        <f t="shared" si="21"/>
        <v>G03¶上料位上料位¶High LevelHigh Level</v>
      </c>
    </row>
    <row r="125" spans="1:19" ht="14.4">
      <c r="A125" s="116">
        <v>9</v>
      </c>
      <c r="B125" s="117">
        <v>121</v>
      </c>
      <c r="C125" s="118" t="s">
        <v>2944</v>
      </c>
      <c r="D125" s="261" t="s">
        <v>1697</v>
      </c>
      <c r="E125" s="117" t="str">
        <f t="shared" si="10"/>
        <v>G04</v>
      </c>
      <c r="F125" s="117" t="str">
        <f t="shared" si="11"/>
        <v>上料位</v>
      </c>
      <c r="G125" s="117" t="str">
        <f t="shared" si="12"/>
        <v>上料位</v>
      </c>
      <c r="H125" s="160" t="str">
        <f t="shared" si="13"/>
        <v>High Level</v>
      </c>
      <c r="I125" s="117" t="str">
        <f t="shared" si="14"/>
        <v>High Level</v>
      </c>
      <c r="J125" s="122" t="s">
        <v>2945</v>
      </c>
      <c r="K125" s="117"/>
      <c r="L125" s="132"/>
      <c r="M125" s="115" t="s">
        <v>68</v>
      </c>
      <c r="N125" s="115" t="s">
        <v>69</v>
      </c>
      <c r="O125" s="261" t="str">
        <f t="shared" si="18"/>
        <v>=RI9-DI08</v>
      </c>
      <c r="P125" s="116">
        <f t="shared" si="19"/>
        <v>9</v>
      </c>
      <c r="Q125" s="40" t="str">
        <f t="shared" si="20"/>
        <v>I313.0</v>
      </c>
      <c r="R125" s="40" t="str">
        <f t="shared" si="21"/>
        <v>G04¶上料位上料位¶High LevelHigh Level</v>
      </c>
    </row>
    <row r="126" spans="1:19" ht="14.4">
      <c r="A126" s="116">
        <v>10</v>
      </c>
      <c r="B126" s="117">
        <v>122</v>
      </c>
      <c r="C126" s="118" t="s">
        <v>2946</v>
      </c>
      <c r="D126" s="261" t="s">
        <v>1697</v>
      </c>
      <c r="E126" s="117" t="str">
        <f t="shared" si="10"/>
        <v>G05</v>
      </c>
      <c r="F126" s="117" t="str">
        <f t="shared" si="11"/>
        <v>上料位</v>
      </c>
      <c r="G126" s="117" t="str">
        <f t="shared" si="12"/>
        <v>上料位</v>
      </c>
      <c r="H126" s="117" t="str">
        <f t="shared" si="13"/>
        <v>High Level</v>
      </c>
      <c r="I126" s="117" t="str">
        <f t="shared" si="14"/>
        <v>High Level</v>
      </c>
      <c r="J126" s="122" t="s">
        <v>2947</v>
      </c>
      <c r="K126" s="117"/>
      <c r="L126" s="132"/>
      <c r="M126" s="115" t="s">
        <v>68</v>
      </c>
      <c r="N126" s="115" t="s">
        <v>69</v>
      </c>
      <c r="O126" s="261" t="str">
        <f t="shared" si="18"/>
        <v>=RI9-DI08</v>
      </c>
      <c r="P126" s="116">
        <f t="shared" si="19"/>
        <v>10</v>
      </c>
      <c r="Q126" s="40" t="str">
        <f t="shared" si="20"/>
        <v>I313.1</v>
      </c>
      <c r="R126" s="40" t="str">
        <f t="shared" si="21"/>
        <v>G05¶上料位上料位¶High LevelHigh Level</v>
      </c>
    </row>
    <row r="127" spans="1:19" ht="14.4">
      <c r="A127" s="116">
        <v>11</v>
      </c>
      <c r="B127" s="117">
        <v>123</v>
      </c>
      <c r="C127" s="118" t="s">
        <v>2948</v>
      </c>
      <c r="D127" s="261" t="s">
        <v>1697</v>
      </c>
      <c r="E127" s="117" t="str">
        <f t="shared" si="10"/>
        <v>G06</v>
      </c>
      <c r="F127" s="117" t="str">
        <f t="shared" si="11"/>
        <v>上料位</v>
      </c>
      <c r="G127" s="117" t="str">
        <f t="shared" si="12"/>
        <v>上料位</v>
      </c>
      <c r="H127" s="117" t="str">
        <f t="shared" si="13"/>
        <v>High Level</v>
      </c>
      <c r="I127" s="117" t="str">
        <f t="shared" si="14"/>
        <v>High Level</v>
      </c>
      <c r="J127" s="122" t="s">
        <v>2949</v>
      </c>
      <c r="K127" s="117"/>
      <c r="L127" s="132"/>
      <c r="M127" s="115" t="s">
        <v>68</v>
      </c>
      <c r="N127" s="115" t="s">
        <v>69</v>
      </c>
      <c r="O127" s="261" t="str">
        <f t="shared" si="18"/>
        <v>=RI9-DI08</v>
      </c>
      <c r="P127" s="116">
        <f t="shared" si="19"/>
        <v>11</v>
      </c>
      <c r="Q127" s="40" t="str">
        <f t="shared" si="20"/>
        <v>I313.2</v>
      </c>
      <c r="R127" s="40" t="str">
        <f t="shared" si="21"/>
        <v>G06¶上料位上料位¶High LevelHigh Level</v>
      </c>
    </row>
    <row r="128" spans="1:19" ht="14.4">
      <c r="A128" s="116">
        <v>12</v>
      </c>
      <c r="B128" s="117">
        <v>124</v>
      </c>
      <c r="C128" s="118" t="s">
        <v>2950</v>
      </c>
      <c r="D128" s="261" t="s">
        <v>1697</v>
      </c>
      <c r="E128" s="117" t="str">
        <f t="shared" si="10"/>
        <v>G07</v>
      </c>
      <c r="F128" s="117" t="str">
        <f t="shared" si="11"/>
        <v>上料位</v>
      </c>
      <c r="G128" s="117" t="str">
        <f t="shared" si="12"/>
        <v>上料位</v>
      </c>
      <c r="H128" s="117" t="str">
        <f t="shared" si="13"/>
        <v>High Level</v>
      </c>
      <c r="I128" s="117" t="str">
        <f t="shared" si="14"/>
        <v>High Level</v>
      </c>
      <c r="J128" s="122" t="s">
        <v>2951</v>
      </c>
      <c r="K128" s="117"/>
      <c r="L128" s="132"/>
      <c r="M128" s="115" t="s">
        <v>68</v>
      </c>
      <c r="N128" s="115" t="s">
        <v>69</v>
      </c>
      <c r="O128" s="261" t="str">
        <f t="shared" si="18"/>
        <v>=RI9-DI08</v>
      </c>
      <c r="P128" s="116">
        <f t="shared" si="19"/>
        <v>12</v>
      </c>
      <c r="Q128" s="40" t="str">
        <f t="shared" si="20"/>
        <v>I313.3</v>
      </c>
      <c r="R128" s="40" t="str">
        <f t="shared" si="21"/>
        <v>G07¶上料位上料位¶High LevelHigh Level</v>
      </c>
    </row>
    <row r="129" spans="1:18" ht="14.4">
      <c r="A129" s="116">
        <v>13</v>
      </c>
      <c r="B129" s="117">
        <v>125</v>
      </c>
      <c r="C129" s="118" t="s">
        <v>2952</v>
      </c>
      <c r="D129" s="261" t="s">
        <v>1697</v>
      </c>
      <c r="E129" s="117" t="str">
        <f t="shared" si="10"/>
        <v>G08</v>
      </c>
      <c r="F129" s="117" t="str">
        <f t="shared" si="11"/>
        <v>上料位</v>
      </c>
      <c r="G129" s="117" t="str">
        <f t="shared" si="12"/>
        <v>上料位</v>
      </c>
      <c r="H129" s="117" t="str">
        <f t="shared" si="13"/>
        <v>High Level</v>
      </c>
      <c r="I129" s="117" t="str">
        <f t="shared" si="14"/>
        <v>High Level</v>
      </c>
      <c r="J129" s="122" t="s">
        <v>2953</v>
      </c>
      <c r="K129" s="117"/>
      <c r="L129" s="132"/>
      <c r="M129" s="115" t="s">
        <v>68</v>
      </c>
      <c r="N129" s="115" t="s">
        <v>69</v>
      </c>
      <c r="O129" s="261" t="str">
        <f t="shared" si="18"/>
        <v>=RI9-DI08</v>
      </c>
      <c r="P129" s="116">
        <f t="shared" si="19"/>
        <v>13</v>
      </c>
      <c r="Q129" s="40" t="str">
        <f t="shared" si="20"/>
        <v>I313.4</v>
      </c>
      <c r="R129" s="40" t="str">
        <f t="shared" si="21"/>
        <v>G08¶上料位上料位¶High LevelHigh Level</v>
      </c>
    </row>
    <row r="130" spans="1:18" ht="14.4">
      <c r="A130" s="116">
        <v>14</v>
      </c>
      <c r="B130" s="117">
        <v>126</v>
      </c>
      <c r="C130" s="127" t="s">
        <v>2954</v>
      </c>
      <c r="D130" s="262" t="s">
        <v>1697</v>
      </c>
      <c r="E130" s="126" t="s">
        <v>2955</v>
      </c>
      <c r="F130" s="126" t="s">
        <v>2956</v>
      </c>
      <c r="G130" s="117"/>
      <c r="H130" s="117"/>
      <c r="I130" s="117"/>
      <c r="J130" s="122"/>
      <c r="K130" s="117"/>
      <c r="L130" s="132"/>
      <c r="M130" s="115" t="s">
        <v>68</v>
      </c>
      <c r="N130" s="115" t="s">
        <v>69</v>
      </c>
      <c r="O130" s="261" t="str">
        <f t="shared" si="18"/>
        <v>=RI9-DI08</v>
      </c>
      <c r="P130" s="116">
        <f t="shared" si="19"/>
        <v>14</v>
      </c>
      <c r="Q130" s="40" t="str">
        <f t="shared" si="20"/>
        <v>I313.5</v>
      </c>
      <c r="R130" s="40" t="str">
        <f t="shared" si="21"/>
        <v>G0106¶除尘料位¶</v>
      </c>
    </row>
    <row r="131" spans="1:18" ht="14.4">
      <c r="A131" s="116">
        <v>15</v>
      </c>
      <c r="B131" s="117">
        <v>127</v>
      </c>
      <c r="C131" s="127" t="s">
        <v>2957</v>
      </c>
      <c r="D131" s="262" t="s">
        <v>1697</v>
      </c>
      <c r="E131" s="126" t="s">
        <v>2958</v>
      </c>
      <c r="F131" s="126" t="s">
        <v>2956</v>
      </c>
      <c r="G131" s="117"/>
      <c r="H131" s="117"/>
      <c r="I131" s="117"/>
      <c r="J131" s="122"/>
      <c r="K131" s="117"/>
      <c r="L131" s="132"/>
      <c r="M131" s="115" t="s">
        <v>68</v>
      </c>
      <c r="N131" s="115" t="s">
        <v>69</v>
      </c>
      <c r="O131" s="261" t="str">
        <f t="shared" si="18"/>
        <v>=RI9-DI08</v>
      </c>
      <c r="P131" s="116">
        <f t="shared" si="19"/>
        <v>15</v>
      </c>
      <c r="Q131" s="40" t="str">
        <f t="shared" si="20"/>
        <v>I313.6</v>
      </c>
      <c r="R131" s="40" t="str">
        <f t="shared" si="21"/>
        <v>G0206¶除尘料位¶</v>
      </c>
    </row>
    <row r="132" spans="1:18" ht="14.4">
      <c r="A132" s="116">
        <v>16</v>
      </c>
      <c r="B132" s="117">
        <v>128</v>
      </c>
      <c r="C132" s="127" t="s">
        <v>2959</v>
      </c>
      <c r="D132" s="262" t="s">
        <v>1697</v>
      </c>
      <c r="E132" s="126"/>
      <c r="F132" s="126"/>
      <c r="G132" s="117"/>
      <c r="H132" s="117"/>
      <c r="I132" s="117"/>
      <c r="J132" s="122"/>
      <c r="K132" s="117"/>
      <c r="L132" s="132"/>
      <c r="M132" s="115" t="s">
        <v>68</v>
      </c>
      <c r="N132" s="115" t="s">
        <v>69</v>
      </c>
      <c r="O132" s="261" t="str">
        <f t="shared" si="18"/>
        <v>=RI9-DI08</v>
      </c>
      <c r="P132" s="116">
        <f t="shared" si="19"/>
        <v>16</v>
      </c>
      <c r="Q132" s="40" t="str">
        <f t="shared" si="20"/>
        <v>I313.7</v>
      </c>
      <c r="R132" s="40" t="str">
        <f t="shared" si="21"/>
        <v>¶¶</v>
      </c>
    </row>
    <row r="133" spans="1:18" ht="14.4">
      <c r="A133" s="116">
        <v>1</v>
      </c>
      <c r="B133" s="117">
        <v>129</v>
      </c>
      <c r="C133" s="125" t="s">
        <v>2960</v>
      </c>
      <c r="D133" s="262" t="s">
        <v>1705</v>
      </c>
      <c r="E133" s="126"/>
      <c r="F133" s="126"/>
      <c r="G133" s="117"/>
      <c r="H133" s="117"/>
      <c r="I133" s="117"/>
      <c r="J133" s="122"/>
      <c r="K133" s="117"/>
      <c r="L133" s="132"/>
      <c r="M133" s="115" t="s">
        <v>68</v>
      </c>
      <c r="N133" s="115" t="s">
        <v>69</v>
      </c>
      <c r="O133" s="261" t="str">
        <f t="shared" si="18"/>
        <v>=RI9-DI09</v>
      </c>
      <c r="P133" s="116">
        <f t="shared" si="19"/>
        <v>1</v>
      </c>
      <c r="Q133" s="40" t="str">
        <f t="shared" si="20"/>
        <v>I314.0</v>
      </c>
      <c r="R133" s="40" t="str">
        <f t="shared" si="21"/>
        <v>¶¶</v>
      </c>
    </row>
    <row r="134" spans="1:18" ht="14.4">
      <c r="A134" s="116">
        <v>2</v>
      </c>
      <c r="B134" s="117">
        <v>130</v>
      </c>
      <c r="C134" s="119" t="s">
        <v>2961</v>
      </c>
      <c r="D134" s="261" t="s">
        <v>1705</v>
      </c>
      <c r="E134" s="117" t="str">
        <f t="shared" ref="E134:E196" si="22">TRIM(MID(SUBSTITUTE($J134,":",REPT(" ",40)),1,40))</f>
        <v>E01</v>
      </c>
      <c r="F134" s="117" t="str">
        <f t="shared" ref="F134:F196" si="23">TRIM(MID(SUBSTITUTE($J134,":",REPT(" ",40)),40,40))</f>
        <v>上料位</v>
      </c>
      <c r="G134" s="117" t="str">
        <f t="shared" ref="G134:G196" si="24">TRIM(MID(SUBSTITUTE($J134,":",REPT(" ",40)),80,40))</f>
        <v>上料位</v>
      </c>
      <c r="H134" s="117" t="str">
        <f t="shared" ref="H134:H196" si="25">TRIM(MID(SUBSTITUTE($J134,":",REPT(" ",40)),120,40))</f>
        <v>High Level</v>
      </c>
      <c r="I134" s="117" t="str">
        <f t="shared" ref="I134:I196" si="26">TRIM(MID(SUBSTITUTE($J134,":",REPT(" ",40)),160,40))</f>
        <v>High Level</v>
      </c>
      <c r="J134" s="122" t="s">
        <v>2962</v>
      </c>
      <c r="K134" s="117"/>
      <c r="L134" s="132"/>
      <c r="M134" s="115" t="s">
        <v>68</v>
      </c>
      <c r="N134" s="115" t="s">
        <v>69</v>
      </c>
      <c r="O134" s="261" t="str">
        <f t="shared" si="18"/>
        <v>=RI9-DI09</v>
      </c>
      <c r="P134" s="116">
        <f t="shared" si="19"/>
        <v>2</v>
      </c>
      <c r="Q134" s="40" t="str">
        <f t="shared" si="20"/>
        <v>I314.1</v>
      </c>
      <c r="R134" s="40" t="str">
        <f t="shared" si="21"/>
        <v>E01¶上料位上料位¶High LevelHigh Level</v>
      </c>
    </row>
    <row r="135" spans="1:18" ht="14.4">
      <c r="A135" s="116">
        <v>3</v>
      </c>
      <c r="B135" s="117">
        <v>131</v>
      </c>
      <c r="C135" s="119" t="s">
        <v>2963</v>
      </c>
      <c r="D135" s="261" t="s">
        <v>1705</v>
      </c>
      <c r="E135" s="117" t="str">
        <f t="shared" si="22"/>
        <v>E02</v>
      </c>
      <c r="F135" s="117" t="str">
        <f t="shared" si="23"/>
        <v>上料位</v>
      </c>
      <c r="G135" s="117" t="str">
        <f t="shared" si="24"/>
        <v>上料位</v>
      </c>
      <c r="H135" s="117" t="str">
        <f t="shared" si="25"/>
        <v>High Level</v>
      </c>
      <c r="I135" s="117" t="str">
        <f t="shared" si="26"/>
        <v>High Level</v>
      </c>
      <c r="J135" s="122" t="s">
        <v>2964</v>
      </c>
      <c r="K135" s="117"/>
      <c r="L135" s="132"/>
      <c r="M135" s="115" t="s">
        <v>68</v>
      </c>
      <c r="N135" s="115" t="s">
        <v>69</v>
      </c>
      <c r="O135" s="261" t="str">
        <f t="shared" si="18"/>
        <v>=RI9-DI09</v>
      </c>
      <c r="P135" s="116">
        <f t="shared" si="19"/>
        <v>3</v>
      </c>
      <c r="Q135" s="40" t="str">
        <f t="shared" si="20"/>
        <v>I314.2</v>
      </c>
      <c r="R135" s="40" t="str">
        <f t="shared" si="21"/>
        <v>E02¶上料位上料位¶High LevelHigh Level</v>
      </c>
    </row>
    <row r="136" spans="1:18" ht="14.4">
      <c r="A136" s="116">
        <v>4</v>
      </c>
      <c r="B136" s="117">
        <v>132</v>
      </c>
      <c r="C136" s="119" t="s">
        <v>2965</v>
      </c>
      <c r="D136" s="261" t="s">
        <v>1705</v>
      </c>
      <c r="E136" s="117" t="str">
        <f t="shared" si="22"/>
        <v>E0143</v>
      </c>
      <c r="F136" s="117" t="str">
        <f t="shared" si="23"/>
        <v>上料位</v>
      </c>
      <c r="G136" s="117" t="str">
        <f t="shared" si="24"/>
        <v>上料位</v>
      </c>
      <c r="H136" s="117" t="str">
        <f t="shared" si="25"/>
        <v>High Level</v>
      </c>
      <c r="I136" s="117" t="str">
        <f t="shared" si="26"/>
        <v>High Level</v>
      </c>
      <c r="J136" s="122" t="s">
        <v>2966</v>
      </c>
      <c r="K136" s="117"/>
      <c r="L136" s="132"/>
      <c r="M136" s="115" t="s">
        <v>68</v>
      </c>
      <c r="N136" s="115" t="s">
        <v>69</v>
      </c>
      <c r="O136" s="261" t="str">
        <f t="shared" si="18"/>
        <v>=RI9-DI09</v>
      </c>
      <c r="P136" s="116">
        <f t="shared" si="19"/>
        <v>4</v>
      </c>
      <c r="Q136" s="40" t="str">
        <f t="shared" si="20"/>
        <v>I314.3</v>
      </c>
      <c r="R136" s="40" t="str">
        <f t="shared" si="21"/>
        <v>E0143¶上料位上料位¶High LevelHigh Level</v>
      </c>
    </row>
    <row r="137" spans="1:18" ht="14.4">
      <c r="A137" s="116">
        <v>5</v>
      </c>
      <c r="B137" s="117">
        <v>133</v>
      </c>
      <c r="C137" s="119" t="s">
        <v>2967</v>
      </c>
      <c r="D137" s="261" t="s">
        <v>1705</v>
      </c>
      <c r="E137" s="117" t="str">
        <f t="shared" si="22"/>
        <v>E0144</v>
      </c>
      <c r="F137" s="117" t="str">
        <f t="shared" si="23"/>
        <v>上料位</v>
      </c>
      <c r="G137" s="117" t="str">
        <f t="shared" si="24"/>
        <v>上料位</v>
      </c>
      <c r="H137" s="117" t="str">
        <f t="shared" si="25"/>
        <v>High Level</v>
      </c>
      <c r="I137" s="117" t="str">
        <f t="shared" si="26"/>
        <v>High Level</v>
      </c>
      <c r="J137" s="122" t="s">
        <v>2968</v>
      </c>
      <c r="K137" s="117"/>
      <c r="L137" s="132"/>
      <c r="M137" s="115" t="s">
        <v>68</v>
      </c>
      <c r="N137" s="115" t="s">
        <v>69</v>
      </c>
      <c r="O137" s="261" t="str">
        <f t="shared" si="18"/>
        <v>=RI9-DI09</v>
      </c>
      <c r="P137" s="116">
        <f t="shared" si="19"/>
        <v>5</v>
      </c>
      <c r="Q137" s="40" t="str">
        <f t="shared" si="20"/>
        <v>I314.4</v>
      </c>
      <c r="R137" s="40" t="str">
        <f t="shared" si="21"/>
        <v>E0144¶上料位上料位¶High LevelHigh Level</v>
      </c>
    </row>
    <row r="138" spans="1:18" ht="14.4">
      <c r="A138" s="116">
        <v>6</v>
      </c>
      <c r="B138" s="117">
        <v>134</v>
      </c>
      <c r="C138" s="119" t="s">
        <v>2969</v>
      </c>
      <c r="D138" s="261" t="s">
        <v>1705</v>
      </c>
      <c r="E138" s="117" t="str">
        <f t="shared" si="22"/>
        <v>F01</v>
      </c>
      <c r="F138" s="117" t="str">
        <f t="shared" si="23"/>
        <v>上料位</v>
      </c>
      <c r="G138" s="117" t="str">
        <f t="shared" si="24"/>
        <v>上料位</v>
      </c>
      <c r="H138" s="117" t="str">
        <f t="shared" si="25"/>
        <v>High Level</v>
      </c>
      <c r="I138" s="117" t="str">
        <f t="shared" si="26"/>
        <v>High Level</v>
      </c>
      <c r="J138" s="122" t="s">
        <v>2970</v>
      </c>
      <c r="K138" s="117"/>
      <c r="L138" s="132"/>
      <c r="M138" s="115" t="s">
        <v>68</v>
      </c>
      <c r="N138" s="115" t="s">
        <v>69</v>
      </c>
      <c r="O138" s="261" t="str">
        <f t="shared" si="18"/>
        <v>=RI9-DI09</v>
      </c>
      <c r="P138" s="116">
        <f t="shared" si="19"/>
        <v>6</v>
      </c>
      <c r="Q138" s="40" t="str">
        <f t="shared" si="20"/>
        <v>I314.5</v>
      </c>
      <c r="R138" s="40" t="str">
        <f t="shared" si="21"/>
        <v>F01¶上料位上料位¶High LevelHigh Level</v>
      </c>
    </row>
    <row r="139" spans="1:18" ht="14.4">
      <c r="A139" s="116">
        <v>7</v>
      </c>
      <c r="B139" s="117">
        <v>135</v>
      </c>
      <c r="C139" s="119" t="s">
        <v>2971</v>
      </c>
      <c r="D139" s="261" t="s">
        <v>1705</v>
      </c>
      <c r="E139" s="117" t="str">
        <f t="shared" si="22"/>
        <v>F02</v>
      </c>
      <c r="F139" s="117" t="str">
        <f t="shared" si="23"/>
        <v>上料位</v>
      </c>
      <c r="G139" s="117" t="str">
        <f t="shared" si="24"/>
        <v>上料位</v>
      </c>
      <c r="H139" s="117" t="str">
        <f t="shared" si="25"/>
        <v>High Level</v>
      </c>
      <c r="I139" s="117" t="str">
        <f t="shared" si="26"/>
        <v>High Level</v>
      </c>
      <c r="J139" s="122" t="s">
        <v>2972</v>
      </c>
      <c r="K139" s="117"/>
      <c r="L139" s="132"/>
      <c r="M139" s="115" t="s">
        <v>68</v>
      </c>
      <c r="N139" s="115" t="s">
        <v>69</v>
      </c>
      <c r="O139" s="261" t="str">
        <f t="shared" si="18"/>
        <v>=RI9-DI09</v>
      </c>
      <c r="P139" s="116">
        <f t="shared" si="19"/>
        <v>7</v>
      </c>
      <c r="Q139" s="40" t="str">
        <f t="shared" si="20"/>
        <v>I314.6</v>
      </c>
      <c r="R139" s="40" t="str">
        <f t="shared" si="21"/>
        <v>F02¶上料位上料位¶High LevelHigh Level</v>
      </c>
    </row>
    <row r="140" spans="1:18" ht="14.4">
      <c r="A140" s="116">
        <v>8</v>
      </c>
      <c r="B140" s="117">
        <v>136</v>
      </c>
      <c r="C140" s="119" t="s">
        <v>2973</v>
      </c>
      <c r="D140" s="261" t="s">
        <v>1705</v>
      </c>
      <c r="E140" s="117" t="str">
        <f t="shared" si="22"/>
        <v>F03</v>
      </c>
      <c r="F140" s="117" t="str">
        <f t="shared" si="23"/>
        <v>上料位</v>
      </c>
      <c r="G140" s="117" t="str">
        <f t="shared" si="24"/>
        <v>上料位</v>
      </c>
      <c r="H140" s="117" t="str">
        <f t="shared" si="25"/>
        <v>High Level</v>
      </c>
      <c r="I140" s="117" t="str">
        <f t="shared" si="26"/>
        <v>High Level</v>
      </c>
      <c r="J140" s="122" t="s">
        <v>2974</v>
      </c>
      <c r="K140" s="117"/>
      <c r="L140" s="132"/>
      <c r="M140" s="115" t="s">
        <v>68</v>
      </c>
      <c r="N140" s="115" t="s">
        <v>69</v>
      </c>
      <c r="O140" s="261" t="str">
        <f t="shared" si="18"/>
        <v>=RI9-DI09</v>
      </c>
      <c r="P140" s="116">
        <f t="shared" si="19"/>
        <v>8</v>
      </c>
      <c r="Q140" s="40" t="str">
        <f t="shared" si="20"/>
        <v>I314.7</v>
      </c>
      <c r="R140" s="40" t="str">
        <f t="shared" si="21"/>
        <v>F03¶上料位上料位¶High LevelHigh Level</v>
      </c>
    </row>
    <row r="141" spans="1:18" ht="14.4">
      <c r="A141" s="116">
        <v>9</v>
      </c>
      <c r="B141" s="117">
        <v>137</v>
      </c>
      <c r="C141" s="119" t="s">
        <v>2975</v>
      </c>
      <c r="D141" s="261" t="s">
        <v>1705</v>
      </c>
      <c r="E141" s="117" t="str">
        <f t="shared" si="22"/>
        <v>F04</v>
      </c>
      <c r="F141" s="117" t="str">
        <f t="shared" si="23"/>
        <v>上料位</v>
      </c>
      <c r="G141" s="117" t="str">
        <f t="shared" si="24"/>
        <v>上料位</v>
      </c>
      <c r="H141" s="117" t="str">
        <f t="shared" si="25"/>
        <v>High Level</v>
      </c>
      <c r="I141" s="117" t="str">
        <f t="shared" si="26"/>
        <v>High Level</v>
      </c>
      <c r="J141" s="122" t="s">
        <v>2976</v>
      </c>
      <c r="K141" s="117"/>
      <c r="L141" s="132"/>
      <c r="M141" s="115" t="s">
        <v>68</v>
      </c>
      <c r="N141" s="115" t="s">
        <v>69</v>
      </c>
      <c r="O141" s="261" t="str">
        <f t="shared" si="18"/>
        <v>=RI9-DI09</v>
      </c>
      <c r="P141" s="116">
        <f t="shared" si="19"/>
        <v>9</v>
      </c>
      <c r="Q141" s="40" t="str">
        <f t="shared" si="20"/>
        <v>I315.0</v>
      </c>
      <c r="R141" s="40" t="str">
        <f t="shared" si="21"/>
        <v>F04¶上料位上料位¶High LevelHigh Level</v>
      </c>
    </row>
    <row r="142" spans="1:18" ht="14.4">
      <c r="A142" s="116">
        <v>10</v>
      </c>
      <c r="B142" s="117">
        <v>138</v>
      </c>
      <c r="C142" s="119" t="s">
        <v>2977</v>
      </c>
      <c r="D142" s="261" t="s">
        <v>1705</v>
      </c>
      <c r="E142" s="117" t="str">
        <f t="shared" si="22"/>
        <v>F05</v>
      </c>
      <c r="F142" s="117" t="str">
        <f t="shared" si="23"/>
        <v>上料位</v>
      </c>
      <c r="G142" s="117" t="str">
        <f t="shared" si="24"/>
        <v>上料位</v>
      </c>
      <c r="H142" s="117" t="str">
        <f t="shared" si="25"/>
        <v>High Level</v>
      </c>
      <c r="I142" s="117" t="str">
        <f t="shared" si="26"/>
        <v>High Level</v>
      </c>
      <c r="J142" s="122" t="s">
        <v>2978</v>
      </c>
      <c r="K142" s="117"/>
      <c r="L142" s="132"/>
      <c r="M142" s="115" t="s">
        <v>68</v>
      </c>
      <c r="N142" s="115" t="s">
        <v>69</v>
      </c>
      <c r="O142" s="261" t="str">
        <f t="shared" si="18"/>
        <v>=RI9-DI09</v>
      </c>
      <c r="P142" s="116">
        <f t="shared" si="19"/>
        <v>10</v>
      </c>
      <c r="Q142" s="40" t="str">
        <f t="shared" si="20"/>
        <v>I315.1</v>
      </c>
      <c r="R142" s="40" t="str">
        <f t="shared" si="21"/>
        <v>F05¶上料位上料位¶High LevelHigh Level</v>
      </c>
    </row>
    <row r="143" spans="1:18" ht="14.4">
      <c r="A143" s="116">
        <v>11</v>
      </c>
      <c r="B143" s="117">
        <v>139</v>
      </c>
      <c r="C143" s="119" t="s">
        <v>2979</v>
      </c>
      <c r="D143" s="261" t="s">
        <v>1705</v>
      </c>
      <c r="E143" s="117" t="str">
        <f t="shared" si="22"/>
        <v>F06</v>
      </c>
      <c r="F143" s="117" t="str">
        <f t="shared" si="23"/>
        <v>上料位</v>
      </c>
      <c r="G143" s="117" t="str">
        <f t="shared" si="24"/>
        <v>上料位</v>
      </c>
      <c r="H143" s="117" t="str">
        <f t="shared" si="25"/>
        <v>High Level</v>
      </c>
      <c r="I143" s="117" t="str">
        <f t="shared" si="26"/>
        <v>High Level</v>
      </c>
      <c r="J143" s="122" t="s">
        <v>2980</v>
      </c>
      <c r="K143" s="117"/>
      <c r="L143" s="132"/>
      <c r="M143" s="115" t="s">
        <v>68</v>
      </c>
      <c r="N143" s="115" t="s">
        <v>69</v>
      </c>
      <c r="O143" s="261" t="str">
        <f t="shared" si="18"/>
        <v>=RI9-DI09</v>
      </c>
      <c r="P143" s="116">
        <f t="shared" si="19"/>
        <v>11</v>
      </c>
      <c r="Q143" s="40" t="str">
        <f t="shared" si="20"/>
        <v>I315.2</v>
      </c>
      <c r="R143" s="40" t="str">
        <f t="shared" si="21"/>
        <v>F06¶上料位上料位¶High LevelHigh Level</v>
      </c>
    </row>
    <row r="144" spans="1:18" ht="14.4">
      <c r="A144" s="116">
        <v>12</v>
      </c>
      <c r="B144" s="117">
        <v>140</v>
      </c>
      <c r="C144" s="119" t="s">
        <v>2981</v>
      </c>
      <c r="D144" s="261" t="s">
        <v>1705</v>
      </c>
      <c r="E144" s="117" t="str">
        <f t="shared" si="22"/>
        <v>R0213</v>
      </c>
      <c r="F144" s="117" t="str">
        <f t="shared" si="23"/>
        <v>刮板机</v>
      </c>
      <c r="G144" s="117" t="str">
        <f t="shared" si="24"/>
        <v>测速</v>
      </c>
      <c r="H144" s="117" t="str">
        <f t="shared" si="25"/>
        <v>Conveyor</v>
      </c>
      <c r="I144" s="117" t="str">
        <f t="shared" si="26"/>
        <v>Speed</v>
      </c>
      <c r="J144" s="122" t="s">
        <v>2982</v>
      </c>
      <c r="K144" s="117"/>
      <c r="L144" s="132"/>
      <c r="M144" s="115" t="s">
        <v>68</v>
      </c>
      <c r="N144" s="115" t="s">
        <v>69</v>
      </c>
      <c r="O144" s="261" t="str">
        <f t="shared" si="18"/>
        <v>=RI9-DI09</v>
      </c>
      <c r="P144" s="116">
        <f t="shared" si="19"/>
        <v>12</v>
      </c>
      <c r="Q144" s="40" t="str">
        <f t="shared" si="20"/>
        <v>I315.3</v>
      </c>
      <c r="R144" s="40" t="str">
        <f t="shared" si="21"/>
        <v>R0213¶刮板机测速¶ConveyorSpeed</v>
      </c>
    </row>
    <row r="145" spans="1:18" ht="14.4">
      <c r="A145" s="116">
        <v>13</v>
      </c>
      <c r="B145" s="117">
        <v>141</v>
      </c>
      <c r="C145" s="119" t="s">
        <v>2983</v>
      </c>
      <c r="D145" s="261" t="s">
        <v>1705</v>
      </c>
      <c r="E145" s="117" t="str">
        <f t="shared" si="22"/>
        <v>R0213</v>
      </c>
      <c r="F145" s="117" t="str">
        <f t="shared" si="23"/>
        <v>刮板机</v>
      </c>
      <c r="G145" s="117" t="str">
        <f t="shared" si="24"/>
        <v>防堵</v>
      </c>
      <c r="H145" s="117" t="str">
        <f t="shared" si="25"/>
        <v>Conveyor</v>
      </c>
      <c r="I145" s="117" t="str">
        <f t="shared" si="26"/>
        <v>Anti Block</v>
      </c>
      <c r="J145" s="122" t="s">
        <v>2984</v>
      </c>
      <c r="K145" s="117"/>
      <c r="L145" s="132"/>
      <c r="M145" s="115" t="s">
        <v>68</v>
      </c>
      <c r="N145" s="115" t="s">
        <v>69</v>
      </c>
      <c r="O145" s="261" t="str">
        <f t="shared" si="18"/>
        <v>=RI9-DI09</v>
      </c>
      <c r="P145" s="116">
        <f t="shared" si="19"/>
        <v>13</v>
      </c>
      <c r="Q145" s="40" t="str">
        <f t="shared" si="20"/>
        <v>I315.4</v>
      </c>
      <c r="R145" s="40" t="str">
        <f t="shared" si="21"/>
        <v>R0213¶刮板机防堵¶ConveyorAnti Block</v>
      </c>
    </row>
    <row r="146" spans="1:18" ht="14.4">
      <c r="A146" s="116">
        <v>14</v>
      </c>
      <c r="B146" s="117">
        <v>142</v>
      </c>
      <c r="C146" s="119" t="s">
        <v>2985</v>
      </c>
      <c r="D146" s="261" t="s">
        <v>1705</v>
      </c>
      <c r="E146" s="117" t="str">
        <f t="shared" si="22"/>
        <v>G0112</v>
      </c>
      <c r="F146" s="117" t="str">
        <f t="shared" si="23"/>
        <v>刮板机</v>
      </c>
      <c r="G146" s="117" t="str">
        <f t="shared" si="24"/>
        <v>测速</v>
      </c>
      <c r="H146" s="117" t="str">
        <f t="shared" si="25"/>
        <v>Conveyor</v>
      </c>
      <c r="I146" s="117" t="str">
        <f t="shared" si="26"/>
        <v>Speed</v>
      </c>
      <c r="J146" s="122" t="s">
        <v>2986</v>
      </c>
      <c r="K146" s="117"/>
      <c r="L146" s="132"/>
      <c r="M146" s="115" t="s">
        <v>68</v>
      </c>
      <c r="N146" s="115" t="s">
        <v>69</v>
      </c>
      <c r="O146" s="261" t="str">
        <f t="shared" si="18"/>
        <v>=RI9-DI09</v>
      </c>
      <c r="P146" s="116">
        <f t="shared" si="19"/>
        <v>14</v>
      </c>
      <c r="Q146" s="40" t="str">
        <f t="shared" si="20"/>
        <v>I315.5</v>
      </c>
      <c r="R146" s="40" t="str">
        <f t="shared" si="21"/>
        <v>G0112¶刮板机测速¶ConveyorSpeed</v>
      </c>
    </row>
    <row r="147" spans="1:18" ht="14.4">
      <c r="A147" s="116">
        <v>15</v>
      </c>
      <c r="B147" s="117">
        <v>143</v>
      </c>
      <c r="C147" s="119" t="s">
        <v>2987</v>
      </c>
      <c r="D147" s="261" t="s">
        <v>1705</v>
      </c>
      <c r="E147" s="117" t="str">
        <f t="shared" si="22"/>
        <v>G0112</v>
      </c>
      <c r="F147" s="117" t="str">
        <f t="shared" si="23"/>
        <v>刮板机</v>
      </c>
      <c r="G147" s="117" t="str">
        <f t="shared" si="24"/>
        <v>防堵</v>
      </c>
      <c r="H147" s="117" t="str">
        <f t="shared" si="25"/>
        <v>Conveyor</v>
      </c>
      <c r="I147" s="117" t="str">
        <f t="shared" si="26"/>
        <v>Anti Block</v>
      </c>
      <c r="J147" s="122" t="s">
        <v>2988</v>
      </c>
      <c r="K147" s="117"/>
      <c r="L147" s="132"/>
      <c r="M147" s="115" t="s">
        <v>68</v>
      </c>
      <c r="N147" s="115" t="s">
        <v>69</v>
      </c>
      <c r="O147" s="261" t="str">
        <f t="shared" si="18"/>
        <v>=RI9-DI09</v>
      </c>
      <c r="P147" s="116">
        <f t="shared" si="19"/>
        <v>15</v>
      </c>
      <c r="Q147" s="40" t="str">
        <f t="shared" si="20"/>
        <v>I315.6</v>
      </c>
      <c r="R147" s="40" t="str">
        <f t="shared" si="21"/>
        <v>G0112¶刮板机防堵¶ConveyorAnti Block</v>
      </c>
    </row>
    <row r="148" spans="1:18" ht="14.4">
      <c r="A148" s="116">
        <v>16</v>
      </c>
      <c r="B148" s="117">
        <v>144</v>
      </c>
      <c r="C148" s="119" t="s">
        <v>2989</v>
      </c>
      <c r="D148" s="261" t="s">
        <v>1705</v>
      </c>
      <c r="E148" s="117" t="str">
        <f t="shared" si="22"/>
        <v>G0113</v>
      </c>
      <c r="F148" s="117" t="str">
        <f t="shared" si="23"/>
        <v>刮板机</v>
      </c>
      <c r="G148" s="117" t="str">
        <f t="shared" si="24"/>
        <v>测速</v>
      </c>
      <c r="H148" s="117" t="str">
        <f t="shared" si="25"/>
        <v>Conveyor</v>
      </c>
      <c r="I148" s="117" t="str">
        <f t="shared" si="26"/>
        <v>Speed</v>
      </c>
      <c r="J148" s="122" t="s">
        <v>2990</v>
      </c>
      <c r="K148" s="117"/>
      <c r="L148" s="132"/>
      <c r="M148" s="115" t="s">
        <v>68</v>
      </c>
      <c r="N148" s="115" t="s">
        <v>69</v>
      </c>
      <c r="O148" s="261" t="str">
        <f t="shared" si="18"/>
        <v>=RI9-DI09</v>
      </c>
      <c r="P148" s="116">
        <f t="shared" si="19"/>
        <v>16</v>
      </c>
      <c r="Q148" s="40" t="str">
        <f t="shared" si="20"/>
        <v>I315.7</v>
      </c>
      <c r="R148" s="40" t="str">
        <f t="shared" si="21"/>
        <v>G0113¶刮板机测速¶ConveyorSpeed</v>
      </c>
    </row>
    <row r="149" spans="1:18" ht="14.4">
      <c r="A149" s="116">
        <v>1</v>
      </c>
      <c r="B149" s="117">
        <v>145</v>
      </c>
      <c r="C149" s="118" t="s">
        <v>2991</v>
      </c>
      <c r="D149" s="261" t="s">
        <v>2992</v>
      </c>
      <c r="E149" s="117" t="str">
        <f t="shared" si="22"/>
        <v>G0113</v>
      </c>
      <c r="F149" s="117" t="str">
        <f t="shared" si="23"/>
        <v>刮板机</v>
      </c>
      <c r="G149" s="117" t="str">
        <f t="shared" si="24"/>
        <v>防堵</v>
      </c>
      <c r="H149" s="117" t="str">
        <f t="shared" si="25"/>
        <v>Conveyor</v>
      </c>
      <c r="I149" s="117" t="str">
        <f t="shared" si="26"/>
        <v>Anti Block</v>
      </c>
      <c r="J149" s="122" t="s">
        <v>2993</v>
      </c>
      <c r="K149" s="117"/>
      <c r="L149" s="132"/>
      <c r="M149" s="115" t="s">
        <v>68</v>
      </c>
      <c r="N149" s="115" t="s">
        <v>69</v>
      </c>
      <c r="O149" s="261" t="str">
        <f t="shared" ref="O149:O196" si="27">D149</f>
        <v>=RI9-DI10</v>
      </c>
      <c r="P149" s="116">
        <f t="shared" ref="P149:P196" si="28">A149</f>
        <v>1</v>
      </c>
      <c r="Q149" s="40" t="str">
        <f t="shared" ref="Q149:Q196" si="29">C149</f>
        <v>I316.0</v>
      </c>
      <c r="R149" s="40" t="str">
        <f t="shared" ref="R149:R196" si="30">E149&amp;M149&amp;F149&amp;G149&amp;M149&amp;H149&amp;I149</f>
        <v>G0113¶刮板机防堵¶ConveyorAnti Block</v>
      </c>
    </row>
    <row r="150" spans="1:18" ht="14.4">
      <c r="A150" s="116">
        <v>2</v>
      </c>
      <c r="B150" s="117">
        <v>146</v>
      </c>
      <c r="C150" s="118" t="s">
        <v>2994</v>
      </c>
      <c r="D150" s="261" t="s">
        <v>2992</v>
      </c>
      <c r="E150" s="117" t="str">
        <f t="shared" si="22"/>
        <v>G0211</v>
      </c>
      <c r="F150" s="117" t="str">
        <f t="shared" si="23"/>
        <v>刮板机</v>
      </c>
      <c r="G150" s="117" t="str">
        <f t="shared" si="24"/>
        <v>测速</v>
      </c>
      <c r="H150" s="117" t="str">
        <f t="shared" si="25"/>
        <v>Conveyor</v>
      </c>
      <c r="I150" s="117" t="str">
        <f t="shared" si="26"/>
        <v>Speed</v>
      </c>
      <c r="J150" s="122" t="s">
        <v>2995</v>
      </c>
      <c r="K150" s="117"/>
      <c r="L150" s="132"/>
      <c r="M150" s="115" t="s">
        <v>68</v>
      </c>
      <c r="N150" s="115" t="s">
        <v>69</v>
      </c>
      <c r="O150" s="261" t="str">
        <f t="shared" si="27"/>
        <v>=RI9-DI10</v>
      </c>
      <c r="P150" s="116">
        <f t="shared" si="28"/>
        <v>2</v>
      </c>
      <c r="Q150" s="40" t="str">
        <f t="shared" si="29"/>
        <v>I316.1</v>
      </c>
      <c r="R150" s="40" t="str">
        <f t="shared" si="30"/>
        <v>G0211¶刮板机测速¶ConveyorSpeed</v>
      </c>
    </row>
    <row r="151" spans="1:18" ht="14.4">
      <c r="A151" s="116">
        <v>3</v>
      </c>
      <c r="B151" s="117">
        <v>147</v>
      </c>
      <c r="C151" s="118" t="s">
        <v>2996</v>
      </c>
      <c r="D151" s="261" t="s">
        <v>2992</v>
      </c>
      <c r="E151" s="117" t="str">
        <f t="shared" si="22"/>
        <v>G0211</v>
      </c>
      <c r="F151" s="117" t="str">
        <f t="shared" si="23"/>
        <v>刮板机</v>
      </c>
      <c r="G151" s="117" t="str">
        <f t="shared" si="24"/>
        <v>防堵</v>
      </c>
      <c r="H151" s="117" t="str">
        <f t="shared" si="25"/>
        <v>Conveyor</v>
      </c>
      <c r="I151" s="117" t="str">
        <f t="shared" si="26"/>
        <v>Anti Block</v>
      </c>
      <c r="J151" s="122" t="s">
        <v>2997</v>
      </c>
      <c r="K151" s="117"/>
      <c r="L151" s="132"/>
      <c r="M151" s="115" t="s">
        <v>68</v>
      </c>
      <c r="N151" s="115" t="s">
        <v>69</v>
      </c>
      <c r="O151" s="261" t="str">
        <f t="shared" si="27"/>
        <v>=RI9-DI10</v>
      </c>
      <c r="P151" s="116">
        <f t="shared" si="28"/>
        <v>3</v>
      </c>
      <c r="Q151" s="40" t="str">
        <f t="shared" si="29"/>
        <v>I316.2</v>
      </c>
      <c r="R151" s="40" t="str">
        <f t="shared" si="30"/>
        <v>G0211¶刮板机防堵¶ConveyorAnti Block</v>
      </c>
    </row>
    <row r="152" spans="1:18" ht="14.4">
      <c r="A152" s="116">
        <v>4</v>
      </c>
      <c r="B152" s="117">
        <v>148</v>
      </c>
      <c r="C152" s="118" t="s">
        <v>2998</v>
      </c>
      <c r="D152" s="261" t="s">
        <v>2992</v>
      </c>
      <c r="E152" s="117" t="str">
        <f t="shared" si="22"/>
        <v>2M0122</v>
      </c>
      <c r="F152" s="117" t="str">
        <f t="shared" si="23"/>
        <v>刮板机</v>
      </c>
      <c r="G152" s="117" t="str">
        <f t="shared" si="24"/>
        <v>测速</v>
      </c>
      <c r="H152" s="117" t="str">
        <f t="shared" si="25"/>
        <v>Conveyor</v>
      </c>
      <c r="I152" s="117" t="str">
        <f t="shared" si="26"/>
        <v>Speed</v>
      </c>
      <c r="J152" s="122" t="s">
        <v>2999</v>
      </c>
      <c r="K152" s="117"/>
      <c r="L152" s="132"/>
      <c r="M152" s="115" t="s">
        <v>68</v>
      </c>
      <c r="N152" s="115" t="s">
        <v>69</v>
      </c>
      <c r="O152" s="261" t="str">
        <f t="shared" si="27"/>
        <v>=RI9-DI10</v>
      </c>
      <c r="P152" s="116">
        <f t="shared" si="28"/>
        <v>4</v>
      </c>
      <c r="Q152" s="40" t="str">
        <f t="shared" si="29"/>
        <v>I316.3</v>
      </c>
      <c r="R152" s="40" t="str">
        <f t="shared" si="30"/>
        <v>2M0122¶刮板机测速¶ConveyorSpeed</v>
      </c>
    </row>
    <row r="153" spans="1:18" ht="14.4">
      <c r="A153" s="116">
        <v>5</v>
      </c>
      <c r="B153" s="117">
        <v>149</v>
      </c>
      <c r="C153" s="118" t="s">
        <v>3000</v>
      </c>
      <c r="D153" s="261" t="s">
        <v>2992</v>
      </c>
      <c r="E153" s="117" t="str">
        <f t="shared" si="22"/>
        <v>2M0122</v>
      </c>
      <c r="F153" s="117" t="str">
        <f t="shared" si="23"/>
        <v>刮板机</v>
      </c>
      <c r="G153" s="117" t="str">
        <f t="shared" si="24"/>
        <v>防堵</v>
      </c>
      <c r="H153" s="117" t="str">
        <f t="shared" si="25"/>
        <v>Conveyor</v>
      </c>
      <c r="I153" s="117" t="str">
        <f t="shared" si="26"/>
        <v>Anti Block</v>
      </c>
      <c r="J153" s="122" t="s">
        <v>3001</v>
      </c>
      <c r="K153" s="117"/>
      <c r="L153" s="132"/>
      <c r="M153" s="115" t="s">
        <v>68</v>
      </c>
      <c r="N153" s="115" t="s">
        <v>69</v>
      </c>
      <c r="O153" s="261" t="str">
        <f t="shared" si="27"/>
        <v>=RI9-DI10</v>
      </c>
      <c r="P153" s="116">
        <f t="shared" si="28"/>
        <v>5</v>
      </c>
      <c r="Q153" s="40" t="str">
        <f t="shared" si="29"/>
        <v>I316.4</v>
      </c>
      <c r="R153" s="40" t="str">
        <f t="shared" si="30"/>
        <v>2M0122¶刮板机防堵¶ConveyorAnti Block</v>
      </c>
    </row>
    <row r="154" spans="1:18" ht="14.4">
      <c r="A154" s="116">
        <v>6</v>
      </c>
      <c r="B154" s="117">
        <v>150</v>
      </c>
      <c r="C154" s="118" t="s">
        <v>3002</v>
      </c>
      <c r="D154" s="261" t="s">
        <v>2992</v>
      </c>
      <c r="E154" s="117" t="str">
        <f t="shared" si="22"/>
        <v>R0102</v>
      </c>
      <c r="F154" s="117" t="str">
        <f t="shared" si="23"/>
        <v>刮板机</v>
      </c>
      <c r="G154" s="117" t="str">
        <f t="shared" si="24"/>
        <v>测速</v>
      </c>
      <c r="H154" s="117" t="str">
        <f t="shared" si="25"/>
        <v>Conveyor</v>
      </c>
      <c r="I154" s="117" t="str">
        <f t="shared" si="26"/>
        <v>Speed</v>
      </c>
      <c r="J154" s="122" t="s">
        <v>3003</v>
      </c>
      <c r="K154" s="117"/>
      <c r="L154" s="132"/>
      <c r="M154" s="115" t="s">
        <v>68</v>
      </c>
      <c r="N154" s="115" t="s">
        <v>69</v>
      </c>
      <c r="O154" s="261" t="str">
        <f t="shared" si="27"/>
        <v>=RI9-DI10</v>
      </c>
      <c r="P154" s="116">
        <f t="shared" si="28"/>
        <v>6</v>
      </c>
      <c r="Q154" s="40" t="str">
        <f t="shared" si="29"/>
        <v>I316.5</v>
      </c>
      <c r="R154" s="40" t="str">
        <f t="shared" si="30"/>
        <v>R0102¶刮板机测速¶ConveyorSpeed</v>
      </c>
    </row>
    <row r="155" spans="1:18" ht="14.4">
      <c r="A155" s="116">
        <v>7</v>
      </c>
      <c r="B155" s="117">
        <v>151</v>
      </c>
      <c r="C155" s="118" t="s">
        <v>3004</v>
      </c>
      <c r="D155" s="261" t="s">
        <v>2992</v>
      </c>
      <c r="E155" s="117" t="str">
        <f t="shared" si="22"/>
        <v>M0111</v>
      </c>
      <c r="F155" s="117" t="str">
        <f t="shared" si="23"/>
        <v>刮板机</v>
      </c>
      <c r="G155" s="117" t="str">
        <f t="shared" si="24"/>
        <v>测速</v>
      </c>
      <c r="H155" s="117" t="str">
        <f t="shared" si="25"/>
        <v>Conveyor</v>
      </c>
      <c r="I155" s="117" t="str">
        <f t="shared" si="26"/>
        <v>Speed</v>
      </c>
      <c r="J155" s="122" t="s">
        <v>3005</v>
      </c>
      <c r="K155" s="117"/>
      <c r="L155" s="132"/>
      <c r="M155" s="115" t="s">
        <v>68</v>
      </c>
      <c r="N155" s="115" t="s">
        <v>69</v>
      </c>
      <c r="O155" s="261" t="str">
        <f t="shared" si="27"/>
        <v>=RI9-DI10</v>
      </c>
      <c r="P155" s="116">
        <f t="shared" si="28"/>
        <v>7</v>
      </c>
      <c r="Q155" s="40" t="str">
        <f t="shared" si="29"/>
        <v>I316.6</v>
      </c>
      <c r="R155" s="40" t="str">
        <f t="shared" si="30"/>
        <v>M0111¶刮板机测速¶ConveyorSpeed</v>
      </c>
    </row>
    <row r="156" spans="1:18" ht="14.4">
      <c r="A156" s="116">
        <v>8</v>
      </c>
      <c r="B156" s="117">
        <v>152</v>
      </c>
      <c r="C156" s="118" t="s">
        <v>3006</v>
      </c>
      <c r="D156" s="261" t="s">
        <v>2992</v>
      </c>
      <c r="E156" s="117" t="str">
        <f t="shared" si="22"/>
        <v>M0114</v>
      </c>
      <c r="F156" s="117" t="str">
        <f t="shared" si="23"/>
        <v>刮板机</v>
      </c>
      <c r="G156" s="117" t="str">
        <f t="shared" si="24"/>
        <v>测速</v>
      </c>
      <c r="H156" s="117" t="str">
        <f t="shared" si="25"/>
        <v>Conveyor</v>
      </c>
      <c r="I156" s="117" t="str">
        <f t="shared" si="26"/>
        <v>Speed</v>
      </c>
      <c r="J156" s="122" t="s">
        <v>3007</v>
      </c>
      <c r="K156" s="117"/>
      <c r="L156" s="132"/>
      <c r="M156" s="115" t="s">
        <v>68</v>
      </c>
      <c r="N156" s="115" t="s">
        <v>69</v>
      </c>
      <c r="O156" s="261" t="str">
        <f t="shared" si="27"/>
        <v>=RI9-DI10</v>
      </c>
      <c r="P156" s="116">
        <f t="shared" si="28"/>
        <v>8</v>
      </c>
      <c r="Q156" s="40" t="str">
        <f t="shared" si="29"/>
        <v>I316.7</v>
      </c>
      <c r="R156" s="40" t="str">
        <f t="shared" si="30"/>
        <v>M0114¶刮板机测速¶ConveyorSpeed</v>
      </c>
    </row>
    <row r="157" spans="1:18" ht="14.4">
      <c r="A157" s="116">
        <v>9</v>
      </c>
      <c r="B157" s="117">
        <v>153</v>
      </c>
      <c r="C157" s="118" t="s">
        <v>3008</v>
      </c>
      <c r="D157" s="261" t="s">
        <v>2992</v>
      </c>
      <c r="E157" s="117" t="str">
        <f t="shared" si="22"/>
        <v>2G0112</v>
      </c>
      <c r="F157" s="117" t="str">
        <f t="shared" si="23"/>
        <v>绞龙</v>
      </c>
      <c r="G157" s="117" t="str">
        <f t="shared" si="24"/>
        <v>防堵</v>
      </c>
      <c r="H157" s="117" t="str">
        <f t="shared" si="25"/>
        <v>Conveyor</v>
      </c>
      <c r="I157" s="117" t="str">
        <f t="shared" si="26"/>
        <v>Anti Block</v>
      </c>
      <c r="J157" s="122" t="s">
        <v>3009</v>
      </c>
      <c r="K157" s="117"/>
      <c r="L157" s="132"/>
      <c r="M157" s="115" t="s">
        <v>68</v>
      </c>
      <c r="N157" s="115" t="s">
        <v>69</v>
      </c>
      <c r="O157" s="261" t="str">
        <f t="shared" si="27"/>
        <v>=RI9-DI10</v>
      </c>
      <c r="P157" s="116">
        <f t="shared" si="28"/>
        <v>9</v>
      </c>
      <c r="Q157" s="40" t="str">
        <f t="shared" si="29"/>
        <v>I317.0</v>
      </c>
      <c r="R157" s="40" t="str">
        <f t="shared" si="30"/>
        <v>2G0112¶绞龙防堵¶ConveyorAnti Block</v>
      </c>
    </row>
    <row r="158" spans="1:18" ht="14.4">
      <c r="A158" s="116">
        <v>10</v>
      </c>
      <c r="B158" s="117">
        <v>154</v>
      </c>
      <c r="C158" s="118" t="s">
        <v>3010</v>
      </c>
      <c r="D158" s="261" t="s">
        <v>2992</v>
      </c>
      <c r="E158" s="117" t="str">
        <f t="shared" si="22"/>
        <v>2G0212</v>
      </c>
      <c r="F158" s="117" t="str">
        <f t="shared" si="23"/>
        <v>绞龙</v>
      </c>
      <c r="G158" s="117" t="str">
        <f t="shared" si="24"/>
        <v>防堵</v>
      </c>
      <c r="H158" s="117" t="str">
        <f t="shared" si="25"/>
        <v>Conveyor</v>
      </c>
      <c r="I158" s="117" t="str">
        <f t="shared" si="26"/>
        <v>Anti Block</v>
      </c>
      <c r="J158" s="122" t="s">
        <v>3011</v>
      </c>
      <c r="K158" s="117"/>
      <c r="L158" s="132"/>
      <c r="M158" s="115" t="s">
        <v>68</v>
      </c>
      <c r="N158" s="115" t="s">
        <v>69</v>
      </c>
      <c r="O158" s="261" t="str">
        <f t="shared" si="27"/>
        <v>=RI9-DI10</v>
      </c>
      <c r="P158" s="116">
        <f t="shared" si="28"/>
        <v>10</v>
      </c>
      <c r="Q158" s="40" t="str">
        <f t="shared" si="29"/>
        <v>I317.1</v>
      </c>
      <c r="R158" s="40" t="str">
        <f t="shared" si="30"/>
        <v>2G0212¶绞龙防堵¶ConveyorAnti Block</v>
      </c>
    </row>
    <row r="159" spans="1:18" ht="14.4">
      <c r="A159" s="116">
        <v>11</v>
      </c>
      <c r="B159" s="117">
        <v>155</v>
      </c>
      <c r="C159" s="118" t="s">
        <v>3012</v>
      </c>
      <c r="D159" s="261" t="s">
        <v>2992</v>
      </c>
      <c r="E159" s="117" t="str">
        <f t="shared" si="22"/>
        <v>2G0114</v>
      </c>
      <c r="F159" s="117" t="str">
        <f t="shared" si="23"/>
        <v>绞龙</v>
      </c>
      <c r="G159" s="117" t="str">
        <f t="shared" si="24"/>
        <v>防堵</v>
      </c>
      <c r="H159" s="117" t="str">
        <f t="shared" si="25"/>
        <v>Conveyor</v>
      </c>
      <c r="I159" s="117" t="str">
        <f t="shared" si="26"/>
        <v>Anti Block</v>
      </c>
      <c r="J159" s="122" t="s">
        <v>3013</v>
      </c>
      <c r="K159" s="117"/>
      <c r="L159" s="132"/>
      <c r="M159" s="115" t="s">
        <v>68</v>
      </c>
      <c r="N159" s="115" t="s">
        <v>69</v>
      </c>
      <c r="O159" s="261" t="str">
        <f t="shared" si="27"/>
        <v>=RI9-DI10</v>
      </c>
      <c r="P159" s="116">
        <f t="shared" si="28"/>
        <v>11</v>
      </c>
      <c r="Q159" s="40" t="str">
        <f t="shared" si="29"/>
        <v>I317.2</v>
      </c>
      <c r="R159" s="40" t="str">
        <f t="shared" si="30"/>
        <v>2G0114¶绞龙防堵¶ConveyorAnti Block</v>
      </c>
    </row>
    <row r="160" spans="1:18" ht="14.4">
      <c r="A160" s="116">
        <v>12</v>
      </c>
      <c r="B160" s="117">
        <v>156</v>
      </c>
      <c r="C160" s="118" t="s">
        <v>3014</v>
      </c>
      <c r="D160" s="261" t="s">
        <v>2992</v>
      </c>
      <c r="E160" s="117" t="str">
        <f t="shared" si="22"/>
        <v>2G0117</v>
      </c>
      <c r="F160" s="117" t="str">
        <f t="shared" si="23"/>
        <v>绞龙</v>
      </c>
      <c r="G160" s="117" t="str">
        <f t="shared" si="24"/>
        <v>防堵</v>
      </c>
      <c r="H160" s="117" t="str">
        <f t="shared" si="25"/>
        <v>Conveyor</v>
      </c>
      <c r="I160" s="117" t="str">
        <f t="shared" si="26"/>
        <v>Anti Block</v>
      </c>
      <c r="J160" s="122" t="s">
        <v>3015</v>
      </c>
      <c r="K160" s="117"/>
      <c r="L160" s="132"/>
      <c r="M160" s="115" t="s">
        <v>68</v>
      </c>
      <c r="N160" s="115" t="s">
        <v>69</v>
      </c>
      <c r="O160" s="261" t="str">
        <f t="shared" si="27"/>
        <v>=RI9-DI10</v>
      </c>
      <c r="P160" s="116">
        <f t="shared" si="28"/>
        <v>12</v>
      </c>
      <c r="Q160" s="40" t="str">
        <f t="shared" si="29"/>
        <v>I317.3</v>
      </c>
      <c r="R160" s="40" t="str">
        <f t="shared" si="30"/>
        <v>2G0117¶绞龙防堵¶ConveyorAnti Block</v>
      </c>
    </row>
    <row r="161" spans="1:18" ht="14.4">
      <c r="A161" s="116">
        <v>13</v>
      </c>
      <c r="B161" s="117">
        <v>157</v>
      </c>
      <c r="C161" s="118" t="s">
        <v>3016</v>
      </c>
      <c r="D161" s="261" t="s">
        <v>2992</v>
      </c>
      <c r="E161" s="117" t="str">
        <f t="shared" si="22"/>
        <v>2G0214</v>
      </c>
      <c r="F161" s="117" t="str">
        <f t="shared" si="23"/>
        <v>绞龙</v>
      </c>
      <c r="G161" s="117" t="str">
        <f t="shared" si="24"/>
        <v>防堵</v>
      </c>
      <c r="H161" s="117" t="str">
        <f t="shared" si="25"/>
        <v>Conveyor</v>
      </c>
      <c r="I161" s="117" t="str">
        <f t="shared" si="26"/>
        <v>Anti Block</v>
      </c>
      <c r="J161" s="122" t="s">
        <v>3017</v>
      </c>
      <c r="K161" s="117"/>
      <c r="L161" s="132"/>
      <c r="M161" s="115" t="s">
        <v>68</v>
      </c>
      <c r="N161" s="115" t="s">
        <v>69</v>
      </c>
      <c r="O161" s="261" t="str">
        <f t="shared" si="27"/>
        <v>=RI9-DI10</v>
      </c>
      <c r="P161" s="116">
        <f t="shared" si="28"/>
        <v>13</v>
      </c>
      <c r="Q161" s="40" t="str">
        <f t="shared" si="29"/>
        <v>I317.4</v>
      </c>
      <c r="R161" s="40" t="str">
        <f t="shared" si="30"/>
        <v>2G0214¶绞龙防堵¶ConveyorAnti Block</v>
      </c>
    </row>
    <row r="162" spans="1:18" ht="14.4">
      <c r="A162" s="116">
        <v>14</v>
      </c>
      <c r="B162" s="117">
        <v>158</v>
      </c>
      <c r="C162" s="118" t="s">
        <v>3018</v>
      </c>
      <c r="D162" s="261" t="s">
        <v>2992</v>
      </c>
      <c r="E162" s="117" t="str">
        <f t="shared" si="22"/>
        <v>2G0215</v>
      </c>
      <c r="F162" s="117" t="str">
        <f t="shared" si="23"/>
        <v>绞龙</v>
      </c>
      <c r="G162" s="117" t="str">
        <f t="shared" si="24"/>
        <v>防堵</v>
      </c>
      <c r="H162" s="117" t="str">
        <f t="shared" si="25"/>
        <v>Conveyor</v>
      </c>
      <c r="I162" s="117" t="str">
        <f t="shared" si="26"/>
        <v>Anti Block</v>
      </c>
      <c r="J162" s="122" t="s">
        <v>3019</v>
      </c>
      <c r="K162" s="117"/>
      <c r="L162" s="132"/>
      <c r="M162" s="115" t="s">
        <v>68</v>
      </c>
      <c r="N162" s="115" t="s">
        <v>69</v>
      </c>
      <c r="O162" s="261" t="str">
        <f t="shared" si="27"/>
        <v>=RI9-DI10</v>
      </c>
      <c r="P162" s="116">
        <f t="shared" si="28"/>
        <v>14</v>
      </c>
      <c r="Q162" s="40" t="str">
        <f t="shared" si="29"/>
        <v>I317.5</v>
      </c>
      <c r="R162" s="40" t="str">
        <f t="shared" si="30"/>
        <v>2G0215¶绞龙防堵¶ConveyorAnti Block</v>
      </c>
    </row>
    <row r="163" spans="1:18" ht="14.4">
      <c r="A163" s="116">
        <v>15</v>
      </c>
      <c r="B163" s="117">
        <v>159</v>
      </c>
      <c r="C163" s="118" t="s">
        <v>3020</v>
      </c>
      <c r="D163" s="261" t="s">
        <v>2992</v>
      </c>
      <c r="E163" s="117" t="str">
        <f t="shared" si="22"/>
        <v>2G0216</v>
      </c>
      <c r="F163" s="117" t="str">
        <f t="shared" si="23"/>
        <v>绞龙</v>
      </c>
      <c r="G163" s="117" t="str">
        <f t="shared" si="24"/>
        <v>防堵</v>
      </c>
      <c r="H163" s="117" t="str">
        <f t="shared" si="25"/>
        <v>Conveyor</v>
      </c>
      <c r="I163" s="117" t="str">
        <f t="shared" si="26"/>
        <v>Anti Block</v>
      </c>
      <c r="J163" s="122" t="s">
        <v>3021</v>
      </c>
      <c r="K163" s="117"/>
      <c r="L163" s="132"/>
      <c r="M163" s="115" t="s">
        <v>68</v>
      </c>
      <c r="N163" s="115" t="s">
        <v>69</v>
      </c>
      <c r="O163" s="261" t="str">
        <f t="shared" si="27"/>
        <v>=RI9-DI10</v>
      </c>
      <c r="P163" s="116">
        <f t="shared" si="28"/>
        <v>15</v>
      </c>
      <c r="Q163" s="40" t="str">
        <f t="shared" si="29"/>
        <v>I317.6</v>
      </c>
      <c r="R163" s="40" t="str">
        <f t="shared" si="30"/>
        <v>2G0216¶绞龙防堵¶ConveyorAnti Block</v>
      </c>
    </row>
    <row r="164" spans="1:18" ht="14.4">
      <c r="A164" s="116">
        <v>16</v>
      </c>
      <c r="B164" s="117">
        <v>160</v>
      </c>
      <c r="C164" s="118" t="s">
        <v>3022</v>
      </c>
      <c r="D164" s="261" t="s">
        <v>2992</v>
      </c>
      <c r="E164" s="117" t="str">
        <f t="shared" si="22"/>
        <v>HL0108</v>
      </c>
      <c r="F164" s="117" t="str">
        <f t="shared" si="23"/>
        <v>绞龙</v>
      </c>
      <c r="G164" s="117" t="str">
        <f t="shared" si="24"/>
        <v>防堵</v>
      </c>
      <c r="H164" s="117" t="str">
        <f t="shared" si="25"/>
        <v>Conveyor</v>
      </c>
      <c r="I164" s="117" t="str">
        <f t="shared" si="26"/>
        <v>Anti Block</v>
      </c>
      <c r="J164" s="122" t="s">
        <v>3023</v>
      </c>
      <c r="K164" s="117"/>
      <c r="L164" s="132"/>
      <c r="M164" s="115" t="s">
        <v>68</v>
      </c>
      <c r="N164" s="115" t="s">
        <v>69</v>
      </c>
      <c r="O164" s="261" t="str">
        <f t="shared" si="27"/>
        <v>=RI9-DI10</v>
      </c>
      <c r="P164" s="116">
        <f t="shared" si="28"/>
        <v>16</v>
      </c>
      <c r="Q164" s="40" t="str">
        <f t="shared" si="29"/>
        <v>I317.7</v>
      </c>
      <c r="R164" s="40" t="str">
        <f t="shared" si="30"/>
        <v>HL0108¶绞龙防堵¶ConveyorAnti Block</v>
      </c>
    </row>
    <row r="165" spans="1:18" ht="14.4">
      <c r="A165" s="116">
        <v>1</v>
      </c>
      <c r="B165" s="117">
        <v>161</v>
      </c>
      <c r="C165" s="118" t="s">
        <v>3024</v>
      </c>
      <c r="D165" s="261" t="s">
        <v>3025</v>
      </c>
      <c r="E165" s="117" t="str">
        <f t="shared" si="22"/>
        <v>HL0112</v>
      </c>
      <c r="F165" s="117" t="str">
        <f t="shared" si="23"/>
        <v>绞龙</v>
      </c>
      <c r="G165" s="117" t="str">
        <f t="shared" si="24"/>
        <v>防堵</v>
      </c>
      <c r="H165" s="117" t="str">
        <f t="shared" si="25"/>
        <v>Conveyor</v>
      </c>
      <c r="I165" s="117" t="str">
        <f t="shared" si="26"/>
        <v>Anti Block</v>
      </c>
      <c r="J165" s="122" t="s">
        <v>3026</v>
      </c>
      <c r="K165" s="117"/>
      <c r="L165" s="132"/>
      <c r="M165" s="115" t="s">
        <v>68</v>
      </c>
      <c r="N165" s="115" t="s">
        <v>69</v>
      </c>
      <c r="O165" s="261" t="str">
        <f t="shared" si="27"/>
        <v>=RI9-DI11</v>
      </c>
      <c r="P165" s="116">
        <f t="shared" si="28"/>
        <v>1</v>
      </c>
      <c r="Q165" s="40" t="str">
        <f t="shared" si="29"/>
        <v>I318.0</v>
      </c>
      <c r="R165" s="40" t="str">
        <f t="shared" si="30"/>
        <v>HL0112¶绞龙防堵¶ConveyorAnti Block</v>
      </c>
    </row>
    <row r="166" spans="1:18" ht="14.4">
      <c r="A166" s="116">
        <v>2</v>
      </c>
      <c r="B166" s="117">
        <v>162</v>
      </c>
      <c r="C166" s="118" t="s">
        <v>3027</v>
      </c>
      <c r="D166" s="261" t="s">
        <v>3025</v>
      </c>
      <c r="E166" s="117" t="str">
        <f t="shared" si="22"/>
        <v>2G0113</v>
      </c>
      <c r="F166" s="117" t="str">
        <f t="shared" si="23"/>
        <v>提升机</v>
      </c>
      <c r="G166" s="117" t="str">
        <f t="shared" si="24"/>
        <v>上跑偏</v>
      </c>
      <c r="H166" s="117" t="str">
        <f t="shared" si="25"/>
        <v>Elevator</v>
      </c>
      <c r="I166" s="117" t="str">
        <f t="shared" si="26"/>
        <v>Upper Deviation</v>
      </c>
      <c r="J166" s="122" t="s">
        <v>3028</v>
      </c>
      <c r="K166" s="117"/>
      <c r="L166" s="132"/>
      <c r="M166" s="115" t="s">
        <v>68</v>
      </c>
      <c r="N166" s="115" t="s">
        <v>69</v>
      </c>
      <c r="O166" s="261" t="str">
        <f t="shared" si="27"/>
        <v>=RI9-DI11</v>
      </c>
      <c r="P166" s="116">
        <f t="shared" si="28"/>
        <v>2</v>
      </c>
      <c r="Q166" s="40" t="str">
        <f t="shared" si="29"/>
        <v>I318.1</v>
      </c>
      <c r="R166" s="40" t="str">
        <f t="shared" si="30"/>
        <v>2G0113¶提升机上跑偏¶ElevatorUpper Deviation</v>
      </c>
    </row>
    <row r="167" spans="1:18" ht="14.4">
      <c r="A167" s="116">
        <v>3</v>
      </c>
      <c r="B167" s="117">
        <v>163</v>
      </c>
      <c r="C167" s="118" t="s">
        <v>3029</v>
      </c>
      <c r="D167" s="261" t="s">
        <v>3025</v>
      </c>
      <c r="E167" s="117" t="str">
        <f t="shared" si="22"/>
        <v>2G0113</v>
      </c>
      <c r="F167" s="117" t="str">
        <f t="shared" si="23"/>
        <v>提升机</v>
      </c>
      <c r="G167" s="117" t="str">
        <f t="shared" si="24"/>
        <v>下跑偏</v>
      </c>
      <c r="H167" s="117" t="str">
        <f t="shared" si="25"/>
        <v>Elevator</v>
      </c>
      <c r="I167" s="117" t="str">
        <f t="shared" si="26"/>
        <v>Lower Deviation</v>
      </c>
      <c r="J167" s="122" t="s">
        <v>3030</v>
      </c>
      <c r="K167" s="117"/>
      <c r="L167" s="132"/>
      <c r="M167" s="115" t="s">
        <v>68</v>
      </c>
      <c r="N167" s="115" t="s">
        <v>69</v>
      </c>
      <c r="O167" s="261" t="str">
        <f t="shared" si="27"/>
        <v>=RI9-DI11</v>
      </c>
      <c r="P167" s="116">
        <f t="shared" si="28"/>
        <v>3</v>
      </c>
      <c r="Q167" s="40" t="str">
        <f t="shared" si="29"/>
        <v>I318.2</v>
      </c>
      <c r="R167" s="40" t="str">
        <f t="shared" si="30"/>
        <v>2G0113¶提升机下跑偏¶ElevatorLower Deviation</v>
      </c>
    </row>
    <row r="168" spans="1:18" ht="14.4">
      <c r="A168" s="116">
        <v>4</v>
      </c>
      <c r="B168" s="117">
        <v>164</v>
      </c>
      <c r="C168" s="118" t="s">
        <v>3031</v>
      </c>
      <c r="D168" s="261" t="s">
        <v>3025</v>
      </c>
      <c r="E168" s="117" t="str">
        <f t="shared" si="22"/>
        <v>2G0113</v>
      </c>
      <c r="F168" s="117" t="str">
        <f t="shared" si="23"/>
        <v>提升机</v>
      </c>
      <c r="G168" s="117" t="str">
        <f t="shared" si="24"/>
        <v>测速</v>
      </c>
      <c r="H168" s="117" t="str">
        <f t="shared" si="25"/>
        <v>Elevator</v>
      </c>
      <c r="I168" s="117" t="str">
        <f t="shared" si="26"/>
        <v>Speed</v>
      </c>
      <c r="J168" s="122" t="s">
        <v>3032</v>
      </c>
      <c r="K168" s="117"/>
      <c r="L168" s="132"/>
      <c r="M168" s="115" t="s">
        <v>68</v>
      </c>
      <c r="N168" s="115" t="s">
        <v>69</v>
      </c>
      <c r="O168" s="261" t="str">
        <f t="shared" si="27"/>
        <v>=RI9-DI11</v>
      </c>
      <c r="P168" s="116">
        <f t="shared" si="28"/>
        <v>4</v>
      </c>
      <c r="Q168" s="40" t="str">
        <f t="shared" si="29"/>
        <v>I318.3</v>
      </c>
      <c r="R168" s="40" t="str">
        <f t="shared" si="30"/>
        <v>2G0113¶提升机测速¶ElevatorSpeed</v>
      </c>
    </row>
    <row r="169" spans="1:18" ht="14.4">
      <c r="A169" s="116">
        <v>5</v>
      </c>
      <c r="B169" s="117">
        <v>165</v>
      </c>
      <c r="C169" s="118" t="s">
        <v>3033</v>
      </c>
      <c r="D169" s="261" t="s">
        <v>3025</v>
      </c>
      <c r="E169" s="117" t="str">
        <f t="shared" si="22"/>
        <v>2G0213</v>
      </c>
      <c r="F169" s="117" t="str">
        <f t="shared" si="23"/>
        <v>提升机</v>
      </c>
      <c r="G169" s="117" t="str">
        <f t="shared" si="24"/>
        <v>上跑偏</v>
      </c>
      <c r="H169" s="117" t="str">
        <f t="shared" si="25"/>
        <v>Elevator</v>
      </c>
      <c r="I169" s="117" t="str">
        <f t="shared" si="26"/>
        <v>Upper Deviation</v>
      </c>
      <c r="J169" s="122" t="s">
        <v>3034</v>
      </c>
      <c r="K169" s="117"/>
      <c r="L169" s="132"/>
      <c r="M169" s="115" t="s">
        <v>68</v>
      </c>
      <c r="N169" s="115" t="s">
        <v>69</v>
      </c>
      <c r="O169" s="261" t="str">
        <f t="shared" si="27"/>
        <v>=RI9-DI11</v>
      </c>
      <c r="P169" s="116">
        <f t="shared" si="28"/>
        <v>5</v>
      </c>
      <c r="Q169" s="40" t="str">
        <f t="shared" si="29"/>
        <v>I318.4</v>
      </c>
      <c r="R169" s="40" t="str">
        <f t="shared" si="30"/>
        <v>2G0213¶提升机上跑偏¶ElevatorUpper Deviation</v>
      </c>
    </row>
    <row r="170" spans="1:18" ht="14.4">
      <c r="A170" s="116">
        <v>6</v>
      </c>
      <c r="B170" s="117">
        <v>166</v>
      </c>
      <c r="C170" s="118" t="s">
        <v>3035</v>
      </c>
      <c r="D170" s="261" t="s">
        <v>3025</v>
      </c>
      <c r="E170" s="117" t="str">
        <f t="shared" si="22"/>
        <v>2G0213</v>
      </c>
      <c r="F170" s="117" t="str">
        <f t="shared" si="23"/>
        <v>提升机</v>
      </c>
      <c r="G170" s="117" t="str">
        <f t="shared" si="24"/>
        <v>下跑偏</v>
      </c>
      <c r="H170" s="117" t="str">
        <f t="shared" si="25"/>
        <v>Elevator</v>
      </c>
      <c r="I170" s="117" t="str">
        <f t="shared" si="26"/>
        <v>Lower Deviation</v>
      </c>
      <c r="J170" s="122" t="s">
        <v>3036</v>
      </c>
      <c r="K170" s="117"/>
      <c r="L170" s="132"/>
      <c r="M170" s="115" t="s">
        <v>68</v>
      </c>
      <c r="N170" s="115" t="s">
        <v>69</v>
      </c>
      <c r="O170" s="261" t="str">
        <f t="shared" si="27"/>
        <v>=RI9-DI11</v>
      </c>
      <c r="P170" s="116">
        <f t="shared" si="28"/>
        <v>6</v>
      </c>
      <c r="Q170" s="40" t="str">
        <f t="shared" si="29"/>
        <v>I318.5</v>
      </c>
      <c r="R170" s="40" t="str">
        <f t="shared" si="30"/>
        <v>2G0213¶提升机下跑偏¶ElevatorLower Deviation</v>
      </c>
    </row>
    <row r="171" spans="1:18" ht="14.4">
      <c r="A171" s="116">
        <v>7</v>
      </c>
      <c r="B171" s="117">
        <v>167</v>
      </c>
      <c r="C171" s="118" t="s">
        <v>3037</v>
      </c>
      <c r="D171" s="261" t="s">
        <v>3025</v>
      </c>
      <c r="E171" s="117" t="str">
        <f t="shared" si="22"/>
        <v>2G0213</v>
      </c>
      <c r="F171" s="117" t="str">
        <f t="shared" si="23"/>
        <v>提升机</v>
      </c>
      <c r="G171" s="117" t="str">
        <f t="shared" si="24"/>
        <v>测速</v>
      </c>
      <c r="H171" s="117" t="str">
        <f t="shared" si="25"/>
        <v>Elevator</v>
      </c>
      <c r="I171" s="117" t="str">
        <f t="shared" si="26"/>
        <v>Speed</v>
      </c>
      <c r="J171" s="122" t="s">
        <v>3038</v>
      </c>
      <c r="K171" s="117"/>
      <c r="L171" s="132"/>
      <c r="M171" s="115" t="s">
        <v>68</v>
      </c>
      <c r="N171" s="115" t="s">
        <v>69</v>
      </c>
      <c r="O171" s="261" t="str">
        <f t="shared" si="27"/>
        <v>=RI9-DI11</v>
      </c>
      <c r="P171" s="116">
        <f t="shared" si="28"/>
        <v>7</v>
      </c>
      <c r="Q171" s="40" t="str">
        <f t="shared" si="29"/>
        <v>I318.6</v>
      </c>
      <c r="R171" s="40" t="str">
        <f t="shared" si="30"/>
        <v>2G0213¶提升机测速¶ElevatorSpeed</v>
      </c>
    </row>
    <row r="172" spans="1:18" ht="14.4">
      <c r="A172" s="116">
        <v>8</v>
      </c>
      <c r="B172" s="117">
        <v>168</v>
      </c>
      <c r="C172" s="118" t="s">
        <v>3039</v>
      </c>
      <c r="D172" s="261" t="s">
        <v>3025</v>
      </c>
      <c r="E172" s="117" t="str">
        <f t="shared" si="22"/>
        <v>R0206</v>
      </c>
      <c r="F172" s="117" t="str">
        <f t="shared" si="23"/>
        <v>提升机</v>
      </c>
      <c r="G172" s="117" t="str">
        <f t="shared" si="24"/>
        <v>上跑偏</v>
      </c>
      <c r="H172" s="117" t="str">
        <f t="shared" si="25"/>
        <v>Elevator</v>
      </c>
      <c r="I172" s="117" t="str">
        <f t="shared" si="26"/>
        <v>Upper Deviation</v>
      </c>
      <c r="J172" s="122" t="s">
        <v>3040</v>
      </c>
      <c r="K172" s="117"/>
      <c r="L172" s="132"/>
      <c r="M172" s="115" t="s">
        <v>68</v>
      </c>
      <c r="N172" s="115" t="s">
        <v>69</v>
      </c>
      <c r="O172" s="261" t="str">
        <f t="shared" si="27"/>
        <v>=RI9-DI11</v>
      </c>
      <c r="P172" s="116">
        <f t="shared" si="28"/>
        <v>8</v>
      </c>
      <c r="Q172" s="40" t="str">
        <f t="shared" si="29"/>
        <v>I318.7</v>
      </c>
      <c r="R172" s="40" t="str">
        <f t="shared" si="30"/>
        <v>R0206¶提升机上跑偏¶ElevatorUpper Deviation</v>
      </c>
    </row>
    <row r="173" spans="1:18" ht="14.4">
      <c r="A173" s="116">
        <v>9</v>
      </c>
      <c r="B173" s="117">
        <v>169</v>
      </c>
      <c r="C173" s="118" t="s">
        <v>3041</v>
      </c>
      <c r="D173" s="261" t="s">
        <v>3025</v>
      </c>
      <c r="E173" s="117" t="str">
        <f t="shared" si="22"/>
        <v>R0101</v>
      </c>
      <c r="F173" s="117" t="str">
        <f t="shared" si="23"/>
        <v>提升机</v>
      </c>
      <c r="G173" s="117" t="str">
        <f t="shared" si="24"/>
        <v>上跑偏</v>
      </c>
      <c r="H173" s="117" t="str">
        <f t="shared" si="25"/>
        <v>Elevator</v>
      </c>
      <c r="I173" s="117" t="str">
        <f t="shared" si="26"/>
        <v>Upper Deviation</v>
      </c>
      <c r="J173" s="122" t="s">
        <v>3042</v>
      </c>
      <c r="K173" s="117"/>
      <c r="L173" s="132"/>
      <c r="M173" s="115" t="s">
        <v>68</v>
      </c>
      <c r="N173" s="115" t="s">
        <v>69</v>
      </c>
      <c r="O173" s="261" t="str">
        <f t="shared" si="27"/>
        <v>=RI9-DI11</v>
      </c>
      <c r="P173" s="116">
        <f t="shared" si="28"/>
        <v>9</v>
      </c>
      <c r="Q173" s="40" t="str">
        <f t="shared" si="29"/>
        <v>I319.0</v>
      </c>
      <c r="R173" s="40" t="str">
        <f t="shared" si="30"/>
        <v>R0101¶提升机上跑偏¶ElevatorUpper Deviation</v>
      </c>
    </row>
    <row r="174" spans="1:18" ht="14.4">
      <c r="A174" s="116">
        <v>10</v>
      </c>
      <c r="B174" s="117">
        <v>170</v>
      </c>
      <c r="C174" s="118" t="s">
        <v>3043</v>
      </c>
      <c r="D174" s="261" t="s">
        <v>3025</v>
      </c>
      <c r="E174" s="117" t="str">
        <f t="shared" si="22"/>
        <v>M0108</v>
      </c>
      <c r="F174" s="117" t="str">
        <f t="shared" si="23"/>
        <v>提升机</v>
      </c>
      <c r="G174" s="117" t="str">
        <f t="shared" si="24"/>
        <v>上跑偏</v>
      </c>
      <c r="H174" s="117" t="str">
        <f t="shared" si="25"/>
        <v>Elevator</v>
      </c>
      <c r="I174" s="117" t="str">
        <f t="shared" si="26"/>
        <v>Upper Deviation</v>
      </c>
      <c r="J174" s="122" t="s">
        <v>3044</v>
      </c>
      <c r="K174" s="117"/>
      <c r="L174" s="132"/>
      <c r="M174" s="115" t="s">
        <v>68</v>
      </c>
      <c r="N174" s="115" t="s">
        <v>69</v>
      </c>
      <c r="O174" s="261" t="str">
        <f t="shared" si="27"/>
        <v>=RI9-DI11</v>
      </c>
      <c r="P174" s="116">
        <f t="shared" si="28"/>
        <v>10</v>
      </c>
      <c r="Q174" s="40" t="str">
        <f t="shared" si="29"/>
        <v>I319.1</v>
      </c>
      <c r="R174" s="40" t="str">
        <f t="shared" si="30"/>
        <v>M0108¶提升机上跑偏¶ElevatorUpper Deviation</v>
      </c>
    </row>
    <row r="175" spans="1:18" ht="14.4">
      <c r="A175" s="116">
        <v>11</v>
      </c>
      <c r="B175" s="117">
        <v>171</v>
      </c>
      <c r="C175" s="118" t="s">
        <v>3045</v>
      </c>
      <c r="D175" s="261" t="s">
        <v>3025</v>
      </c>
      <c r="E175" s="117" t="str">
        <f t="shared" si="22"/>
        <v>2M0121</v>
      </c>
      <c r="F175" s="117" t="str">
        <f t="shared" si="23"/>
        <v>提升机</v>
      </c>
      <c r="G175" s="117" t="str">
        <f t="shared" si="24"/>
        <v>上跑偏</v>
      </c>
      <c r="H175" s="117" t="str">
        <f t="shared" si="25"/>
        <v>Elevator</v>
      </c>
      <c r="I175" s="117" t="str">
        <f t="shared" si="26"/>
        <v>Upper Deviation</v>
      </c>
      <c r="J175" s="122" t="s">
        <v>3046</v>
      </c>
      <c r="K175" s="117"/>
      <c r="L175" s="132"/>
      <c r="M175" s="115" t="s">
        <v>68</v>
      </c>
      <c r="N175" s="115" t="s">
        <v>69</v>
      </c>
      <c r="O175" s="261" t="str">
        <f t="shared" si="27"/>
        <v>=RI9-DI11</v>
      </c>
      <c r="P175" s="116">
        <f t="shared" si="28"/>
        <v>11</v>
      </c>
      <c r="Q175" s="40" t="str">
        <f t="shared" si="29"/>
        <v>I319.2</v>
      </c>
      <c r="R175" s="40" t="str">
        <f t="shared" si="30"/>
        <v>2M0121¶提升机上跑偏¶ElevatorUpper Deviation</v>
      </c>
    </row>
    <row r="176" spans="1:18" ht="14.4">
      <c r="A176" s="116">
        <v>12</v>
      </c>
      <c r="B176" s="117">
        <v>172</v>
      </c>
      <c r="C176" s="118" t="s">
        <v>3047</v>
      </c>
      <c r="D176" s="261" t="s">
        <v>3025</v>
      </c>
      <c r="E176" s="117" t="str">
        <f t="shared" si="22"/>
        <v>HL0106</v>
      </c>
      <c r="F176" s="117" t="str">
        <f t="shared" si="23"/>
        <v>提升机</v>
      </c>
      <c r="G176" s="117" t="str">
        <f t="shared" si="24"/>
        <v>上跑偏</v>
      </c>
      <c r="H176" s="117" t="str">
        <f t="shared" si="25"/>
        <v>Elevator</v>
      </c>
      <c r="I176" s="117" t="str">
        <f t="shared" si="26"/>
        <v>Upper Deviation</v>
      </c>
      <c r="J176" s="122" t="s">
        <v>3048</v>
      </c>
      <c r="K176" s="117"/>
      <c r="L176" s="132"/>
      <c r="M176" s="115" t="s">
        <v>68</v>
      </c>
      <c r="N176" s="115" t="s">
        <v>69</v>
      </c>
      <c r="O176" s="261" t="str">
        <f t="shared" si="27"/>
        <v>=RI9-DI11</v>
      </c>
      <c r="P176" s="116">
        <f t="shared" si="28"/>
        <v>12</v>
      </c>
      <c r="Q176" s="40" t="str">
        <f t="shared" si="29"/>
        <v>I319.3</v>
      </c>
      <c r="R176" s="40" t="str">
        <f t="shared" si="30"/>
        <v>HL0106¶提升机上跑偏¶ElevatorUpper Deviation</v>
      </c>
    </row>
    <row r="177" spans="1:18" ht="14.4">
      <c r="A177" s="116">
        <v>13</v>
      </c>
      <c r="B177" s="117">
        <v>173</v>
      </c>
      <c r="C177" s="118" t="s">
        <v>3049</v>
      </c>
      <c r="D177" s="261" t="s">
        <v>3025</v>
      </c>
      <c r="E177" s="117" t="str">
        <f t="shared" si="22"/>
        <v>2G0107</v>
      </c>
      <c r="F177" s="117" t="str">
        <f t="shared" si="23"/>
        <v>压差</v>
      </c>
      <c r="G177" s="117" t="str">
        <f t="shared" si="24"/>
        <v>压差检测</v>
      </c>
      <c r="H177" s="117" t="str">
        <f t="shared" si="25"/>
        <v>Differential pressure</v>
      </c>
      <c r="I177" s="117" t="str">
        <f t="shared" si="26"/>
        <v>Differ</v>
      </c>
      <c r="J177" s="122" t="s">
        <v>3050</v>
      </c>
      <c r="K177" s="117"/>
      <c r="L177" s="132"/>
      <c r="M177" s="115" t="s">
        <v>68</v>
      </c>
      <c r="N177" s="115" t="s">
        <v>69</v>
      </c>
      <c r="O177" s="261" t="str">
        <f t="shared" si="27"/>
        <v>=RI9-DI11</v>
      </c>
      <c r="P177" s="116">
        <f t="shared" si="28"/>
        <v>13</v>
      </c>
      <c r="Q177" s="40" t="str">
        <f t="shared" si="29"/>
        <v>I319.4</v>
      </c>
      <c r="R177" s="40" t="str">
        <f t="shared" si="30"/>
        <v>2G0107¶压差压差检测¶Differential pressureDiffer</v>
      </c>
    </row>
    <row r="178" spans="1:18" ht="14.4">
      <c r="A178" s="116">
        <v>14</v>
      </c>
      <c r="B178" s="117">
        <v>174</v>
      </c>
      <c r="C178" s="118" t="s">
        <v>3051</v>
      </c>
      <c r="D178" s="261" t="s">
        <v>3025</v>
      </c>
      <c r="E178" s="117" t="str">
        <f t="shared" si="22"/>
        <v>2G0207</v>
      </c>
      <c r="F178" s="117" t="str">
        <f t="shared" si="23"/>
        <v>压差</v>
      </c>
      <c r="G178" s="117" t="str">
        <f t="shared" si="24"/>
        <v>压差检测</v>
      </c>
      <c r="H178" s="117" t="str">
        <f t="shared" si="25"/>
        <v>Differential pressure</v>
      </c>
      <c r="I178" s="117" t="str">
        <f t="shared" si="26"/>
        <v>Differ</v>
      </c>
      <c r="J178" s="122" t="s">
        <v>3052</v>
      </c>
      <c r="K178" s="117"/>
      <c r="L178" s="132"/>
      <c r="M178" s="115" t="s">
        <v>68</v>
      </c>
      <c r="N178" s="115" t="s">
        <v>69</v>
      </c>
      <c r="O178" s="261" t="str">
        <f t="shared" si="27"/>
        <v>=RI9-DI11</v>
      </c>
      <c r="P178" s="116">
        <f t="shared" si="28"/>
        <v>14</v>
      </c>
      <c r="Q178" s="40" t="str">
        <f t="shared" si="29"/>
        <v>I319.5</v>
      </c>
      <c r="R178" s="40" t="str">
        <f t="shared" si="30"/>
        <v>2G0207¶压差压差检测¶Differential pressureDiffer</v>
      </c>
    </row>
    <row r="179" spans="1:18" ht="14.4">
      <c r="A179" s="116">
        <v>15</v>
      </c>
      <c r="B179" s="117">
        <v>175</v>
      </c>
      <c r="C179" s="118" t="s">
        <v>3053</v>
      </c>
      <c r="D179" s="152"/>
      <c r="E179" s="126" t="s">
        <v>3054</v>
      </c>
      <c r="F179" s="126" t="s">
        <v>3055</v>
      </c>
      <c r="G179" s="126" t="s">
        <v>3056</v>
      </c>
      <c r="H179" s="126" t="s">
        <v>2237</v>
      </c>
      <c r="I179" s="117" t="str">
        <f t="shared" si="26"/>
        <v/>
      </c>
      <c r="J179" s="122"/>
      <c r="K179" s="117"/>
      <c r="L179" s="132"/>
      <c r="M179" s="115" t="s">
        <v>68</v>
      </c>
      <c r="N179" s="115" t="s">
        <v>69</v>
      </c>
      <c r="O179" s="147">
        <f t="shared" si="27"/>
        <v>0</v>
      </c>
      <c r="P179" s="116">
        <f t="shared" si="28"/>
        <v>15</v>
      </c>
      <c r="Q179" s="40" t="str">
        <f t="shared" si="29"/>
        <v>I319.6</v>
      </c>
      <c r="R179" s="40" t="str">
        <f t="shared" si="30"/>
        <v>R0212¶分配器进D23仓¶新增</v>
      </c>
    </row>
    <row r="180" spans="1:18" ht="14.4">
      <c r="A180" s="116">
        <v>16</v>
      </c>
      <c r="B180" s="117">
        <v>176</v>
      </c>
      <c r="C180" s="118" t="s">
        <v>3057</v>
      </c>
      <c r="D180" s="261" t="s">
        <v>3025</v>
      </c>
      <c r="E180" s="117" t="str">
        <f t="shared" si="22"/>
        <v>备用 Spare</v>
      </c>
      <c r="F180" s="117" t="str">
        <f t="shared" si="23"/>
        <v/>
      </c>
      <c r="G180" s="117" t="str">
        <f t="shared" si="24"/>
        <v/>
      </c>
      <c r="H180" s="117" t="str">
        <f t="shared" si="25"/>
        <v/>
      </c>
      <c r="I180" s="117" t="str">
        <f t="shared" si="26"/>
        <v/>
      </c>
      <c r="J180" s="122" t="s">
        <v>236</v>
      </c>
      <c r="K180" s="117"/>
      <c r="L180" s="132"/>
      <c r="M180" s="115" t="s">
        <v>68</v>
      </c>
      <c r="N180" s="115" t="s">
        <v>69</v>
      </c>
      <c r="O180" s="261" t="str">
        <f t="shared" si="27"/>
        <v>=RI9-DI11</v>
      </c>
      <c r="P180" s="116">
        <f t="shared" si="28"/>
        <v>16</v>
      </c>
      <c r="Q180" s="40" t="str">
        <f t="shared" si="29"/>
        <v>I319.7</v>
      </c>
      <c r="R180" s="40" t="str">
        <f t="shared" si="30"/>
        <v>备用 Spare¶¶</v>
      </c>
    </row>
    <row r="181" spans="1:18" ht="14.4">
      <c r="A181" s="116">
        <v>1</v>
      </c>
      <c r="B181" s="117">
        <v>177</v>
      </c>
      <c r="C181" s="127" t="s">
        <v>3058</v>
      </c>
      <c r="D181" s="262" t="s">
        <v>3059</v>
      </c>
      <c r="E181" s="126" t="s">
        <v>3060</v>
      </c>
      <c r="F181" s="117" t="str">
        <f t="shared" si="23"/>
        <v/>
      </c>
      <c r="G181" s="117" t="str">
        <f t="shared" si="24"/>
        <v/>
      </c>
      <c r="H181" s="117" t="str">
        <f t="shared" si="25"/>
        <v/>
      </c>
      <c r="I181" s="117" t="str">
        <f t="shared" si="26"/>
        <v/>
      </c>
      <c r="J181" s="122" t="s">
        <v>236</v>
      </c>
      <c r="K181" s="117"/>
      <c r="L181" s="132"/>
      <c r="M181" s="115" t="s">
        <v>68</v>
      </c>
      <c r="N181" s="115" t="s">
        <v>69</v>
      </c>
      <c r="O181" s="261" t="str">
        <f t="shared" si="27"/>
        <v>=RI9-DI12</v>
      </c>
      <c r="P181" s="116">
        <f t="shared" si="28"/>
        <v>1</v>
      </c>
      <c r="Q181" s="40" t="str">
        <f t="shared" si="29"/>
        <v>I320.0</v>
      </c>
      <c r="R181" s="40" t="str">
        <f t="shared" si="30"/>
        <v>YZB1:气动三通:左通到位、¶¶</v>
      </c>
    </row>
    <row r="182" spans="1:18" ht="14.4">
      <c r="A182" s="116">
        <v>2</v>
      </c>
      <c r="B182" s="117">
        <v>178</v>
      </c>
      <c r="C182" s="127" t="s">
        <v>3061</v>
      </c>
      <c r="D182" s="262" t="s">
        <v>3059</v>
      </c>
      <c r="E182" s="126" t="s">
        <v>3062</v>
      </c>
      <c r="F182" s="117" t="str">
        <f t="shared" si="23"/>
        <v/>
      </c>
      <c r="G182" s="117" t="str">
        <f t="shared" si="24"/>
        <v/>
      </c>
      <c r="H182" s="117" t="str">
        <f t="shared" si="25"/>
        <v/>
      </c>
      <c r="I182" s="117" t="str">
        <f t="shared" si="26"/>
        <v/>
      </c>
      <c r="J182" s="122" t="s">
        <v>236</v>
      </c>
      <c r="K182" s="117"/>
      <c r="L182" s="132"/>
      <c r="M182" s="115" t="s">
        <v>68</v>
      </c>
      <c r="N182" s="115" t="s">
        <v>69</v>
      </c>
      <c r="O182" s="261" t="str">
        <f t="shared" si="27"/>
        <v>=RI9-DI12</v>
      </c>
      <c r="P182" s="116">
        <f t="shared" si="28"/>
        <v>2</v>
      </c>
      <c r="Q182" s="40" t="str">
        <f t="shared" si="29"/>
        <v>I320.1</v>
      </c>
      <c r="R182" s="40" t="str">
        <f t="shared" si="30"/>
        <v>YZB1:气动三通:右通到位、¶¶</v>
      </c>
    </row>
    <row r="183" spans="1:18" ht="14.4">
      <c r="A183" s="116">
        <v>3</v>
      </c>
      <c r="B183" s="117">
        <v>179</v>
      </c>
      <c r="C183" s="127" t="s">
        <v>3063</v>
      </c>
      <c r="D183" s="262" t="s">
        <v>3059</v>
      </c>
      <c r="E183" s="126" t="s">
        <v>3064</v>
      </c>
      <c r="F183" s="117" t="str">
        <f t="shared" si="23"/>
        <v/>
      </c>
      <c r="G183" s="117" t="str">
        <f t="shared" si="24"/>
        <v/>
      </c>
      <c r="H183" s="117" t="str">
        <f t="shared" si="25"/>
        <v/>
      </c>
      <c r="I183" s="117" t="str">
        <f t="shared" si="26"/>
        <v/>
      </c>
      <c r="J183" s="122" t="s">
        <v>236</v>
      </c>
      <c r="K183" s="117"/>
      <c r="L183" s="132"/>
      <c r="M183" s="115" t="s">
        <v>68</v>
      </c>
      <c r="N183" s="115" t="s">
        <v>69</v>
      </c>
      <c r="O183" s="261" t="str">
        <f t="shared" si="27"/>
        <v>=RI9-DI12</v>
      </c>
      <c r="P183" s="116">
        <f t="shared" si="28"/>
        <v>3</v>
      </c>
      <c r="Q183" s="40" t="str">
        <f t="shared" si="29"/>
        <v>I320.2</v>
      </c>
      <c r="R183" s="40" t="str">
        <f t="shared" si="30"/>
        <v>YZB2:气动三通:左通到位、¶¶</v>
      </c>
    </row>
    <row r="184" spans="1:18" ht="14.4">
      <c r="A184" s="116">
        <v>4</v>
      </c>
      <c r="B184" s="117">
        <v>180</v>
      </c>
      <c r="C184" s="127" t="s">
        <v>3065</v>
      </c>
      <c r="D184" s="262" t="s">
        <v>3059</v>
      </c>
      <c r="E184" s="126" t="s">
        <v>3066</v>
      </c>
      <c r="F184" s="117" t="str">
        <f t="shared" si="23"/>
        <v/>
      </c>
      <c r="G184" s="117" t="str">
        <f t="shared" si="24"/>
        <v/>
      </c>
      <c r="H184" s="117" t="str">
        <f t="shared" si="25"/>
        <v/>
      </c>
      <c r="I184" s="117" t="str">
        <f t="shared" si="26"/>
        <v/>
      </c>
      <c r="J184" s="122" t="s">
        <v>236</v>
      </c>
      <c r="K184" s="117"/>
      <c r="L184" s="132"/>
      <c r="M184" s="115" t="s">
        <v>68</v>
      </c>
      <c r="N184" s="115" t="s">
        <v>69</v>
      </c>
      <c r="O184" s="261" t="str">
        <f t="shared" si="27"/>
        <v>=RI9-DI12</v>
      </c>
      <c r="P184" s="116">
        <f t="shared" si="28"/>
        <v>4</v>
      </c>
      <c r="Q184" s="40" t="str">
        <f t="shared" si="29"/>
        <v>I320.3</v>
      </c>
      <c r="R184" s="40" t="str">
        <f t="shared" si="30"/>
        <v>YZB2:气动三通:右通到位、¶¶</v>
      </c>
    </row>
    <row r="185" spans="1:18" ht="14.4">
      <c r="A185" s="116">
        <v>5</v>
      </c>
      <c r="B185" s="117">
        <v>181</v>
      </c>
      <c r="C185" s="127" t="s">
        <v>3067</v>
      </c>
      <c r="D185" s="262" t="s">
        <v>3059</v>
      </c>
      <c r="E185" s="126" t="s">
        <v>3068</v>
      </c>
      <c r="F185" s="117" t="str">
        <f t="shared" si="23"/>
        <v/>
      </c>
      <c r="G185" s="117" t="str">
        <f t="shared" si="24"/>
        <v/>
      </c>
      <c r="H185" s="117" t="str">
        <f t="shared" si="25"/>
        <v/>
      </c>
      <c r="I185" s="117" t="str">
        <f t="shared" si="26"/>
        <v/>
      </c>
      <c r="J185" s="122" t="s">
        <v>236</v>
      </c>
      <c r="K185" s="117"/>
      <c r="L185" s="132"/>
      <c r="M185" s="115" t="s">
        <v>68</v>
      </c>
      <c r="N185" s="115" t="s">
        <v>69</v>
      </c>
      <c r="O185" s="261" t="str">
        <f t="shared" si="27"/>
        <v>=RI9-DI12</v>
      </c>
      <c r="P185" s="116">
        <f t="shared" si="28"/>
        <v>5</v>
      </c>
      <c r="Q185" s="40" t="str">
        <f t="shared" si="29"/>
        <v>I320.4</v>
      </c>
      <c r="R185" s="40" t="str">
        <f t="shared" si="30"/>
        <v>YZB3:气动三通:左通到位:Pneumatic two way:Lefting¶¶</v>
      </c>
    </row>
    <row r="186" spans="1:18" ht="14.4">
      <c r="A186" s="116">
        <v>6</v>
      </c>
      <c r="B186" s="117">
        <v>182</v>
      </c>
      <c r="C186" s="127" t="s">
        <v>3069</v>
      </c>
      <c r="D186" s="262" t="s">
        <v>3059</v>
      </c>
      <c r="E186" s="126" t="s">
        <v>3070</v>
      </c>
      <c r="F186" s="117" t="str">
        <f t="shared" si="23"/>
        <v/>
      </c>
      <c r="G186" s="117" t="str">
        <f t="shared" si="24"/>
        <v/>
      </c>
      <c r="H186" s="117" t="str">
        <f t="shared" si="25"/>
        <v/>
      </c>
      <c r="I186" s="117" t="str">
        <f t="shared" si="26"/>
        <v/>
      </c>
      <c r="J186" s="122" t="s">
        <v>236</v>
      </c>
      <c r="K186" s="117"/>
      <c r="L186" s="132"/>
      <c r="M186" s="115" t="s">
        <v>68</v>
      </c>
      <c r="N186" s="115" t="s">
        <v>69</v>
      </c>
      <c r="O186" s="261" t="str">
        <f t="shared" si="27"/>
        <v>=RI9-DI12</v>
      </c>
      <c r="P186" s="116">
        <f t="shared" si="28"/>
        <v>6</v>
      </c>
      <c r="Q186" s="40" t="str">
        <f t="shared" si="29"/>
        <v>I320.5</v>
      </c>
      <c r="R186" s="40" t="str">
        <f t="shared" si="30"/>
        <v>YZB3:气动三通:右通到位:Pneumatic two way:Righting¶¶</v>
      </c>
    </row>
    <row r="187" spans="1:18" ht="14.4">
      <c r="A187" s="116">
        <v>7</v>
      </c>
      <c r="B187" s="117">
        <v>183</v>
      </c>
      <c r="C187" s="127" t="s">
        <v>3071</v>
      </c>
      <c r="D187" s="262" t="s">
        <v>3059</v>
      </c>
      <c r="E187" s="126" t="s">
        <v>3072</v>
      </c>
      <c r="F187" s="117" t="str">
        <f t="shared" si="23"/>
        <v/>
      </c>
      <c r="G187" s="117" t="str">
        <f t="shared" si="24"/>
        <v/>
      </c>
      <c r="H187" s="117" t="str">
        <f t="shared" si="25"/>
        <v/>
      </c>
      <c r="I187" s="117" t="str">
        <f t="shared" si="26"/>
        <v/>
      </c>
      <c r="J187" s="122" t="s">
        <v>236</v>
      </c>
      <c r="K187" s="117"/>
      <c r="L187" s="132"/>
      <c r="M187" s="115" t="s">
        <v>68</v>
      </c>
      <c r="N187" s="115" t="s">
        <v>69</v>
      </c>
      <c r="O187" s="261" t="str">
        <f t="shared" si="27"/>
        <v>=RI9-DI12</v>
      </c>
      <c r="P187" s="116">
        <f t="shared" si="28"/>
        <v>7</v>
      </c>
      <c r="Q187" s="40" t="str">
        <f t="shared" si="29"/>
        <v>I320.6</v>
      </c>
      <c r="R187" s="40" t="str">
        <f t="shared" si="30"/>
        <v>YZB4:气动三通:左通到位:Pneumatic two way:Lefting¶¶</v>
      </c>
    </row>
    <row r="188" spans="1:18" ht="14.4">
      <c r="A188" s="116">
        <v>8</v>
      </c>
      <c r="B188" s="117">
        <v>184</v>
      </c>
      <c r="C188" s="127" t="s">
        <v>3073</v>
      </c>
      <c r="D188" s="262" t="s">
        <v>3059</v>
      </c>
      <c r="E188" s="126" t="s">
        <v>3074</v>
      </c>
      <c r="F188" s="117" t="str">
        <f t="shared" si="23"/>
        <v/>
      </c>
      <c r="G188" s="117" t="str">
        <f t="shared" si="24"/>
        <v/>
      </c>
      <c r="H188" s="117" t="str">
        <f t="shared" si="25"/>
        <v/>
      </c>
      <c r="I188" s="117" t="str">
        <f t="shared" si="26"/>
        <v/>
      </c>
      <c r="J188" s="122" t="s">
        <v>236</v>
      </c>
      <c r="K188" s="117"/>
      <c r="L188" s="132"/>
      <c r="M188" s="115" t="s">
        <v>68</v>
      </c>
      <c r="N188" s="115" t="s">
        <v>69</v>
      </c>
      <c r="O188" s="261" t="str">
        <f t="shared" si="27"/>
        <v>=RI9-DI12</v>
      </c>
      <c r="P188" s="116">
        <f t="shared" si="28"/>
        <v>8</v>
      </c>
      <c r="Q188" s="40" t="str">
        <f t="shared" si="29"/>
        <v>I320.7</v>
      </c>
      <c r="R188" s="40" t="str">
        <f t="shared" si="30"/>
        <v>YZB4:气动三通:右通到位:Pneumatic two way:Righting¶¶</v>
      </c>
    </row>
    <row r="189" spans="1:18" ht="14.4">
      <c r="A189" s="163">
        <v>9</v>
      </c>
      <c r="B189" s="160">
        <v>185</v>
      </c>
      <c r="C189" s="164" t="s">
        <v>3075</v>
      </c>
      <c r="D189" s="273" t="s">
        <v>3059</v>
      </c>
      <c r="E189" s="165" t="s">
        <v>3076</v>
      </c>
      <c r="F189" s="117" t="str">
        <f t="shared" si="23"/>
        <v/>
      </c>
      <c r="G189" s="117" t="str">
        <f t="shared" si="24"/>
        <v/>
      </c>
      <c r="H189" s="117" t="str">
        <f t="shared" si="25"/>
        <v/>
      </c>
      <c r="I189" s="117" t="str">
        <f t="shared" si="26"/>
        <v/>
      </c>
      <c r="J189" s="122" t="s">
        <v>236</v>
      </c>
      <c r="K189" s="117"/>
      <c r="L189" s="132"/>
      <c r="M189" s="115" t="s">
        <v>68</v>
      </c>
      <c r="N189" s="115" t="s">
        <v>69</v>
      </c>
      <c r="O189" s="261" t="str">
        <f t="shared" si="27"/>
        <v>=RI9-DI12</v>
      </c>
      <c r="P189" s="116">
        <f t="shared" si="28"/>
        <v>9</v>
      </c>
      <c r="Q189" s="40" t="str">
        <f t="shared" si="29"/>
        <v>I321.0</v>
      </c>
      <c r="R189" s="40" t="str">
        <f t="shared" si="30"/>
        <v>E0135_1-K¶¶</v>
      </c>
    </row>
    <row r="190" spans="1:18" ht="14.4">
      <c r="A190" s="163">
        <v>10</v>
      </c>
      <c r="B190" s="160">
        <v>186</v>
      </c>
      <c r="C190" s="164" t="s">
        <v>3077</v>
      </c>
      <c r="D190" s="273" t="s">
        <v>3059</v>
      </c>
      <c r="E190" s="165" t="s">
        <v>3078</v>
      </c>
      <c r="F190" s="117" t="str">
        <f t="shared" si="23"/>
        <v/>
      </c>
      <c r="G190" s="117" t="str">
        <f t="shared" si="24"/>
        <v/>
      </c>
      <c r="H190" s="117" t="str">
        <f t="shared" si="25"/>
        <v/>
      </c>
      <c r="I190" s="117" t="str">
        <f t="shared" si="26"/>
        <v/>
      </c>
      <c r="J190" s="122" t="s">
        <v>236</v>
      </c>
      <c r="K190" s="117"/>
      <c r="L190" s="132"/>
      <c r="M190" s="115" t="s">
        <v>68</v>
      </c>
      <c r="N190" s="115" t="s">
        <v>69</v>
      </c>
      <c r="O190" s="261" t="str">
        <f t="shared" si="27"/>
        <v>=RI9-DI12</v>
      </c>
      <c r="P190" s="116">
        <f t="shared" si="28"/>
        <v>10</v>
      </c>
      <c r="Q190" s="40" t="str">
        <f t="shared" si="29"/>
        <v>I321.1</v>
      </c>
      <c r="R190" s="40" t="str">
        <f t="shared" si="30"/>
        <v>E0135_1-G¶¶</v>
      </c>
    </row>
    <row r="191" spans="1:18" ht="14.4">
      <c r="A191" s="163">
        <v>11</v>
      </c>
      <c r="B191" s="160">
        <v>187</v>
      </c>
      <c r="C191" s="164" t="s">
        <v>3079</v>
      </c>
      <c r="D191" s="273" t="s">
        <v>3059</v>
      </c>
      <c r="E191" s="165" t="s">
        <v>3080</v>
      </c>
      <c r="F191" s="117" t="str">
        <f t="shared" si="23"/>
        <v/>
      </c>
      <c r="G191" s="117" t="str">
        <f t="shared" si="24"/>
        <v/>
      </c>
      <c r="H191" s="117" t="str">
        <f t="shared" si="25"/>
        <v/>
      </c>
      <c r="I191" s="117" t="str">
        <f t="shared" si="26"/>
        <v/>
      </c>
      <c r="J191" s="122" t="s">
        <v>236</v>
      </c>
      <c r="K191" s="117"/>
      <c r="L191" s="132"/>
      <c r="M191" s="115" t="s">
        <v>68</v>
      </c>
      <c r="N191" s="115" t="s">
        <v>69</v>
      </c>
      <c r="O191" s="261" t="str">
        <f t="shared" si="27"/>
        <v>=RI9-DI12</v>
      </c>
      <c r="P191" s="116">
        <f t="shared" si="28"/>
        <v>11</v>
      </c>
      <c r="Q191" s="40" t="str">
        <f t="shared" si="29"/>
        <v>I321.2</v>
      </c>
      <c r="R191" s="40" t="str">
        <f t="shared" si="30"/>
        <v>E0135_2-K¶¶</v>
      </c>
    </row>
    <row r="192" spans="1:18" ht="14.4">
      <c r="A192" s="163">
        <v>12</v>
      </c>
      <c r="B192" s="160">
        <v>188</v>
      </c>
      <c r="C192" s="164" t="s">
        <v>3081</v>
      </c>
      <c r="D192" s="273" t="s">
        <v>3059</v>
      </c>
      <c r="E192" s="165" t="s">
        <v>3082</v>
      </c>
      <c r="F192" s="117" t="str">
        <f t="shared" si="23"/>
        <v/>
      </c>
      <c r="G192" s="117" t="str">
        <f t="shared" si="24"/>
        <v/>
      </c>
      <c r="H192" s="117" t="str">
        <f t="shared" si="25"/>
        <v/>
      </c>
      <c r="I192" s="117" t="str">
        <f t="shared" si="26"/>
        <v/>
      </c>
      <c r="J192" s="122" t="s">
        <v>236</v>
      </c>
      <c r="K192" s="117"/>
      <c r="L192" s="132"/>
      <c r="M192" s="115" t="s">
        <v>68</v>
      </c>
      <c r="N192" s="115" t="s">
        <v>69</v>
      </c>
      <c r="O192" s="261" t="str">
        <f t="shared" si="27"/>
        <v>=RI9-DI12</v>
      </c>
      <c r="P192" s="116">
        <f t="shared" si="28"/>
        <v>12</v>
      </c>
      <c r="Q192" s="40" t="str">
        <f t="shared" si="29"/>
        <v>I321.3</v>
      </c>
      <c r="R192" s="40" t="str">
        <f t="shared" si="30"/>
        <v>E0135_2-G¶¶</v>
      </c>
    </row>
    <row r="193" spans="1:18" ht="14.4">
      <c r="A193" s="116">
        <v>13</v>
      </c>
      <c r="B193" s="117">
        <v>189</v>
      </c>
      <c r="C193" s="118" t="s">
        <v>3083</v>
      </c>
      <c r="D193" s="261" t="s">
        <v>3059</v>
      </c>
      <c r="E193" s="117" t="str">
        <f t="shared" si="22"/>
        <v>备用 Spare</v>
      </c>
      <c r="F193" s="117" t="str">
        <f t="shared" si="23"/>
        <v/>
      </c>
      <c r="G193" s="117" t="str">
        <f t="shared" si="24"/>
        <v/>
      </c>
      <c r="H193" s="117" t="str">
        <f t="shared" si="25"/>
        <v/>
      </c>
      <c r="I193" s="117" t="str">
        <f t="shared" si="26"/>
        <v/>
      </c>
      <c r="J193" s="122" t="s">
        <v>236</v>
      </c>
      <c r="K193" s="117"/>
      <c r="L193" s="132"/>
      <c r="M193" s="115" t="s">
        <v>68</v>
      </c>
      <c r="N193" s="115" t="s">
        <v>69</v>
      </c>
      <c r="O193" s="261" t="str">
        <f t="shared" si="27"/>
        <v>=RI9-DI12</v>
      </c>
      <c r="P193" s="116">
        <f t="shared" si="28"/>
        <v>13</v>
      </c>
      <c r="Q193" s="40" t="str">
        <f t="shared" si="29"/>
        <v>I321.4</v>
      </c>
      <c r="R193" s="40" t="str">
        <f t="shared" si="30"/>
        <v>备用 Spare¶¶</v>
      </c>
    </row>
    <row r="194" spans="1:18" ht="14.4">
      <c r="A194" s="116">
        <v>14</v>
      </c>
      <c r="B194" s="117">
        <v>190</v>
      </c>
      <c r="C194" s="118" t="s">
        <v>3084</v>
      </c>
      <c r="D194" s="261" t="s">
        <v>3059</v>
      </c>
      <c r="E194" s="117" t="str">
        <f t="shared" si="22"/>
        <v>备用 Spare</v>
      </c>
      <c r="F194" s="117" t="str">
        <f t="shared" si="23"/>
        <v/>
      </c>
      <c r="G194" s="117" t="str">
        <f t="shared" si="24"/>
        <v/>
      </c>
      <c r="H194" s="117" t="str">
        <f t="shared" si="25"/>
        <v/>
      </c>
      <c r="I194" s="117" t="str">
        <f t="shared" si="26"/>
        <v/>
      </c>
      <c r="J194" s="122" t="s">
        <v>236</v>
      </c>
      <c r="K194" s="117"/>
      <c r="L194" s="132"/>
      <c r="M194" s="115" t="s">
        <v>68</v>
      </c>
      <c r="N194" s="115" t="s">
        <v>69</v>
      </c>
      <c r="O194" s="261" t="str">
        <f t="shared" si="27"/>
        <v>=RI9-DI12</v>
      </c>
      <c r="P194" s="116">
        <f t="shared" si="28"/>
        <v>14</v>
      </c>
      <c r="Q194" s="40" t="str">
        <f t="shared" si="29"/>
        <v>I321.5</v>
      </c>
      <c r="R194" s="40" t="str">
        <f t="shared" si="30"/>
        <v>备用 Spare¶¶</v>
      </c>
    </row>
    <row r="195" spans="1:18" ht="14.4">
      <c r="A195" s="116">
        <v>15</v>
      </c>
      <c r="B195" s="117">
        <v>191</v>
      </c>
      <c r="C195" s="118" t="s">
        <v>3085</v>
      </c>
      <c r="D195" s="261" t="s">
        <v>3059</v>
      </c>
      <c r="E195" s="117" t="str">
        <f t="shared" si="22"/>
        <v>备用 Spare</v>
      </c>
      <c r="F195" s="117" t="str">
        <f t="shared" si="23"/>
        <v/>
      </c>
      <c r="G195" s="117" t="str">
        <f t="shared" si="24"/>
        <v/>
      </c>
      <c r="H195" s="117" t="str">
        <f t="shared" si="25"/>
        <v/>
      </c>
      <c r="I195" s="117" t="str">
        <f t="shared" si="26"/>
        <v/>
      </c>
      <c r="J195" s="122" t="s">
        <v>236</v>
      </c>
      <c r="K195" s="117"/>
      <c r="L195" s="132"/>
      <c r="M195" s="115" t="s">
        <v>68</v>
      </c>
      <c r="N195" s="115" t="s">
        <v>69</v>
      </c>
      <c r="O195" s="261" t="str">
        <f t="shared" si="27"/>
        <v>=RI9-DI12</v>
      </c>
      <c r="P195" s="116">
        <f t="shared" si="28"/>
        <v>15</v>
      </c>
      <c r="Q195" s="40" t="str">
        <f t="shared" si="29"/>
        <v>I321.6</v>
      </c>
      <c r="R195" s="40" t="str">
        <f t="shared" si="30"/>
        <v>备用 Spare¶¶</v>
      </c>
    </row>
    <row r="196" spans="1:18" ht="14.4">
      <c r="A196" s="116">
        <v>16</v>
      </c>
      <c r="B196" s="117">
        <v>192</v>
      </c>
      <c r="C196" s="118" t="s">
        <v>3086</v>
      </c>
      <c r="D196" s="261" t="s">
        <v>3059</v>
      </c>
      <c r="E196" s="117" t="str">
        <f t="shared" si="22"/>
        <v>备用 Spare</v>
      </c>
      <c r="F196" s="117" t="str">
        <f t="shared" si="23"/>
        <v/>
      </c>
      <c r="G196" s="117" t="str">
        <f t="shared" si="24"/>
        <v/>
      </c>
      <c r="H196" s="117" t="str">
        <f t="shared" si="25"/>
        <v/>
      </c>
      <c r="I196" s="117" t="str">
        <f t="shared" si="26"/>
        <v/>
      </c>
      <c r="J196" s="122" t="s">
        <v>236</v>
      </c>
      <c r="K196" s="117"/>
      <c r="L196" s="132"/>
      <c r="M196" s="115" t="s">
        <v>68</v>
      </c>
      <c r="N196" s="115" t="s">
        <v>69</v>
      </c>
      <c r="O196" s="261" t="str">
        <f t="shared" si="27"/>
        <v>=RI9-DI12</v>
      </c>
      <c r="P196" s="116">
        <f t="shared" si="28"/>
        <v>16</v>
      </c>
      <c r="Q196" s="40" t="str">
        <f t="shared" si="29"/>
        <v>I321.7</v>
      </c>
      <c r="R196" s="40" t="str">
        <f t="shared" si="30"/>
        <v>备用 Spare¶¶</v>
      </c>
    </row>
    <row r="197" spans="1:18" ht="14.4">
      <c r="A197" s="121"/>
      <c r="B197" s="117"/>
      <c r="C197" s="118"/>
      <c r="D197" s="147"/>
      <c r="E197" s="117"/>
      <c r="F197" s="117"/>
      <c r="G197" s="117"/>
      <c r="H197" s="117"/>
      <c r="I197" s="117"/>
      <c r="J197" s="122"/>
      <c r="K197" s="117"/>
      <c r="L197" s="132"/>
      <c r="M197" s="115"/>
      <c r="N197" s="115"/>
      <c r="O197" s="147"/>
      <c r="P197" s="121"/>
    </row>
    <row r="198" spans="1:18" ht="14.4">
      <c r="A198" s="121"/>
      <c r="B198" s="117"/>
      <c r="C198" s="118"/>
      <c r="D198" s="147"/>
      <c r="E198" s="117"/>
      <c r="F198" s="117"/>
      <c r="G198" s="117"/>
      <c r="H198" s="117"/>
      <c r="I198" s="117"/>
      <c r="J198" s="122"/>
      <c r="K198" s="117"/>
      <c r="L198" s="132"/>
      <c r="M198" s="115"/>
      <c r="N198" s="115"/>
      <c r="O198" s="147"/>
      <c r="P198" s="121"/>
    </row>
    <row r="199" spans="1:18" ht="14.4">
      <c r="A199" s="121"/>
      <c r="B199" s="117"/>
      <c r="C199" s="118"/>
      <c r="D199" s="147"/>
      <c r="E199" s="117"/>
      <c r="F199" s="117"/>
      <c r="G199" s="117"/>
      <c r="H199" s="117"/>
      <c r="I199" s="117"/>
      <c r="J199" s="122"/>
      <c r="K199" s="117"/>
      <c r="L199" s="132"/>
      <c r="M199" s="115"/>
      <c r="N199" s="115"/>
      <c r="O199" s="147"/>
      <c r="P199" s="121"/>
    </row>
    <row r="200" spans="1:18" ht="14.4">
      <c r="A200" s="121"/>
      <c r="B200" s="117"/>
      <c r="C200" s="118"/>
      <c r="D200" s="147"/>
      <c r="E200" s="117"/>
      <c r="F200" s="117"/>
      <c r="G200" s="117"/>
      <c r="H200" s="117"/>
      <c r="I200" s="117"/>
      <c r="J200" s="122"/>
      <c r="K200" s="117"/>
      <c r="L200" s="132"/>
      <c r="M200" s="115"/>
      <c r="N200" s="115"/>
      <c r="O200" s="147"/>
      <c r="P200" s="121"/>
    </row>
    <row r="201" spans="1:18" ht="14.4">
      <c r="A201" s="121"/>
      <c r="B201" s="117"/>
      <c r="C201" s="118"/>
      <c r="D201" s="147"/>
      <c r="E201" s="117"/>
      <c r="F201" s="117"/>
      <c r="G201" s="117"/>
      <c r="H201" s="117"/>
      <c r="I201" s="117"/>
      <c r="J201" s="122"/>
      <c r="K201" s="117"/>
      <c r="L201" s="132"/>
      <c r="M201" s="115"/>
      <c r="N201" s="115"/>
      <c r="O201" s="147"/>
      <c r="P201" s="121"/>
    </row>
    <row r="202" spans="1:18" ht="14.4">
      <c r="A202" s="121"/>
      <c r="B202" s="117"/>
      <c r="C202" s="118"/>
      <c r="D202" s="147"/>
      <c r="E202" s="117"/>
      <c r="F202" s="117"/>
      <c r="G202" s="117"/>
      <c r="H202" s="117"/>
      <c r="I202" s="117"/>
      <c r="J202" s="122"/>
      <c r="K202" s="117"/>
      <c r="L202" s="132"/>
      <c r="M202" s="115"/>
      <c r="N202" s="115"/>
      <c r="O202" s="147"/>
      <c r="P202" s="121"/>
    </row>
    <row r="203" spans="1:18" ht="14.4">
      <c r="A203" s="121"/>
      <c r="B203" s="117"/>
      <c r="C203" s="118"/>
      <c r="D203" s="147"/>
      <c r="E203" s="117"/>
      <c r="F203" s="117"/>
      <c r="G203" s="117"/>
      <c r="H203" s="117"/>
      <c r="I203" s="117"/>
      <c r="J203" s="122"/>
      <c r="K203" s="117"/>
      <c r="L203" s="132"/>
      <c r="M203" s="115"/>
      <c r="N203" s="115"/>
      <c r="O203" s="147"/>
      <c r="P203" s="121"/>
    </row>
    <row r="204" spans="1:18" ht="14.4">
      <c r="A204" s="121"/>
      <c r="B204" s="117"/>
      <c r="C204" s="118"/>
      <c r="D204" s="147"/>
      <c r="E204" s="117"/>
      <c r="F204" s="117"/>
      <c r="G204" s="117"/>
      <c r="H204" s="117"/>
      <c r="I204" s="117"/>
      <c r="J204" s="122"/>
      <c r="K204" s="117"/>
      <c r="L204" s="132"/>
      <c r="M204" s="115"/>
      <c r="N204" s="115"/>
      <c r="O204" s="147"/>
      <c r="P204" s="121"/>
    </row>
    <row r="205" spans="1:18" ht="14.4">
      <c r="A205" s="121"/>
      <c r="B205" s="117"/>
      <c r="C205" s="118"/>
      <c r="D205" s="147"/>
      <c r="E205" s="117"/>
      <c r="F205" s="117"/>
      <c r="G205" s="117"/>
      <c r="H205" s="117"/>
      <c r="I205" s="117"/>
      <c r="J205" s="122"/>
      <c r="K205" s="117"/>
      <c r="L205" s="132"/>
      <c r="M205" s="115"/>
      <c r="N205" s="115"/>
      <c r="O205" s="147"/>
      <c r="P205" s="121"/>
    </row>
    <row r="206" spans="1:18" ht="14.4">
      <c r="A206" s="121"/>
      <c r="B206" s="117"/>
      <c r="C206" s="118"/>
      <c r="D206" s="147"/>
      <c r="E206" s="117"/>
      <c r="F206" s="117"/>
      <c r="G206" s="117"/>
      <c r="H206" s="117"/>
      <c r="I206" s="117"/>
      <c r="J206" s="122"/>
      <c r="K206" s="117"/>
      <c r="L206" s="132"/>
      <c r="M206" s="115"/>
      <c r="N206" s="115"/>
      <c r="O206" s="147"/>
      <c r="P206" s="121"/>
    </row>
    <row r="207" spans="1:18" ht="14.4">
      <c r="A207" s="121"/>
      <c r="B207" s="117"/>
      <c r="C207" s="118"/>
      <c r="D207" s="147"/>
      <c r="E207" s="117"/>
      <c r="F207" s="117"/>
      <c r="G207" s="117"/>
      <c r="H207" s="117"/>
      <c r="I207" s="117"/>
      <c r="J207" s="122"/>
      <c r="K207" s="117"/>
      <c r="L207" s="132"/>
      <c r="M207" s="115"/>
      <c r="N207" s="115"/>
      <c r="O207" s="147"/>
      <c r="P207" s="121"/>
    </row>
    <row r="208" spans="1:18" ht="14.4">
      <c r="A208" s="121"/>
      <c r="B208" s="117"/>
      <c r="C208" s="118"/>
      <c r="D208" s="147"/>
      <c r="E208" s="117"/>
      <c r="F208" s="117"/>
      <c r="G208" s="117"/>
      <c r="H208" s="117"/>
      <c r="I208" s="117"/>
      <c r="J208" s="122"/>
      <c r="K208" s="117"/>
      <c r="L208" s="132"/>
      <c r="M208" s="115"/>
      <c r="N208" s="115"/>
      <c r="O208" s="147"/>
      <c r="P208" s="121"/>
    </row>
    <row r="209" spans="1:18" ht="14.4">
      <c r="A209" s="121"/>
      <c r="B209" s="117"/>
      <c r="C209" s="118"/>
      <c r="D209" s="147"/>
      <c r="E209" s="117"/>
      <c r="F209" s="117"/>
      <c r="G209" s="117"/>
      <c r="H209" s="117"/>
      <c r="I209" s="117"/>
      <c r="J209" s="122"/>
      <c r="K209" s="117"/>
      <c r="L209" s="132"/>
      <c r="M209" s="115"/>
      <c r="N209" s="115"/>
      <c r="O209" s="147"/>
      <c r="P209" s="121"/>
    </row>
    <row r="210" spans="1:18" ht="14.4">
      <c r="A210" s="121"/>
      <c r="B210" s="117"/>
      <c r="C210" s="118"/>
      <c r="D210" s="147"/>
      <c r="E210" s="117"/>
      <c r="F210" s="117"/>
      <c r="G210" s="117"/>
      <c r="H210" s="117"/>
      <c r="I210" s="117"/>
      <c r="J210" s="122"/>
      <c r="K210" s="117"/>
      <c r="L210" s="132"/>
      <c r="M210" s="115"/>
      <c r="N210" s="115"/>
      <c r="O210" s="147"/>
      <c r="P210" s="121"/>
    </row>
    <row r="211" spans="1:18" s="80" customFormat="1">
      <c r="A211" s="137"/>
      <c r="B211" s="138"/>
      <c r="C211" s="138"/>
      <c r="D211" s="138"/>
      <c r="E211" s="139"/>
      <c r="F211" s="139"/>
      <c r="G211" s="139"/>
      <c r="H211" s="139"/>
      <c r="I211" s="139"/>
      <c r="J211" s="122"/>
      <c r="K211" s="138"/>
      <c r="L211" s="143"/>
      <c r="M211" s="144"/>
      <c r="N211" s="144"/>
      <c r="O211" s="144"/>
      <c r="P211" s="144"/>
      <c r="Q211" s="144"/>
      <c r="R211" s="144"/>
    </row>
    <row r="212" spans="1:18" s="81" customFormat="1">
      <c r="A212" s="140"/>
      <c r="B212" s="139"/>
      <c r="C212" s="138"/>
      <c r="D212" s="138"/>
      <c r="E212" s="138"/>
      <c r="F212" s="138"/>
      <c r="G212" s="138"/>
      <c r="H212" s="138"/>
      <c r="I212" s="138"/>
      <c r="J212" s="138"/>
      <c r="K212" s="138"/>
      <c r="L212" s="143"/>
      <c r="M212" s="144"/>
      <c r="N212" s="144"/>
      <c r="O212" s="144"/>
      <c r="P212" s="144"/>
      <c r="Q212" s="144"/>
      <c r="R212" s="144"/>
    </row>
    <row r="213" spans="1:18">
      <c r="A213" s="115"/>
      <c r="B213" s="82" t="s">
        <v>19</v>
      </c>
      <c r="C213" s="141" t="s">
        <v>20</v>
      </c>
      <c r="D213" s="141" t="s">
        <v>21</v>
      </c>
      <c r="E213" s="141" t="s">
        <v>261</v>
      </c>
      <c r="F213" s="82" t="s">
        <v>23</v>
      </c>
      <c r="G213" s="82" t="s">
        <v>24</v>
      </c>
      <c r="H213" s="82" t="s">
        <v>61</v>
      </c>
      <c r="I213" s="82" t="s">
        <v>62</v>
      </c>
      <c r="J213" s="82" t="s">
        <v>23</v>
      </c>
      <c r="K213" s="141" t="s">
        <v>25</v>
      </c>
      <c r="L213" s="141" t="s">
        <v>64</v>
      </c>
      <c r="M213" s="145"/>
      <c r="N213" s="145"/>
      <c r="O213" s="145"/>
      <c r="P213" s="145"/>
      <c r="Q213" s="145"/>
      <c r="R213" s="145"/>
    </row>
    <row r="214" spans="1:18" ht="14.4">
      <c r="A214" s="116">
        <v>1</v>
      </c>
      <c r="B214" s="117">
        <v>1</v>
      </c>
      <c r="C214" s="118" t="s">
        <v>3087</v>
      </c>
      <c r="D214" s="263" t="s">
        <v>3088</v>
      </c>
      <c r="E214" s="117" t="str">
        <f t="shared" ref="E214:E278" si="31">TRIM(MID(SUBSTITUTE($J214,":",REPT(" ",40)),1,40))</f>
        <v>E0151</v>
      </c>
      <c r="F214" s="117" t="str">
        <f t="shared" ref="F214:F278" si="32">TRIM(MID(SUBSTITUTE($J214,":",REPT(" ",40)),40,40))</f>
        <v>气动闸门</v>
      </c>
      <c r="G214" s="117" t="str">
        <f t="shared" ref="G214:G278" si="33">TRIM(MID(SUBSTITUTE($J214,":",REPT(" ",40)),80,40))</f>
        <v>开门</v>
      </c>
      <c r="H214" s="117" t="str">
        <f t="shared" ref="H214:H278" si="34">TRIM(MID(SUBSTITUTE($J214,":",REPT(" ",40)),120,40))</f>
        <v>Pneumatic Valve</v>
      </c>
      <c r="I214" s="117" t="str">
        <f t="shared" ref="I214:I278" si="35">TRIM(MID(SUBSTITUTE($J214,":",REPT(" ",40)),160,40))</f>
        <v>Open</v>
      </c>
      <c r="J214" s="159" t="s">
        <v>3089</v>
      </c>
      <c r="K214" s="82"/>
      <c r="L214" s="82"/>
      <c r="M214" s="115" t="s">
        <v>68</v>
      </c>
      <c r="N214" s="115" t="s">
        <v>69</v>
      </c>
      <c r="O214" s="261" t="str">
        <f t="shared" ref="O214:O229" si="36">D214</f>
        <v>=RI9-DO01</v>
      </c>
      <c r="P214" s="116">
        <f t="shared" ref="P214:P229" si="37">A214</f>
        <v>1</v>
      </c>
      <c r="Q214" s="40" t="str">
        <f t="shared" ref="Q214:Q229" si="38">C214</f>
        <v>Q262.0</v>
      </c>
      <c r="R214" s="40" t="str">
        <f t="shared" ref="R214:R229" si="39">E214&amp;M214&amp;F214&amp;G214&amp;M214&amp;H214&amp;I214</f>
        <v>E0151¶气动闸门开门¶Pneumatic ValveOpen</v>
      </c>
    </row>
    <row r="215" spans="1:18" ht="14.4">
      <c r="A215" s="116">
        <v>2</v>
      </c>
      <c r="B215" s="117">
        <v>2</v>
      </c>
      <c r="C215" s="118" t="s">
        <v>3090</v>
      </c>
      <c r="D215" s="263" t="s">
        <v>3088</v>
      </c>
      <c r="E215" s="117" t="str">
        <f t="shared" si="31"/>
        <v>E0152</v>
      </c>
      <c r="F215" s="117" t="str">
        <f t="shared" si="32"/>
        <v>气动闸门</v>
      </c>
      <c r="G215" s="117" t="str">
        <f t="shared" si="33"/>
        <v>开门</v>
      </c>
      <c r="H215" s="117" t="str">
        <f t="shared" si="34"/>
        <v>Pneumatic Valve</v>
      </c>
      <c r="I215" s="117" t="str">
        <f t="shared" si="35"/>
        <v>Open</v>
      </c>
      <c r="J215" s="123" t="s">
        <v>3091</v>
      </c>
      <c r="K215" s="117"/>
      <c r="L215" s="82"/>
      <c r="M215" s="115" t="s">
        <v>68</v>
      </c>
      <c r="N215" s="115" t="s">
        <v>69</v>
      </c>
      <c r="O215" s="261" t="str">
        <f t="shared" si="36"/>
        <v>=RI9-DO01</v>
      </c>
      <c r="P215" s="116">
        <f t="shared" si="37"/>
        <v>2</v>
      </c>
      <c r="Q215" s="40" t="str">
        <f t="shared" si="38"/>
        <v>Q262.1</v>
      </c>
      <c r="R215" s="40" t="str">
        <f t="shared" si="39"/>
        <v>E0152¶气动闸门开门¶Pneumatic ValveOpen</v>
      </c>
    </row>
    <row r="216" spans="1:18" ht="14.4">
      <c r="A216" s="116">
        <v>3</v>
      </c>
      <c r="B216" s="117">
        <v>3</v>
      </c>
      <c r="C216" s="118" t="s">
        <v>3092</v>
      </c>
      <c r="D216" s="263" t="s">
        <v>3088</v>
      </c>
      <c r="E216" s="117" t="str">
        <f t="shared" si="31"/>
        <v>E0177</v>
      </c>
      <c r="F216" s="117" t="str">
        <f t="shared" si="32"/>
        <v>气动取样器</v>
      </c>
      <c r="G216" s="117" t="str">
        <f t="shared" si="33"/>
        <v>开门</v>
      </c>
      <c r="H216" s="117" t="str">
        <f t="shared" si="34"/>
        <v>Sampler</v>
      </c>
      <c r="I216" s="117" t="str">
        <f t="shared" si="35"/>
        <v>Open</v>
      </c>
      <c r="J216" s="123" t="s">
        <v>3093</v>
      </c>
      <c r="K216" s="117"/>
      <c r="L216" s="82"/>
      <c r="M216" s="115" t="s">
        <v>68</v>
      </c>
      <c r="N216" s="115" t="s">
        <v>69</v>
      </c>
      <c r="O216" s="261" t="str">
        <f t="shared" si="36"/>
        <v>=RI9-DO01</v>
      </c>
      <c r="P216" s="116">
        <f t="shared" si="37"/>
        <v>3</v>
      </c>
      <c r="Q216" s="40" t="str">
        <f t="shared" si="38"/>
        <v>Q262.2</v>
      </c>
      <c r="R216" s="40" t="str">
        <f t="shared" si="39"/>
        <v>E0177¶气动取样器开门¶SamplerOpen</v>
      </c>
    </row>
    <row r="217" spans="1:18" ht="14.4">
      <c r="A217" s="116">
        <v>4</v>
      </c>
      <c r="B217" s="117">
        <v>4</v>
      </c>
      <c r="C217" s="118" t="s">
        <v>3094</v>
      </c>
      <c r="D217" s="263" t="s">
        <v>3088</v>
      </c>
      <c r="E217" s="117" t="str">
        <f t="shared" si="31"/>
        <v>2G0108</v>
      </c>
      <c r="F217" s="117" t="str">
        <f t="shared" si="32"/>
        <v>气动风门</v>
      </c>
      <c r="G217" s="117" t="str">
        <f t="shared" si="33"/>
        <v>开门</v>
      </c>
      <c r="H217" s="117" t="str">
        <f t="shared" si="34"/>
        <v>Pneumatic Valve</v>
      </c>
      <c r="I217" s="117" t="str">
        <f t="shared" si="35"/>
        <v>Open</v>
      </c>
      <c r="J217" s="123" t="s">
        <v>3095</v>
      </c>
      <c r="K217" s="117"/>
      <c r="L217" s="82"/>
      <c r="M217" s="115" t="s">
        <v>68</v>
      </c>
      <c r="N217" s="115" t="s">
        <v>69</v>
      </c>
      <c r="O217" s="261" t="str">
        <f t="shared" si="36"/>
        <v>=RI9-DO01</v>
      </c>
      <c r="P217" s="116">
        <f t="shared" si="37"/>
        <v>4</v>
      </c>
      <c r="Q217" s="40" t="str">
        <f t="shared" si="38"/>
        <v>Q262.3</v>
      </c>
      <c r="R217" s="40" t="str">
        <f t="shared" si="39"/>
        <v>2G0108¶气动风门开门¶Pneumatic ValveOpen</v>
      </c>
    </row>
    <row r="218" spans="1:18" ht="14.4">
      <c r="A218" s="116">
        <v>5</v>
      </c>
      <c r="B218" s="117">
        <v>5</v>
      </c>
      <c r="C218" s="118" t="s">
        <v>3096</v>
      </c>
      <c r="D218" s="263" t="s">
        <v>3088</v>
      </c>
      <c r="E218" s="117" t="str">
        <f t="shared" si="31"/>
        <v>2G0208</v>
      </c>
      <c r="F218" s="117" t="str">
        <f t="shared" si="32"/>
        <v>气动风门</v>
      </c>
      <c r="G218" s="117" t="str">
        <f t="shared" si="33"/>
        <v>开门</v>
      </c>
      <c r="H218" s="117" t="str">
        <f t="shared" si="34"/>
        <v>Pneumatic Valve</v>
      </c>
      <c r="I218" s="117" t="str">
        <f t="shared" si="35"/>
        <v>Open</v>
      </c>
      <c r="J218" s="123" t="s">
        <v>3097</v>
      </c>
      <c r="K218" s="117"/>
      <c r="L218" s="82"/>
      <c r="M218" s="115" t="s">
        <v>68</v>
      </c>
      <c r="N218" s="115" t="s">
        <v>69</v>
      </c>
      <c r="O218" s="261" t="str">
        <f t="shared" si="36"/>
        <v>=RI9-DO01</v>
      </c>
      <c r="P218" s="116">
        <f t="shared" si="37"/>
        <v>5</v>
      </c>
      <c r="Q218" s="40" t="str">
        <f t="shared" si="38"/>
        <v>Q262.4</v>
      </c>
      <c r="R218" s="40" t="str">
        <f t="shared" si="39"/>
        <v>2G0208¶气动风门开门¶Pneumatic ValveOpen</v>
      </c>
    </row>
    <row r="219" spans="1:18" ht="14.4">
      <c r="A219" s="116">
        <v>6</v>
      </c>
      <c r="B219" s="117">
        <v>6</v>
      </c>
      <c r="C219" s="118" t="s">
        <v>3098</v>
      </c>
      <c r="D219" s="263" t="s">
        <v>3088</v>
      </c>
      <c r="E219" s="117" t="str">
        <f t="shared" si="31"/>
        <v>G0107</v>
      </c>
      <c r="F219" s="117" t="str">
        <f t="shared" si="32"/>
        <v>气动风门（备用）</v>
      </c>
      <c r="G219" s="117" t="str">
        <f t="shared" si="33"/>
        <v>开门</v>
      </c>
      <c r="H219" s="117" t="str">
        <f t="shared" si="34"/>
        <v>Pneumatic Valve</v>
      </c>
      <c r="I219" s="117" t="str">
        <f t="shared" si="35"/>
        <v>Open</v>
      </c>
      <c r="J219" s="123" t="s">
        <v>3099</v>
      </c>
      <c r="K219" s="117"/>
      <c r="L219" s="82"/>
      <c r="M219" s="115" t="s">
        <v>68</v>
      </c>
      <c r="N219" s="115" t="s">
        <v>69</v>
      </c>
      <c r="O219" s="261" t="str">
        <f t="shared" si="36"/>
        <v>=RI9-DO01</v>
      </c>
      <c r="P219" s="116">
        <f t="shared" si="37"/>
        <v>6</v>
      </c>
      <c r="Q219" s="40" t="str">
        <f t="shared" si="38"/>
        <v>Q262.5</v>
      </c>
      <c r="R219" s="40" t="str">
        <f t="shared" si="39"/>
        <v>G0107¶气动风门（备用）开门¶Pneumatic ValveOpen</v>
      </c>
    </row>
    <row r="220" spans="1:18" ht="14.4">
      <c r="A220" s="116">
        <v>7</v>
      </c>
      <c r="B220" s="117">
        <v>7</v>
      </c>
      <c r="C220" s="118" t="s">
        <v>3100</v>
      </c>
      <c r="D220" s="263" t="s">
        <v>3088</v>
      </c>
      <c r="E220" s="117" t="str">
        <f t="shared" si="31"/>
        <v>G0206</v>
      </c>
      <c r="F220" s="117" t="str">
        <f t="shared" si="32"/>
        <v>气动风门（备用）</v>
      </c>
      <c r="G220" s="117" t="str">
        <f t="shared" si="33"/>
        <v>开门</v>
      </c>
      <c r="H220" s="117" t="str">
        <f t="shared" si="34"/>
        <v>Pneumatic Valve</v>
      </c>
      <c r="I220" s="117" t="str">
        <f t="shared" si="35"/>
        <v>Open</v>
      </c>
      <c r="J220" s="123" t="s">
        <v>3101</v>
      </c>
      <c r="K220" s="117"/>
      <c r="L220" s="82"/>
      <c r="M220" s="115" t="s">
        <v>68</v>
      </c>
      <c r="N220" s="115" t="s">
        <v>69</v>
      </c>
      <c r="O220" s="261" t="str">
        <f t="shared" si="36"/>
        <v>=RI9-DO01</v>
      </c>
      <c r="P220" s="116">
        <f t="shared" si="37"/>
        <v>7</v>
      </c>
      <c r="Q220" s="40" t="str">
        <f t="shared" si="38"/>
        <v>Q262.6</v>
      </c>
      <c r="R220" s="40" t="str">
        <f t="shared" si="39"/>
        <v>G0206¶气动风门（备用）开门¶Pneumatic ValveOpen</v>
      </c>
    </row>
    <row r="221" spans="1:18" ht="14.4">
      <c r="A221" s="116">
        <v>8</v>
      </c>
      <c r="B221" s="117">
        <v>8</v>
      </c>
      <c r="C221" s="118" t="s">
        <v>3102</v>
      </c>
      <c r="D221" s="263" t="s">
        <v>3088</v>
      </c>
      <c r="E221" s="117" t="str">
        <f t="shared" si="31"/>
        <v>R0211</v>
      </c>
      <c r="F221" s="117" t="str">
        <f t="shared" si="32"/>
        <v>气动三通</v>
      </c>
      <c r="G221" s="117" t="str">
        <f t="shared" si="33"/>
        <v>左通</v>
      </c>
      <c r="H221" s="117" t="str">
        <f t="shared" si="34"/>
        <v>Pneumatic two way</v>
      </c>
      <c r="I221" s="117" t="str">
        <f t="shared" si="35"/>
        <v>Left</v>
      </c>
      <c r="J221" s="122" t="s">
        <v>3103</v>
      </c>
      <c r="K221" s="117"/>
      <c r="L221" s="82"/>
      <c r="M221" s="115" t="s">
        <v>68</v>
      </c>
      <c r="N221" s="115" t="s">
        <v>69</v>
      </c>
      <c r="O221" s="261" t="str">
        <f t="shared" si="36"/>
        <v>=RI9-DO01</v>
      </c>
      <c r="P221" s="116">
        <f t="shared" si="37"/>
        <v>8</v>
      </c>
      <c r="Q221" s="40" t="str">
        <f t="shared" si="38"/>
        <v>Q262.7</v>
      </c>
      <c r="R221" s="40" t="str">
        <f t="shared" si="39"/>
        <v>R0211¶气动三通左通¶Pneumatic two wayLeft</v>
      </c>
    </row>
    <row r="222" spans="1:18" ht="14.4">
      <c r="A222" s="116">
        <v>9</v>
      </c>
      <c r="B222" s="117">
        <v>9</v>
      </c>
      <c r="C222" s="118" t="s">
        <v>3104</v>
      </c>
      <c r="D222" s="263" t="s">
        <v>3088</v>
      </c>
      <c r="E222" s="117" t="str">
        <f t="shared" si="31"/>
        <v>R0211</v>
      </c>
      <c r="F222" s="117" t="str">
        <f t="shared" si="32"/>
        <v>气动三通</v>
      </c>
      <c r="G222" s="117" t="str">
        <f t="shared" si="33"/>
        <v>右通</v>
      </c>
      <c r="H222" s="117" t="str">
        <f t="shared" si="34"/>
        <v>Pneumatic two way</v>
      </c>
      <c r="I222" s="117" t="str">
        <f t="shared" si="35"/>
        <v>Right</v>
      </c>
      <c r="J222" s="122" t="s">
        <v>3105</v>
      </c>
      <c r="K222" s="117"/>
      <c r="L222" s="82"/>
      <c r="M222" s="115" t="s">
        <v>68</v>
      </c>
      <c r="N222" s="115" t="s">
        <v>69</v>
      </c>
      <c r="O222" s="261" t="str">
        <f t="shared" si="36"/>
        <v>=RI9-DO01</v>
      </c>
      <c r="P222" s="116">
        <f t="shared" si="37"/>
        <v>9</v>
      </c>
      <c r="Q222" s="40" t="str">
        <f t="shared" si="38"/>
        <v>Q263.0</v>
      </c>
      <c r="R222" s="40" t="str">
        <f t="shared" si="39"/>
        <v>R0211¶气动三通右通¶Pneumatic two wayRight</v>
      </c>
    </row>
    <row r="223" spans="1:18" ht="14.4">
      <c r="A223" s="116">
        <v>10</v>
      </c>
      <c r="B223" s="117">
        <v>10</v>
      </c>
      <c r="C223" s="118" t="s">
        <v>3106</v>
      </c>
      <c r="D223" s="263" t="s">
        <v>3088</v>
      </c>
      <c r="E223" s="117" t="str">
        <f t="shared" si="31"/>
        <v>M0109</v>
      </c>
      <c r="F223" s="117" t="str">
        <f t="shared" si="32"/>
        <v>气动三通</v>
      </c>
      <c r="G223" s="117" t="str">
        <f t="shared" si="33"/>
        <v>左通</v>
      </c>
      <c r="H223" s="117" t="str">
        <f t="shared" si="34"/>
        <v>Pneumatic two way</v>
      </c>
      <c r="I223" s="117" t="str">
        <f t="shared" si="35"/>
        <v>Left</v>
      </c>
      <c r="J223" s="122" t="s">
        <v>3107</v>
      </c>
      <c r="K223" s="117"/>
      <c r="L223" s="82"/>
      <c r="M223" s="115" t="s">
        <v>68</v>
      </c>
      <c r="N223" s="115" t="s">
        <v>69</v>
      </c>
      <c r="O223" s="261" t="str">
        <f t="shared" si="36"/>
        <v>=RI9-DO01</v>
      </c>
      <c r="P223" s="116">
        <f t="shared" si="37"/>
        <v>10</v>
      </c>
      <c r="Q223" s="40" t="str">
        <f t="shared" si="38"/>
        <v>Q263.1</v>
      </c>
      <c r="R223" s="40" t="str">
        <f t="shared" si="39"/>
        <v>M0109¶气动三通左通¶Pneumatic two wayLeft</v>
      </c>
    </row>
    <row r="224" spans="1:18" ht="14.4">
      <c r="A224" s="116">
        <v>11</v>
      </c>
      <c r="B224" s="117">
        <v>11</v>
      </c>
      <c r="C224" s="118" t="s">
        <v>3108</v>
      </c>
      <c r="D224" s="263" t="s">
        <v>3088</v>
      </c>
      <c r="E224" s="117" t="str">
        <f t="shared" si="31"/>
        <v>M0109</v>
      </c>
      <c r="F224" s="117" t="str">
        <f t="shared" si="32"/>
        <v>气动三通</v>
      </c>
      <c r="G224" s="117" t="str">
        <f t="shared" si="33"/>
        <v>右通</v>
      </c>
      <c r="H224" s="117" t="str">
        <f t="shared" si="34"/>
        <v>Pneumatic two way</v>
      </c>
      <c r="I224" s="117" t="str">
        <f t="shared" si="35"/>
        <v>Right</v>
      </c>
      <c r="J224" s="122" t="s">
        <v>3109</v>
      </c>
      <c r="K224" s="117"/>
      <c r="L224" s="82"/>
      <c r="M224" s="115" t="s">
        <v>68</v>
      </c>
      <c r="N224" s="115" t="s">
        <v>69</v>
      </c>
      <c r="O224" s="261" t="str">
        <f t="shared" si="36"/>
        <v>=RI9-DO01</v>
      </c>
      <c r="P224" s="156">
        <f t="shared" si="37"/>
        <v>11</v>
      </c>
      <c r="Q224" s="40" t="str">
        <f t="shared" si="38"/>
        <v>Q263.2</v>
      </c>
      <c r="R224" s="40" t="str">
        <f t="shared" si="39"/>
        <v>M0109¶气动三通右通¶Pneumatic two wayRight</v>
      </c>
    </row>
    <row r="225" spans="1:18" ht="14.4">
      <c r="A225" s="116">
        <v>12</v>
      </c>
      <c r="B225" s="117">
        <v>12</v>
      </c>
      <c r="C225" s="118" t="s">
        <v>3110</v>
      </c>
      <c r="D225" s="263" t="s">
        <v>3088</v>
      </c>
      <c r="E225" s="117" t="str">
        <f t="shared" si="31"/>
        <v>M0113</v>
      </c>
      <c r="F225" s="117" t="str">
        <f t="shared" si="32"/>
        <v>气动三通</v>
      </c>
      <c r="G225" s="117" t="str">
        <f t="shared" si="33"/>
        <v>左通</v>
      </c>
      <c r="H225" s="117" t="str">
        <f t="shared" si="34"/>
        <v>Pneumatic two way</v>
      </c>
      <c r="I225" s="117" t="str">
        <f t="shared" si="35"/>
        <v>Left</v>
      </c>
      <c r="J225" s="123" t="s">
        <v>3111</v>
      </c>
      <c r="K225" s="117"/>
      <c r="L225" s="82"/>
      <c r="M225" s="115" t="s">
        <v>68</v>
      </c>
      <c r="N225" s="115" t="s">
        <v>69</v>
      </c>
      <c r="O225" s="261" t="str">
        <f t="shared" si="36"/>
        <v>=RI9-DO01</v>
      </c>
      <c r="P225" s="156">
        <f t="shared" si="37"/>
        <v>12</v>
      </c>
      <c r="Q225" s="40" t="str">
        <f t="shared" si="38"/>
        <v>Q263.3</v>
      </c>
      <c r="R225" s="40" t="str">
        <f t="shared" si="39"/>
        <v>M0113¶气动三通左通¶Pneumatic two wayLeft</v>
      </c>
    </row>
    <row r="226" spans="1:18" ht="14.4">
      <c r="A226" s="116">
        <v>13</v>
      </c>
      <c r="B226" s="117">
        <v>13</v>
      </c>
      <c r="C226" s="118" t="s">
        <v>3112</v>
      </c>
      <c r="D226" s="263" t="s">
        <v>3088</v>
      </c>
      <c r="E226" s="117" t="str">
        <f t="shared" si="31"/>
        <v>M0113</v>
      </c>
      <c r="F226" s="117" t="str">
        <f t="shared" si="32"/>
        <v>气动三通</v>
      </c>
      <c r="G226" s="117" t="str">
        <f t="shared" si="33"/>
        <v>右通</v>
      </c>
      <c r="H226" s="117" t="str">
        <f t="shared" si="34"/>
        <v>Pneumatic two way</v>
      </c>
      <c r="I226" s="117" t="str">
        <f t="shared" si="35"/>
        <v>Right</v>
      </c>
      <c r="J226" s="166" t="s">
        <v>3113</v>
      </c>
      <c r="K226" s="117"/>
      <c r="L226" s="82"/>
      <c r="M226" s="115" t="s">
        <v>68</v>
      </c>
      <c r="N226" s="115" t="s">
        <v>69</v>
      </c>
      <c r="O226" s="261" t="str">
        <f t="shared" si="36"/>
        <v>=RI9-DO01</v>
      </c>
      <c r="P226" s="156">
        <f t="shared" si="37"/>
        <v>13</v>
      </c>
      <c r="Q226" s="40" t="str">
        <f t="shared" si="38"/>
        <v>Q263.4</v>
      </c>
      <c r="R226" s="40" t="str">
        <f t="shared" si="39"/>
        <v>M0113¶气动三通右通¶Pneumatic two wayRight</v>
      </c>
    </row>
    <row r="227" spans="1:18" ht="14.4">
      <c r="A227" s="116">
        <v>14</v>
      </c>
      <c r="B227" s="117">
        <v>14</v>
      </c>
      <c r="C227" s="118" t="s">
        <v>3114</v>
      </c>
      <c r="D227" s="263" t="s">
        <v>3088</v>
      </c>
      <c r="E227" s="117" t="str">
        <f t="shared" si="31"/>
        <v>G0110</v>
      </c>
      <c r="F227" s="117" t="str">
        <f t="shared" si="32"/>
        <v>气动三通</v>
      </c>
      <c r="G227" s="117" t="str">
        <f t="shared" si="33"/>
        <v>左通</v>
      </c>
      <c r="H227" s="117" t="str">
        <f t="shared" si="34"/>
        <v>Pneumatic two way</v>
      </c>
      <c r="I227" s="117" t="str">
        <f t="shared" si="35"/>
        <v>Left</v>
      </c>
      <c r="J227" s="166" t="s">
        <v>3115</v>
      </c>
      <c r="K227" s="117"/>
      <c r="L227" s="82"/>
      <c r="M227" s="115" t="s">
        <v>68</v>
      </c>
      <c r="N227" s="115" t="s">
        <v>69</v>
      </c>
      <c r="O227" s="261" t="str">
        <f t="shared" si="36"/>
        <v>=RI9-DO01</v>
      </c>
      <c r="P227" s="156">
        <f t="shared" si="37"/>
        <v>14</v>
      </c>
      <c r="Q227" s="40" t="str">
        <f t="shared" si="38"/>
        <v>Q263.5</v>
      </c>
      <c r="R227" s="40" t="str">
        <f t="shared" si="39"/>
        <v>G0110¶气动三通左通¶Pneumatic two wayLeft</v>
      </c>
    </row>
    <row r="228" spans="1:18" ht="14.4">
      <c r="A228" s="116">
        <v>15</v>
      </c>
      <c r="B228" s="117">
        <v>15</v>
      </c>
      <c r="C228" s="118" t="s">
        <v>3116</v>
      </c>
      <c r="D228" s="263" t="s">
        <v>3088</v>
      </c>
      <c r="E228" s="117" t="str">
        <f t="shared" si="31"/>
        <v>G0110</v>
      </c>
      <c r="F228" s="117" t="str">
        <f t="shared" si="32"/>
        <v>气动三通</v>
      </c>
      <c r="G228" s="117" t="str">
        <f t="shared" si="33"/>
        <v>右通</v>
      </c>
      <c r="H228" s="117" t="str">
        <f t="shared" si="34"/>
        <v>Pneumatic two way</v>
      </c>
      <c r="I228" s="117" t="str">
        <f t="shared" si="35"/>
        <v>Right</v>
      </c>
      <c r="J228" s="166" t="s">
        <v>3117</v>
      </c>
      <c r="K228" s="117"/>
      <c r="L228" s="82"/>
      <c r="M228" s="115" t="s">
        <v>68</v>
      </c>
      <c r="N228" s="115" t="s">
        <v>69</v>
      </c>
      <c r="O228" s="261" t="str">
        <f t="shared" si="36"/>
        <v>=RI9-DO01</v>
      </c>
      <c r="P228" s="156">
        <f t="shared" si="37"/>
        <v>15</v>
      </c>
      <c r="Q228" s="40" t="str">
        <f t="shared" si="38"/>
        <v>Q263.6</v>
      </c>
      <c r="R228" s="40" t="str">
        <f t="shared" si="39"/>
        <v>G0110¶气动三通右通¶Pneumatic two wayRight</v>
      </c>
    </row>
    <row r="229" spans="1:18" ht="14.4">
      <c r="A229" s="116">
        <v>16</v>
      </c>
      <c r="B229" s="117">
        <v>16</v>
      </c>
      <c r="C229" s="118" t="s">
        <v>3118</v>
      </c>
      <c r="D229" s="263" t="s">
        <v>3088</v>
      </c>
      <c r="E229" s="117" t="str">
        <f t="shared" si="31"/>
        <v>G0111</v>
      </c>
      <c r="F229" s="117" t="str">
        <f t="shared" si="32"/>
        <v>气动三通</v>
      </c>
      <c r="G229" s="117" t="str">
        <f t="shared" si="33"/>
        <v>左通</v>
      </c>
      <c r="H229" s="117" t="str">
        <f t="shared" si="34"/>
        <v>Pneumatic two way</v>
      </c>
      <c r="I229" s="117" t="str">
        <f t="shared" si="35"/>
        <v>Left</v>
      </c>
      <c r="J229" s="122" t="s">
        <v>3119</v>
      </c>
      <c r="K229" s="117"/>
      <c r="L229" s="82"/>
      <c r="M229" s="115" t="s">
        <v>68</v>
      </c>
      <c r="N229" s="115" t="s">
        <v>69</v>
      </c>
      <c r="O229" s="261" t="str">
        <f t="shared" si="36"/>
        <v>=RI9-DO01</v>
      </c>
      <c r="P229" s="116">
        <f t="shared" si="37"/>
        <v>16</v>
      </c>
      <c r="Q229" s="40" t="str">
        <f t="shared" si="38"/>
        <v>Q263.7</v>
      </c>
      <c r="R229" s="40" t="str">
        <f t="shared" si="39"/>
        <v>G0111¶气动三通左通¶Pneumatic two wayLeft</v>
      </c>
    </row>
    <row r="230" spans="1:18" ht="14.4">
      <c r="A230" s="116">
        <v>1</v>
      </c>
      <c r="B230" s="117">
        <v>17</v>
      </c>
      <c r="C230" s="118" t="s">
        <v>3120</v>
      </c>
      <c r="D230" s="263" t="s">
        <v>3121</v>
      </c>
      <c r="E230" s="117" t="str">
        <f t="shared" si="31"/>
        <v>G0111</v>
      </c>
      <c r="F230" s="117" t="str">
        <f t="shared" si="32"/>
        <v>气动三通</v>
      </c>
      <c r="G230" s="117" t="str">
        <f t="shared" si="33"/>
        <v>右通</v>
      </c>
      <c r="H230" s="117" t="str">
        <f t="shared" si="34"/>
        <v>Pneumatic two way</v>
      </c>
      <c r="I230" s="117" t="str">
        <f t="shared" si="35"/>
        <v>Right</v>
      </c>
      <c r="J230" s="122" t="s">
        <v>3122</v>
      </c>
      <c r="K230" s="117"/>
      <c r="L230" s="82"/>
      <c r="M230" s="115" t="s">
        <v>68</v>
      </c>
      <c r="N230" s="115" t="s">
        <v>69</v>
      </c>
      <c r="O230" s="261" t="str">
        <f t="shared" ref="O230:O277" si="40">D230</f>
        <v>=RI9-DO02</v>
      </c>
      <c r="P230" s="116">
        <f t="shared" ref="P230:P277" si="41">A230</f>
        <v>1</v>
      </c>
      <c r="Q230" s="40" t="str">
        <f t="shared" ref="Q230:Q277" si="42">C230</f>
        <v>Q264.0</v>
      </c>
      <c r="R230" s="40" t="str">
        <f t="shared" ref="R230:R277" si="43">E230&amp;M230&amp;F230&amp;G230&amp;M230&amp;H230&amp;I230</f>
        <v>G0111¶气动三通右通¶Pneumatic two wayRight</v>
      </c>
    </row>
    <row r="231" spans="1:18" ht="14.4">
      <c r="A231" s="116">
        <v>2</v>
      </c>
      <c r="B231" s="117">
        <v>18</v>
      </c>
      <c r="C231" s="118" t="s">
        <v>3123</v>
      </c>
      <c r="D231" s="263" t="s">
        <v>3121</v>
      </c>
      <c r="E231" s="117" t="str">
        <f t="shared" si="31"/>
        <v>G0209</v>
      </c>
      <c r="F231" s="117" t="str">
        <f t="shared" si="32"/>
        <v>气动三通</v>
      </c>
      <c r="G231" s="117" t="str">
        <f t="shared" si="33"/>
        <v>左通</v>
      </c>
      <c r="H231" s="117" t="str">
        <f t="shared" si="34"/>
        <v>Pneumatic two way</v>
      </c>
      <c r="I231" s="117" t="str">
        <f t="shared" si="35"/>
        <v>Left</v>
      </c>
      <c r="J231" s="122" t="s">
        <v>3124</v>
      </c>
      <c r="K231" s="117"/>
      <c r="L231" s="82"/>
      <c r="M231" s="115" t="s">
        <v>68</v>
      </c>
      <c r="N231" s="115" t="s">
        <v>69</v>
      </c>
      <c r="O231" s="261" t="str">
        <f t="shared" si="40"/>
        <v>=RI9-DO02</v>
      </c>
      <c r="P231" s="116">
        <f t="shared" si="41"/>
        <v>2</v>
      </c>
      <c r="Q231" s="40" t="str">
        <f t="shared" si="42"/>
        <v>Q264.1</v>
      </c>
      <c r="R231" s="40" t="str">
        <f t="shared" si="43"/>
        <v>G0209¶气动三通左通¶Pneumatic two wayLeft</v>
      </c>
    </row>
    <row r="232" spans="1:18" ht="14.4">
      <c r="A232" s="116">
        <v>3</v>
      </c>
      <c r="B232" s="117">
        <v>19</v>
      </c>
      <c r="C232" s="118" t="s">
        <v>3125</v>
      </c>
      <c r="D232" s="263" t="s">
        <v>3121</v>
      </c>
      <c r="E232" s="117" t="str">
        <f t="shared" si="31"/>
        <v>G0209</v>
      </c>
      <c r="F232" s="117" t="str">
        <f t="shared" si="32"/>
        <v>气动三通</v>
      </c>
      <c r="G232" s="117" t="str">
        <f t="shared" si="33"/>
        <v>右通</v>
      </c>
      <c r="H232" s="117" t="str">
        <f t="shared" si="34"/>
        <v>Pneumatic two way</v>
      </c>
      <c r="I232" s="117" t="str">
        <f t="shared" si="35"/>
        <v>Right</v>
      </c>
      <c r="J232" s="122" t="s">
        <v>3126</v>
      </c>
      <c r="K232" s="117"/>
      <c r="L232" s="82"/>
      <c r="M232" s="115" t="s">
        <v>68</v>
      </c>
      <c r="N232" s="115" t="s">
        <v>69</v>
      </c>
      <c r="O232" s="261" t="str">
        <f t="shared" si="40"/>
        <v>=RI9-DO02</v>
      </c>
      <c r="P232" s="116">
        <f t="shared" si="41"/>
        <v>3</v>
      </c>
      <c r="Q232" s="40" t="str">
        <f t="shared" si="42"/>
        <v>Q264.2</v>
      </c>
      <c r="R232" s="40" t="str">
        <f t="shared" si="43"/>
        <v>G0209¶气动三通右通¶Pneumatic two wayRight</v>
      </c>
    </row>
    <row r="233" spans="1:18" ht="14.4">
      <c r="A233" s="116">
        <v>4</v>
      </c>
      <c r="B233" s="117">
        <v>20</v>
      </c>
      <c r="C233" s="118" t="s">
        <v>3127</v>
      </c>
      <c r="D233" s="263" t="s">
        <v>3121</v>
      </c>
      <c r="E233" s="117" t="str">
        <f t="shared" si="31"/>
        <v>G0210</v>
      </c>
      <c r="F233" s="117" t="str">
        <f t="shared" si="32"/>
        <v>气动三通</v>
      </c>
      <c r="G233" s="117" t="str">
        <f t="shared" si="33"/>
        <v>左通</v>
      </c>
      <c r="H233" s="117" t="str">
        <f t="shared" si="34"/>
        <v>Pneumatic two way</v>
      </c>
      <c r="I233" s="117" t="str">
        <f t="shared" si="35"/>
        <v>Left</v>
      </c>
      <c r="J233" s="122" t="s">
        <v>3128</v>
      </c>
      <c r="K233" s="117"/>
      <c r="L233" s="82"/>
      <c r="M233" s="115" t="s">
        <v>68</v>
      </c>
      <c r="N233" s="115" t="s">
        <v>69</v>
      </c>
      <c r="O233" s="261" t="str">
        <f t="shared" si="40"/>
        <v>=RI9-DO02</v>
      </c>
      <c r="P233" s="116">
        <f t="shared" si="41"/>
        <v>4</v>
      </c>
      <c r="Q233" s="40" t="str">
        <f t="shared" si="42"/>
        <v>Q264.3</v>
      </c>
      <c r="R233" s="40" t="str">
        <f t="shared" si="43"/>
        <v>G0210¶气动三通左通¶Pneumatic two wayLeft</v>
      </c>
    </row>
    <row r="234" spans="1:18" ht="14.4">
      <c r="A234" s="116">
        <v>5</v>
      </c>
      <c r="B234" s="117">
        <v>21</v>
      </c>
      <c r="C234" s="118" t="s">
        <v>3129</v>
      </c>
      <c r="D234" s="263" t="s">
        <v>3121</v>
      </c>
      <c r="E234" s="117" t="str">
        <f t="shared" si="31"/>
        <v>G0210</v>
      </c>
      <c r="F234" s="117" t="str">
        <f t="shared" si="32"/>
        <v>气动三通</v>
      </c>
      <c r="G234" s="117" t="str">
        <f t="shared" si="33"/>
        <v>右通</v>
      </c>
      <c r="H234" s="117" t="str">
        <f t="shared" si="34"/>
        <v>Pneumatic two way</v>
      </c>
      <c r="I234" s="117" t="str">
        <f t="shared" si="35"/>
        <v>Right</v>
      </c>
      <c r="J234" s="122" t="s">
        <v>3130</v>
      </c>
      <c r="K234" s="117"/>
      <c r="L234" s="82"/>
      <c r="M234" s="115" t="s">
        <v>68</v>
      </c>
      <c r="N234" s="115" t="s">
        <v>69</v>
      </c>
      <c r="O234" s="261" t="str">
        <f t="shared" si="40"/>
        <v>=RI9-DO02</v>
      </c>
      <c r="P234" s="116">
        <f t="shared" si="41"/>
        <v>5</v>
      </c>
      <c r="Q234" s="40" t="str">
        <f t="shared" si="42"/>
        <v>Q264.4</v>
      </c>
      <c r="R234" s="40" t="str">
        <f t="shared" si="43"/>
        <v>G0210¶气动三通右通¶Pneumatic two wayRight</v>
      </c>
    </row>
    <row r="235" spans="1:18" ht="14.4">
      <c r="A235" s="116">
        <v>6</v>
      </c>
      <c r="B235" s="117">
        <v>22</v>
      </c>
      <c r="C235" s="118" t="s">
        <v>3131</v>
      </c>
      <c r="D235" s="263" t="s">
        <v>3121</v>
      </c>
      <c r="E235" s="117" t="str">
        <f t="shared" si="31"/>
        <v>2G0116</v>
      </c>
      <c r="F235" s="117" t="str">
        <f t="shared" si="32"/>
        <v>气动三通</v>
      </c>
      <c r="G235" s="117" t="str">
        <f t="shared" si="33"/>
        <v>左通</v>
      </c>
      <c r="H235" s="117" t="str">
        <f t="shared" si="34"/>
        <v>Pneumatic two way</v>
      </c>
      <c r="I235" s="117" t="str">
        <f t="shared" si="35"/>
        <v>Left</v>
      </c>
      <c r="J235" s="122" t="s">
        <v>3132</v>
      </c>
      <c r="K235" s="117"/>
      <c r="L235" s="82"/>
      <c r="M235" s="115" t="s">
        <v>68</v>
      </c>
      <c r="N235" s="115" t="s">
        <v>69</v>
      </c>
      <c r="O235" s="261" t="str">
        <f t="shared" si="40"/>
        <v>=RI9-DO02</v>
      </c>
      <c r="P235" s="116">
        <f t="shared" si="41"/>
        <v>6</v>
      </c>
      <c r="Q235" s="40" t="str">
        <f t="shared" si="42"/>
        <v>Q264.5</v>
      </c>
      <c r="R235" s="40" t="str">
        <f t="shared" si="43"/>
        <v>2G0116¶气动三通左通¶Pneumatic two wayLeft</v>
      </c>
    </row>
    <row r="236" spans="1:18" ht="14.4">
      <c r="A236" s="116">
        <v>7</v>
      </c>
      <c r="B236" s="117">
        <v>23</v>
      </c>
      <c r="C236" s="118" t="s">
        <v>3133</v>
      </c>
      <c r="D236" s="263" t="s">
        <v>3121</v>
      </c>
      <c r="E236" s="117" t="str">
        <f t="shared" si="31"/>
        <v>2G0116</v>
      </c>
      <c r="F236" s="117" t="str">
        <f t="shared" si="32"/>
        <v>气动三通</v>
      </c>
      <c r="G236" s="117" t="str">
        <f t="shared" si="33"/>
        <v>右通</v>
      </c>
      <c r="H236" s="117" t="str">
        <f t="shared" si="34"/>
        <v>Pneumatic two way</v>
      </c>
      <c r="I236" s="117" t="str">
        <f t="shared" si="35"/>
        <v>Right</v>
      </c>
      <c r="J236" s="122" t="s">
        <v>3134</v>
      </c>
      <c r="K236" s="117"/>
      <c r="L236" s="82"/>
      <c r="M236" s="115" t="s">
        <v>68</v>
      </c>
      <c r="N236" s="115" t="s">
        <v>69</v>
      </c>
      <c r="O236" s="261" t="str">
        <f t="shared" si="40"/>
        <v>=RI9-DO02</v>
      </c>
      <c r="P236" s="116">
        <f t="shared" si="41"/>
        <v>7</v>
      </c>
      <c r="Q236" s="40" t="str">
        <f t="shared" si="42"/>
        <v>Q264.6</v>
      </c>
      <c r="R236" s="40" t="str">
        <f t="shared" si="43"/>
        <v>2G0116¶气动三通右通¶Pneumatic two wayRight</v>
      </c>
    </row>
    <row r="237" spans="1:18" ht="14.4">
      <c r="A237" s="116">
        <v>8</v>
      </c>
      <c r="B237" s="117">
        <v>24</v>
      </c>
      <c r="C237" s="118" t="s">
        <v>3135</v>
      </c>
      <c r="D237" s="263" t="s">
        <v>3121</v>
      </c>
      <c r="E237" s="117" t="str">
        <f t="shared" si="31"/>
        <v>2G0118</v>
      </c>
      <c r="F237" s="117" t="str">
        <f t="shared" si="32"/>
        <v>气动三通</v>
      </c>
      <c r="G237" s="117" t="str">
        <f t="shared" si="33"/>
        <v>左通</v>
      </c>
      <c r="H237" s="117" t="str">
        <f t="shared" si="34"/>
        <v>Pneumatic two way</v>
      </c>
      <c r="I237" s="117" t="str">
        <f t="shared" si="35"/>
        <v>Left</v>
      </c>
      <c r="J237" s="122" t="s">
        <v>3136</v>
      </c>
      <c r="K237" s="117"/>
      <c r="L237" s="82"/>
      <c r="M237" s="115" t="s">
        <v>68</v>
      </c>
      <c r="N237" s="115" t="s">
        <v>69</v>
      </c>
      <c r="O237" s="261" t="str">
        <f t="shared" si="40"/>
        <v>=RI9-DO02</v>
      </c>
      <c r="P237" s="116">
        <f t="shared" si="41"/>
        <v>8</v>
      </c>
      <c r="Q237" s="40" t="str">
        <f t="shared" si="42"/>
        <v>Q264.7</v>
      </c>
      <c r="R237" s="40" t="str">
        <f t="shared" si="43"/>
        <v>2G0118¶气动三通左通¶Pneumatic two wayLeft</v>
      </c>
    </row>
    <row r="238" spans="1:18" ht="14.4">
      <c r="A238" s="116">
        <v>9</v>
      </c>
      <c r="B238" s="117">
        <v>25</v>
      </c>
      <c r="C238" s="118" t="s">
        <v>3137</v>
      </c>
      <c r="D238" s="263" t="s">
        <v>3121</v>
      </c>
      <c r="E238" s="117" t="str">
        <f t="shared" si="31"/>
        <v>2G0118</v>
      </c>
      <c r="F238" s="117" t="str">
        <f t="shared" si="32"/>
        <v>气动三通</v>
      </c>
      <c r="G238" s="117" t="str">
        <f t="shared" si="33"/>
        <v>右通</v>
      </c>
      <c r="H238" s="117" t="str">
        <f t="shared" si="34"/>
        <v>Pneumatic two way</v>
      </c>
      <c r="I238" s="117" t="str">
        <f t="shared" si="35"/>
        <v>Right</v>
      </c>
      <c r="J238" s="122" t="s">
        <v>3138</v>
      </c>
      <c r="K238" s="117"/>
      <c r="L238" s="82"/>
      <c r="M238" s="115" t="s">
        <v>68</v>
      </c>
      <c r="N238" s="115" t="s">
        <v>69</v>
      </c>
      <c r="O238" s="261" t="str">
        <f t="shared" si="40"/>
        <v>=RI9-DO02</v>
      </c>
      <c r="P238" s="116">
        <f t="shared" si="41"/>
        <v>9</v>
      </c>
      <c r="Q238" s="40" t="str">
        <f t="shared" si="42"/>
        <v>Q265.0</v>
      </c>
      <c r="R238" s="40" t="str">
        <f t="shared" si="43"/>
        <v>2G0118¶气动三通右通¶Pneumatic two wayRight</v>
      </c>
    </row>
    <row r="239" spans="1:18" ht="14.4">
      <c r="A239" s="116">
        <v>10</v>
      </c>
      <c r="B239" s="117">
        <v>26</v>
      </c>
      <c r="C239" s="118" t="s">
        <v>3139</v>
      </c>
      <c r="D239" s="263" t="s">
        <v>3121</v>
      </c>
      <c r="E239" s="117" t="str">
        <f t="shared" si="31"/>
        <v>2G0218</v>
      </c>
      <c r="F239" s="117" t="str">
        <f t="shared" si="32"/>
        <v>气动三通</v>
      </c>
      <c r="G239" s="117" t="str">
        <f t="shared" si="33"/>
        <v>左通</v>
      </c>
      <c r="H239" s="117" t="str">
        <f t="shared" si="34"/>
        <v>Pneumatic two way</v>
      </c>
      <c r="I239" s="117" t="str">
        <f t="shared" si="35"/>
        <v>Left</v>
      </c>
      <c r="J239" s="122" t="s">
        <v>3140</v>
      </c>
      <c r="K239" s="117"/>
      <c r="L239" s="82"/>
      <c r="M239" s="115" t="s">
        <v>68</v>
      </c>
      <c r="N239" s="115" t="s">
        <v>69</v>
      </c>
      <c r="O239" s="261" t="str">
        <f t="shared" si="40"/>
        <v>=RI9-DO02</v>
      </c>
      <c r="P239" s="116">
        <f t="shared" si="41"/>
        <v>10</v>
      </c>
      <c r="Q239" s="40" t="str">
        <f t="shared" si="42"/>
        <v>Q265.1</v>
      </c>
      <c r="R239" s="40" t="str">
        <f t="shared" si="43"/>
        <v>2G0218¶气动三通左通¶Pneumatic two wayLeft</v>
      </c>
    </row>
    <row r="240" spans="1:18" ht="14.4">
      <c r="A240" s="116">
        <v>11</v>
      </c>
      <c r="B240" s="117">
        <v>27</v>
      </c>
      <c r="C240" s="118" t="s">
        <v>3141</v>
      </c>
      <c r="D240" s="263" t="s">
        <v>3121</v>
      </c>
      <c r="E240" s="117" t="str">
        <f t="shared" si="31"/>
        <v>2G0218</v>
      </c>
      <c r="F240" s="117" t="str">
        <f t="shared" si="32"/>
        <v>气动三通</v>
      </c>
      <c r="G240" s="117" t="str">
        <f t="shared" si="33"/>
        <v>右通</v>
      </c>
      <c r="H240" s="117" t="str">
        <f t="shared" si="34"/>
        <v>Pneumatic two way</v>
      </c>
      <c r="I240" s="117" t="str">
        <f t="shared" si="35"/>
        <v>Right</v>
      </c>
      <c r="J240" s="122" t="s">
        <v>3142</v>
      </c>
      <c r="K240" s="117"/>
      <c r="L240" s="82"/>
      <c r="M240" s="115" t="s">
        <v>68</v>
      </c>
      <c r="N240" s="115" t="s">
        <v>69</v>
      </c>
      <c r="O240" s="261" t="str">
        <f t="shared" si="40"/>
        <v>=RI9-DO02</v>
      </c>
      <c r="P240" s="116">
        <f t="shared" si="41"/>
        <v>11</v>
      </c>
      <c r="Q240" s="40" t="str">
        <f t="shared" si="42"/>
        <v>Q265.2</v>
      </c>
      <c r="R240" s="40" t="str">
        <f t="shared" si="43"/>
        <v>2G0218¶气动三通右通¶Pneumatic two wayRight</v>
      </c>
    </row>
    <row r="241" spans="1:18" ht="14.4">
      <c r="A241" s="116">
        <v>12</v>
      </c>
      <c r="B241" s="117">
        <v>28</v>
      </c>
      <c r="C241" s="118" t="s">
        <v>3143</v>
      </c>
      <c r="D241" s="263" t="s">
        <v>3121</v>
      </c>
      <c r="E241" s="117" t="str">
        <f t="shared" si="31"/>
        <v>2G0219</v>
      </c>
      <c r="F241" s="117" t="str">
        <f t="shared" si="32"/>
        <v>气动三通</v>
      </c>
      <c r="G241" s="117" t="str">
        <f t="shared" si="33"/>
        <v>左通</v>
      </c>
      <c r="H241" s="117" t="str">
        <f t="shared" si="34"/>
        <v>Pneumatic two way</v>
      </c>
      <c r="I241" s="117" t="str">
        <f t="shared" si="35"/>
        <v>Left</v>
      </c>
      <c r="J241" s="122" t="s">
        <v>3144</v>
      </c>
      <c r="K241" s="117"/>
      <c r="L241" s="82"/>
      <c r="M241" s="115" t="s">
        <v>68</v>
      </c>
      <c r="N241" s="115" t="s">
        <v>69</v>
      </c>
      <c r="O241" s="261" t="str">
        <f t="shared" si="40"/>
        <v>=RI9-DO02</v>
      </c>
      <c r="P241" s="116">
        <f t="shared" si="41"/>
        <v>12</v>
      </c>
      <c r="Q241" s="40" t="str">
        <f t="shared" si="42"/>
        <v>Q265.3</v>
      </c>
      <c r="R241" s="40" t="str">
        <f t="shared" si="43"/>
        <v>2G0219¶气动三通左通¶Pneumatic two wayLeft</v>
      </c>
    </row>
    <row r="242" spans="1:18" ht="14.4">
      <c r="A242" s="116">
        <v>13</v>
      </c>
      <c r="B242" s="117">
        <v>29</v>
      </c>
      <c r="C242" s="118" t="s">
        <v>3145</v>
      </c>
      <c r="D242" s="263" t="s">
        <v>3121</v>
      </c>
      <c r="E242" s="117" t="str">
        <f t="shared" si="31"/>
        <v>2G0219</v>
      </c>
      <c r="F242" s="117" t="str">
        <f t="shared" si="32"/>
        <v>气动三通</v>
      </c>
      <c r="G242" s="117" t="str">
        <f t="shared" si="33"/>
        <v>右通</v>
      </c>
      <c r="H242" s="117" t="str">
        <f t="shared" si="34"/>
        <v>Pneumatic two way</v>
      </c>
      <c r="I242" s="117" t="str">
        <f t="shared" si="35"/>
        <v>Right</v>
      </c>
      <c r="J242" s="122" t="s">
        <v>3146</v>
      </c>
      <c r="K242" s="117"/>
      <c r="L242" s="82"/>
      <c r="M242" s="115" t="s">
        <v>68</v>
      </c>
      <c r="N242" s="115" t="s">
        <v>69</v>
      </c>
      <c r="O242" s="261" t="str">
        <f t="shared" si="40"/>
        <v>=RI9-DO02</v>
      </c>
      <c r="P242" s="116">
        <f t="shared" si="41"/>
        <v>13</v>
      </c>
      <c r="Q242" s="40" t="str">
        <f t="shared" si="42"/>
        <v>Q265.4</v>
      </c>
      <c r="R242" s="40" t="str">
        <f t="shared" si="43"/>
        <v>2G0219¶气动三通右通¶Pneumatic two wayRight</v>
      </c>
    </row>
    <row r="243" spans="1:18" ht="14.4">
      <c r="A243" s="116">
        <v>14</v>
      </c>
      <c r="B243" s="117">
        <v>30</v>
      </c>
      <c r="C243" s="118" t="s">
        <v>3147</v>
      </c>
      <c r="D243" s="263" t="s">
        <v>3121</v>
      </c>
      <c r="E243" s="117" t="str">
        <f t="shared" si="31"/>
        <v>2M0125</v>
      </c>
      <c r="F243" s="117" t="str">
        <f t="shared" si="32"/>
        <v>气动三通</v>
      </c>
      <c r="G243" s="117" t="str">
        <f t="shared" si="33"/>
        <v>左通</v>
      </c>
      <c r="H243" s="117" t="str">
        <f t="shared" si="34"/>
        <v>Pneumatic two way</v>
      </c>
      <c r="I243" s="117" t="str">
        <f t="shared" si="35"/>
        <v>Left</v>
      </c>
      <c r="J243" s="122" t="s">
        <v>3148</v>
      </c>
      <c r="K243" s="117"/>
      <c r="L243" s="82"/>
      <c r="M243" s="115" t="s">
        <v>68</v>
      </c>
      <c r="N243" s="115" t="s">
        <v>69</v>
      </c>
      <c r="O243" s="261" t="str">
        <f t="shared" si="40"/>
        <v>=RI9-DO02</v>
      </c>
      <c r="P243" s="116">
        <f t="shared" si="41"/>
        <v>14</v>
      </c>
      <c r="Q243" s="40" t="str">
        <f t="shared" si="42"/>
        <v>Q265.5</v>
      </c>
      <c r="R243" s="40" t="str">
        <f t="shared" si="43"/>
        <v>2M0125¶气动三通左通¶Pneumatic two wayLeft</v>
      </c>
    </row>
    <row r="244" spans="1:18" ht="14.4">
      <c r="A244" s="116">
        <v>15</v>
      </c>
      <c r="B244" s="117">
        <v>31</v>
      </c>
      <c r="C244" s="118" t="s">
        <v>3149</v>
      </c>
      <c r="D244" s="263" t="s">
        <v>3121</v>
      </c>
      <c r="E244" s="117" t="str">
        <f t="shared" si="31"/>
        <v>2M0125</v>
      </c>
      <c r="F244" s="117" t="str">
        <f t="shared" si="32"/>
        <v>气动三通</v>
      </c>
      <c r="G244" s="117" t="str">
        <f t="shared" si="33"/>
        <v>右通</v>
      </c>
      <c r="H244" s="117" t="str">
        <f t="shared" si="34"/>
        <v>Pneumatic two way</v>
      </c>
      <c r="I244" s="117" t="str">
        <f t="shared" si="35"/>
        <v>Right</v>
      </c>
      <c r="J244" s="122" t="s">
        <v>3150</v>
      </c>
      <c r="K244" s="117"/>
      <c r="L244" s="82"/>
      <c r="M244" s="115" t="s">
        <v>68</v>
      </c>
      <c r="N244" s="115" t="s">
        <v>69</v>
      </c>
      <c r="O244" s="261" t="str">
        <f t="shared" si="40"/>
        <v>=RI9-DO02</v>
      </c>
      <c r="P244" s="116">
        <f t="shared" si="41"/>
        <v>15</v>
      </c>
      <c r="Q244" s="40" t="str">
        <f t="shared" si="42"/>
        <v>Q265.6</v>
      </c>
      <c r="R244" s="40" t="str">
        <f t="shared" si="43"/>
        <v>2M0125¶气动三通右通¶Pneumatic two wayRight</v>
      </c>
    </row>
    <row r="245" spans="1:18" ht="14.4">
      <c r="A245" s="116">
        <v>16</v>
      </c>
      <c r="B245" s="117">
        <v>32</v>
      </c>
      <c r="C245" s="118" t="s">
        <v>3151</v>
      </c>
      <c r="D245" s="263" t="s">
        <v>3121</v>
      </c>
      <c r="E245" s="117" t="str">
        <f t="shared" si="31"/>
        <v>E0136</v>
      </c>
      <c r="F245" s="117" t="str">
        <f t="shared" si="32"/>
        <v>气动三通</v>
      </c>
      <c r="G245" s="117" t="str">
        <f t="shared" si="33"/>
        <v>左通</v>
      </c>
      <c r="H245" s="117" t="str">
        <f t="shared" si="34"/>
        <v>Pneumatic two way</v>
      </c>
      <c r="I245" s="117" t="str">
        <f t="shared" si="35"/>
        <v>Left</v>
      </c>
      <c r="J245" s="122" t="s">
        <v>3152</v>
      </c>
      <c r="K245" s="117"/>
      <c r="L245" s="82"/>
      <c r="M245" s="115" t="s">
        <v>68</v>
      </c>
      <c r="N245" s="115" t="s">
        <v>69</v>
      </c>
      <c r="O245" s="261" t="str">
        <f t="shared" si="40"/>
        <v>=RI9-DO02</v>
      </c>
      <c r="P245" s="116">
        <f t="shared" si="41"/>
        <v>16</v>
      </c>
      <c r="Q245" s="40" t="str">
        <f t="shared" si="42"/>
        <v>Q265.7</v>
      </c>
      <c r="R245" s="40" t="str">
        <f t="shared" si="43"/>
        <v>E0136¶气动三通左通¶Pneumatic two wayLeft</v>
      </c>
    </row>
    <row r="246" spans="1:18" ht="14.4">
      <c r="A246" s="116">
        <v>1</v>
      </c>
      <c r="B246" s="117">
        <v>33</v>
      </c>
      <c r="C246" s="118" t="s">
        <v>3153</v>
      </c>
      <c r="D246" s="263" t="s">
        <v>3154</v>
      </c>
      <c r="E246" s="117" t="str">
        <f t="shared" si="31"/>
        <v>E0136</v>
      </c>
      <c r="F246" s="117" t="str">
        <f t="shared" si="32"/>
        <v>气动三通</v>
      </c>
      <c r="G246" s="117" t="str">
        <f t="shared" si="33"/>
        <v>右通</v>
      </c>
      <c r="H246" s="117" t="str">
        <f t="shared" si="34"/>
        <v>Pneumatic two way</v>
      </c>
      <c r="I246" s="117" t="str">
        <f t="shared" si="35"/>
        <v>Right</v>
      </c>
      <c r="J246" s="122" t="s">
        <v>3155</v>
      </c>
      <c r="K246" s="117"/>
      <c r="L246" s="82"/>
      <c r="M246" s="115" t="s">
        <v>68</v>
      </c>
      <c r="N246" s="115" t="s">
        <v>69</v>
      </c>
      <c r="O246" s="261" t="str">
        <f t="shared" si="40"/>
        <v>=RI9-DO03</v>
      </c>
      <c r="P246" s="116">
        <f t="shared" si="41"/>
        <v>1</v>
      </c>
      <c r="Q246" s="40" t="str">
        <f t="shared" si="42"/>
        <v>Q266.0</v>
      </c>
      <c r="R246" s="40" t="str">
        <f t="shared" si="43"/>
        <v>E0136¶气动三通右通¶Pneumatic two wayRight</v>
      </c>
    </row>
    <row r="247" spans="1:18" ht="14.4">
      <c r="A247" s="116">
        <v>2</v>
      </c>
      <c r="B247" s="117">
        <v>34</v>
      </c>
      <c r="C247" s="118" t="s">
        <v>3156</v>
      </c>
      <c r="D247" s="263" t="s">
        <v>3154</v>
      </c>
      <c r="E247" s="117" t="str">
        <f t="shared" si="31"/>
        <v>E0139</v>
      </c>
      <c r="F247" s="117" t="str">
        <f t="shared" si="32"/>
        <v>气动三通</v>
      </c>
      <c r="G247" s="117" t="str">
        <f t="shared" si="33"/>
        <v>左通</v>
      </c>
      <c r="H247" s="117" t="str">
        <f t="shared" si="34"/>
        <v>Pneumatic two way</v>
      </c>
      <c r="I247" s="117" t="str">
        <f t="shared" si="35"/>
        <v>Left</v>
      </c>
      <c r="J247" s="122" t="s">
        <v>3157</v>
      </c>
      <c r="K247" s="117"/>
      <c r="L247" s="82"/>
      <c r="M247" s="115" t="s">
        <v>68</v>
      </c>
      <c r="N247" s="115" t="s">
        <v>69</v>
      </c>
      <c r="O247" s="261" t="str">
        <f t="shared" si="40"/>
        <v>=RI9-DO03</v>
      </c>
      <c r="P247" s="116">
        <f t="shared" si="41"/>
        <v>2</v>
      </c>
      <c r="Q247" s="40" t="str">
        <f t="shared" si="42"/>
        <v>Q266.1</v>
      </c>
      <c r="R247" s="40" t="str">
        <f t="shared" si="43"/>
        <v>E0139¶气动三通左通¶Pneumatic two wayLeft</v>
      </c>
    </row>
    <row r="248" spans="1:18" ht="14.4">
      <c r="A248" s="116">
        <v>3</v>
      </c>
      <c r="B248" s="117">
        <v>35</v>
      </c>
      <c r="C248" s="118" t="s">
        <v>3158</v>
      </c>
      <c r="D248" s="263" t="s">
        <v>3154</v>
      </c>
      <c r="E248" s="117" t="str">
        <f t="shared" si="31"/>
        <v>E0139</v>
      </c>
      <c r="F248" s="117" t="str">
        <f t="shared" si="32"/>
        <v>气动三通</v>
      </c>
      <c r="G248" s="117" t="str">
        <f t="shared" si="33"/>
        <v>右通</v>
      </c>
      <c r="H248" s="117" t="str">
        <f t="shared" si="34"/>
        <v>Pneumatic two way</v>
      </c>
      <c r="I248" s="117" t="str">
        <f t="shared" si="35"/>
        <v>Right</v>
      </c>
      <c r="J248" s="122" t="s">
        <v>3159</v>
      </c>
      <c r="K248" s="117"/>
      <c r="L248" s="82"/>
      <c r="M248" s="115" t="s">
        <v>68</v>
      </c>
      <c r="N248" s="115" t="s">
        <v>69</v>
      </c>
      <c r="O248" s="261" t="str">
        <f t="shared" si="40"/>
        <v>=RI9-DO03</v>
      </c>
      <c r="P248" s="116">
        <f t="shared" si="41"/>
        <v>3</v>
      </c>
      <c r="Q248" s="40" t="str">
        <f t="shared" si="42"/>
        <v>Q266.2</v>
      </c>
      <c r="R248" s="40" t="str">
        <f t="shared" si="43"/>
        <v>E0139¶气动三通右通¶Pneumatic two wayRight</v>
      </c>
    </row>
    <row r="249" spans="1:18" ht="14.4">
      <c r="A249" s="116">
        <v>4</v>
      </c>
      <c r="B249" s="117">
        <v>36</v>
      </c>
      <c r="C249" s="118" t="s">
        <v>3160</v>
      </c>
      <c r="D249" s="263" t="s">
        <v>3154</v>
      </c>
      <c r="E249" s="117" t="str">
        <f t="shared" si="31"/>
        <v>E0140</v>
      </c>
      <c r="F249" s="117" t="str">
        <f t="shared" si="32"/>
        <v>气动三通</v>
      </c>
      <c r="G249" s="117" t="str">
        <f t="shared" si="33"/>
        <v>左通</v>
      </c>
      <c r="H249" s="117" t="str">
        <f t="shared" si="34"/>
        <v>Pneumatic two way</v>
      </c>
      <c r="I249" s="117" t="str">
        <f t="shared" si="35"/>
        <v>Left</v>
      </c>
      <c r="J249" s="122" t="s">
        <v>3161</v>
      </c>
      <c r="K249" s="117"/>
      <c r="L249" s="82"/>
      <c r="M249" s="115" t="s">
        <v>68</v>
      </c>
      <c r="N249" s="115" t="s">
        <v>69</v>
      </c>
      <c r="O249" s="261" t="str">
        <f t="shared" si="40"/>
        <v>=RI9-DO03</v>
      </c>
      <c r="P249" s="116">
        <f t="shared" si="41"/>
        <v>4</v>
      </c>
      <c r="Q249" s="40" t="str">
        <f t="shared" si="42"/>
        <v>Q266.3</v>
      </c>
      <c r="R249" s="40" t="str">
        <f t="shared" si="43"/>
        <v>E0140¶气动三通左通¶Pneumatic two wayLeft</v>
      </c>
    </row>
    <row r="250" spans="1:18" ht="14.4">
      <c r="A250" s="116">
        <v>5</v>
      </c>
      <c r="B250" s="117">
        <v>37</v>
      </c>
      <c r="C250" s="118" t="s">
        <v>3162</v>
      </c>
      <c r="D250" s="263" t="s">
        <v>3154</v>
      </c>
      <c r="E250" s="117" t="str">
        <f t="shared" si="31"/>
        <v>E0140</v>
      </c>
      <c r="F250" s="117" t="str">
        <f t="shared" si="32"/>
        <v>气动三通</v>
      </c>
      <c r="G250" s="117" t="str">
        <f t="shared" si="33"/>
        <v>右通</v>
      </c>
      <c r="H250" s="117" t="str">
        <f t="shared" si="34"/>
        <v>Pneumatic two way</v>
      </c>
      <c r="I250" s="117" t="str">
        <f t="shared" si="35"/>
        <v>Right</v>
      </c>
      <c r="J250" s="122" t="s">
        <v>3163</v>
      </c>
      <c r="K250" s="117"/>
      <c r="L250" s="82"/>
      <c r="M250" s="115" t="s">
        <v>68</v>
      </c>
      <c r="N250" s="115" t="s">
        <v>69</v>
      </c>
      <c r="O250" s="261" t="str">
        <f t="shared" si="40"/>
        <v>=RI9-DO03</v>
      </c>
      <c r="P250" s="116">
        <f t="shared" si="41"/>
        <v>5</v>
      </c>
      <c r="Q250" s="40" t="str">
        <f t="shared" si="42"/>
        <v>Q266.4</v>
      </c>
      <c r="R250" s="40" t="str">
        <f t="shared" si="43"/>
        <v>E0140¶气动三通右通¶Pneumatic two wayRight</v>
      </c>
    </row>
    <row r="251" spans="1:18" ht="14.4">
      <c r="A251" s="116">
        <v>6</v>
      </c>
      <c r="B251" s="117">
        <v>38</v>
      </c>
      <c r="C251" s="118" t="s">
        <v>3164</v>
      </c>
      <c r="D251" s="263" t="s">
        <v>3154</v>
      </c>
      <c r="E251" s="117" t="str">
        <f t="shared" si="31"/>
        <v>HL0107</v>
      </c>
      <c r="F251" s="117" t="str">
        <f t="shared" si="32"/>
        <v>气动三通</v>
      </c>
      <c r="G251" s="117" t="str">
        <f t="shared" si="33"/>
        <v>左通</v>
      </c>
      <c r="H251" s="117" t="str">
        <f t="shared" si="34"/>
        <v>Pneumatic two way</v>
      </c>
      <c r="I251" s="117" t="str">
        <f t="shared" si="35"/>
        <v>Left</v>
      </c>
      <c r="J251" s="122" t="s">
        <v>3165</v>
      </c>
      <c r="K251" s="117"/>
      <c r="L251" s="82"/>
      <c r="M251" s="115" t="s">
        <v>68</v>
      </c>
      <c r="N251" s="115" t="s">
        <v>69</v>
      </c>
      <c r="O251" s="261" t="str">
        <f t="shared" si="40"/>
        <v>=RI9-DO03</v>
      </c>
      <c r="P251" s="116">
        <f t="shared" si="41"/>
        <v>6</v>
      </c>
      <c r="Q251" s="40" t="str">
        <f t="shared" si="42"/>
        <v>Q266.5</v>
      </c>
      <c r="R251" s="40" t="str">
        <f t="shared" si="43"/>
        <v>HL0107¶气动三通左通¶Pneumatic two wayLeft</v>
      </c>
    </row>
    <row r="252" spans="1:18" ht="14.4">
      <c r="A252" s="116">
        <v>7</v>
      </c>
      <c r="B252" s="117">
        <v>39</v>
      </c>
      <c r="C252" s="118" t="s">
        <v>3166</v>
      </c>
      <c r="D252" s="263" t="s">
        <v>3154</v>
      </c>
      <c r="E252" s="117" t="str">
        <f t="shared" si="31"/>
        <v>HL0107</v>
      </c>
      <c r="F252" s="117" t="str">
        <f t="shared" si="32"/>
        <v>气动三通</v>
      </c>
      <c r="G252" s="117" t="str">
        <f t="shared" si="33"/>
        <v>右通</v>
      </c>
      <c r="H252" s="117" t="str">
        <f t="shared" si="34"/>
        <v>Pneumatic two way</v>
      </c>
      <c r="I252" s="117" t="str">
        <f t="shared" si="35"/>
        <v>Right</v>
      </c>
      <c r="J252" s="122" t="s">
        <v>3167</v>
      </c>
      <c r="K252" s="117"/>
      <c r="L252" s="82"/>
      <c r="M252" s="115" t="s">
        <v>68</v>
      </c>
      <c r="N252" s="115" t="s">
        <v>69</v>
      </c>
      <c r="O252" s="261" t="str">
        <f t="shared" si="40"/>
        <v>=RI9-DO03</v>
      </c>
      <c r="P252" s="116">
        <f t="shared" si="41"/>
        <v>7</v>
      </c>
      <c r="Q252" s="40" t="str">
        <f t="shared" si="42"/>
        <v>Q266.6</v>
      </c>
      <c r="R252" s="40" t="str">
        <f t="shared" si="43"/>
        <v>HL0107¶气动三通右通¶Pneumatic two wayRight</v>
      </c>
    </row>
    <row r="253" spans="1:18" ht="14.4">
      <c r="A253" s="116">
        <v>8</v>
      </c>
      <c r="B253" s="117">
        <v>40</v>
      </c>
      <c r="C253" s="118" t="s">
        <v>3168</v>
      </c>
      <c r="D253" s="263" t="s">
        <v>3154</v>
      </c>
      <c r="E253" s="117" t="str">
        <f t="shared" si="31"/>
        <v>HL0109</v>
      </c>
      <c r="F253" s="117" t="str">
        <f t="shared" si="32"/>
        <v>气动三通</v>
      </c>
      <c r="G253" s="117" t="str">
        <f t="shared" si="33"/>
        <v>左通</v>
      </c>
      <c r="H253" s="117" t="str">
        <f t="shared" si="34"/>
        <v>Pneumatic two way</v>
      </c>
      <c r="I253" s="117" t="str">
        <f t="shared" si="35"/>
        <v>Left</v>
      </c>
      <c r="J253" s="122" t="s">
        <v>3169</v>
      </c>
      <c r="K253" s="117"/>
      <c r="L253" s="82"/>
      <c r="M253" s="115" t="s">
        <v>68</v>
      </c>
      <c r="N253" s="115" t="s">
        <v>69</v>
      </c>
      <c r="O253" s="261" t="str">
        <f t="shared" si="40"/>
        <v>=RI9-DO03</v>
      </c>
      <c r="P253" s="116">
        <f t="shared" si="41"/>
        <v>8</v>
      </c>
      <c r="Q253" s="40" t="str">
        <f t="shared" si="42"/>
        <v>Q266.7</v>
      </c>
      <c r="R253" s="40" t="str">
        <f t="shared" si="43"/>
        <v>HL0109¶气动三通左通¶Pneumatic two wayLeft</v>
      </c>
    </row>
    <row r="254" spans="1:18" ht="14.4">
      <c r="A254" s="116">
        <v>9</v>
      </c>
      <c r="B254" s="117">
        <v>41</v>
      </c>
      <c r="C254" s="118" t="s">
        <v>3170</v>
      </c>
      <c r="D254" s="263" t="s">
        <v>3154</v>
      </c>
      <c r="E254" s="117" t="str">
        <f t="shared" si="31"/>
        <v>HL0109</v>
      </c>
      <c r="F254" s="117" t="str">
        <f t="shared" si="32"/>
        <v>气动三通</v>
      </c>
      <c r="G254" s="117" t="str">
        <f t="shared" si="33"/>
        <v>右通</v>
      </c>
      <c r="H254" s="117" t="str">
        <f t="shared" si="34"/>
        <v>Pneumatic two way</v>
      </c>
      <c r="I254" s="117" t="str">
        <f t="shared" si="35"/>
        <v>Right</v>
      </c>
      <c r="J254" s="122" t="s">
        <v>3171</v>
      </c>
      <c r="K254" s="117"/>
      <c r="L254" s="82"/>
      <c r="M254" s="115" t="s">
        <v>68</v>
      </c>
      <c r="N254" s="115" t="s">
        <v>69</v>
      </c>
      <c r="O254" s="261" t="str">
        <f t="shared" si="40"/>
        <v>=RI9-DO03</v>
      </c>
      <c r="P254" s="116">
        <f t="shared" si="41"/>
        <v>9</v>
      </c>
      <c r="Q254" s="40" t="str">
        <f t="shared" si="42"/>
        <v>Q267.0</v>
      </c>
      <c r="R254" s="40" t="str">
        <f t="shared" si="43"/>
        <v>HL0109¶气动三通右通¶Pneumatic two wayRight</v>
      </c>
    </row>
    <row r="255" spans="1:18" ht="14.4">
      <c r="A255" s="116">
        <v>10</v>
      </c>
      <c r="B255" s="117">
        <v>42</v>
      </c>
      <c r="C255" s="118" t="s">
        <v>3172</v>
      </c>
      <c r="D255" s="263" t="s">
        <v>3154</v>
      </c>
      <c r="E255" s="117" t="str">
        <f t="shared" si="31"/>
        <v>HL0110</v>
      </c>
      <c r="F255" s="117" t="str">
        <f t="shared" si="32"/>
        <v>气动三通</v>
      </c>
      <c r="G255" s="117" t="str">
        <f t="shared" si="33"/>
        <v>左通</v>
      </c>
      <c r="H255" s="117" t="str">
        <f t="shared" si="34"/>
        <v>Pneumatic two way</v>
      </c>
      <c r="I255" s="117" t="str">
        <f t="shared" si="35"/>
        <v>Left</v>
      </c>
      <c r="J255" s="122" t="s">
        <v>3173</v>
      </c>
      <c r="K255" s="117"/>
      <c r="L255" s="82"/>
      <c r="M255" s="115" t="s">
        <v>68</v>
      </c>
      <c r="N255" s="115" t="s">
        <v>69</v>
      </c>
      <c r="O255" s="261" t="str">
        <f t="shared" si="40"/>
        <v>=RI9-DO03</v>
      </c>
      <c r="P255" s="116">
        <f t="shared" si="41"/>
        <v>10</v>
      </c>
      <c r="Q255" s="40" t="str">
        <f t="shared" si="42"/>
        <v>Q267.1</v>
      </c>
      <c r="R255" s="40" t="str">
        <f t="shared" si="43"/>
        <v>HL0110¶气动三通左通¶Pneumatic two wayLeft</v>
      </c>
    </row>
    <row r="256" spans="1:18" ht="14.4">
      <c r="A256" s="116">
        <v>11</v>
      </c>
      <c r="B256" s="117">
        <v>43</v>
      </c>
      <c r="C256" s="118" t="s">
        <v>3174</v>
      </c>
      <c r="D256" s="263" t="s">
        <v>3154</v>
      </c>
      <c r="E256" s="117" t="str">
        <f t="shared" si="31"/>
        <v>HL0110</v>
      </c>
      <c r="F256" s="117" t="str">
        <f t="shared" si="32"/>
        <v>气动三通</v>
      </c>
      <c r="G256" s="117" t="str">
        <f t="shared" si="33"/>
        <v>右通</v>
      </c>
      <c r="H256" s="117" t="str">
        <f t="shared" si="34"/>
        <v>Pneumatic two way</v>
      </c>
      <c r="I256" s="117" t="str">
        <f t="shared" si="35"/>
        <v>Right</v>
      </c>
      <c r="J256" s="122" t="s">
        <v>3175</v>
      </c>
      <c r="K256" s="117"/>
      <c r="L256" s="82"/>
      <c r="M256" s="115" t="s">
        <v>68</v>
      </c>
      <c r="N256" s="115" t="s">
        <v>69</v>
      </c>
      <c r="O256" s="261" t="str">
        <f t="shared" si="40"/>
        <v>=RI9-DO03</v>
      </c>
      <c r="P256" s="116">
        <f t="shared" si="41"/>
        <v>11</v>
      </c>
      <c r="Q256" s="40" t="str">
        <f t="shared" si="42"/>
        <v>Q267.2</v>
      </c>
      <c r="R256" s="40" t="str">
        <f t="shared" si="43"/>
        <v>HL0110¶气动三通右通¶Pneumatic two wayRight</v>
      </c>
    </row>
    <row r="257" spans="1:18" ht="14.4">
      <c r="A257" s="116">
        <v>12</v>
      </c>
      <c r="B257" s="117">
        <v>44</v>
      </c>
      <c r="C257" s="118" t="s">
        <v>3176</v>
      </c>
      <c r="D257" s="263" t="s">
        <v>3154</v>
      </c>
      <c r="E257" s="117" t="str">
        <f t="shared" si="31"/>
        <v>HL0111</v>
      </c>
      <c r="F257" s="117" t="str">
        <f t="shared" si="32"/>
        <v>气动三通</v>
      </c>
      <c r="G257" s="117" t="str">
        <f t="shared" si="33"/>
        <v>左通</v>
      </c>
      <c r="H257" s="117" t="str">
        <f t="shared" si="34"/>
        <v>Pneumatic two way</v>
      </c>
      <c r="I257" s="117" t="str">
        <f t="shared" si="35"/>
        <v>Left</v>
      </c>
      <c r="J257" s="122" t="s">
        <v>3177</v>
      </c>
      <c r="K257" s="117"/>
      <c r="L257" s="82"/>
      <c r="M257" s="115" t="s">
        <v>68</v>
      </c>
      <c r="N257" s="115" t="s">
        <v>69</v>
      </c>
      <c r="O257" s="261" t="str">
        <f t="shared" si="40"/>
        <v>=RI9-DO03</v>
      </c>
      <c r="P257" s="116">
        <f t="shared" si="41"/>
        <v>12</v>
      </c>
      <c r="Q257" s="40" t="str">
        <f t="shared" si="42"/>
        <v>Q267.3</v>
      </c>
      <c r="R257" s="40" t="str">
        <f t="shared" si="43"/>
        <v>HL0111¶气动三通左通¶Pneumatic two wayLeft</v>
      </c>
    </row>
    <row r="258" spans="1:18" ht="14.4">
      <c r="A258" s="116">
        <v>13</v>
      </c>
      <c r="B258" s="117">
        <v>45</v>
      </c>
      <c r="C258" s="118" t="s">
        <v>3178</v>
      </c>
      <c r="D258" s="263" t="s">
        <v>3154</v>
      </c>
      <c r="E258" s="117" t="str">
        <f t="shared" si="31"/>
        <v>HL0111</v>
      </c>
      <c r="F258" s="117" t="str">
        <f t="shared" si="32"/>
        <v>气动三通</v>
      </c>
      <c r="G258" s="117" t="str">
        <f t="shared" si="33"/>
        <v>右通</v>
      </c>
      <c r="H258" s="117" t="str">
        <f t="shared" si="34"/>
        <v>Pneumatic two way</v>
      </c>
      <c r="I258" s="117" t="str">
        <f t="shared" si="35"/>
        <v>Right</v>
      </c>
      <c r="J258" s="122" t="s">
        <v>3179</v>
      </c>
      <c r="K258" s="117"/>
      <c r="L258" s="82"/>
      <c r="M258" s="115" t="s">
        <v>68</v>
      </c>
      <c r="N258" s="115" t="s">
        <v>69</v>
      </c>
      <c r="O258" s="261" t="str">
        <f t="shared" si="40"/>
        <v>=RI9-DO03</v>
      </c>
      <c r="P258" s="116">
        <f t="shared" si="41"/>
        <v>13</v>
      </c>
      <c r="Q258" s="40" t="str">
        <f t="shared" si="42"/>
        <v>Q267.4</v>
      </c>
      <c r="R258" s="40" t="str">
        <f t="shared" si="43"/>
        <v>HL0111¶气动三通右通¶Pneumatic two wayRight</v>
      </c>
    </row>
    <row r="259" spans="1:18" ht="14.4">
      <c r="A259" s="116">
        <v>14</v>
      </c>
      <c r="B259" s="117">
        <v>46</v>
      </c>
      <c r="C259" s="118" t="s">
        <v>3180</v>
      </c>
      <c r="D259" s="263" t="s">
        <v>3154</v>
      </c>
      <c r="E259" s="117" t="str">
        <f t="shared" si="31"/>
        <v>HL0113</v>
      </c>
      <c r="F259" s="117" t="str">
        <f t="shared" si="32"/>
        <v>气动三通</v>
      </c>
      <c r="G259" s="117" t="str">
        <f t="shared" si="33"/>
        <v>左通</v>
      </c>
      <c r="H259" s="117" t="str">
        <f t="shared" si="34"/>
        <v>Pneumatic two way</v>
      </c>
      <c r="I259" s="117" t="str">
        <f t="shared" si="35"/>
        <v>Left</v>
      </c>
      <c r="J259" s="122" t="s">
        <v>3181</v>
      </c>
      <c r="K259" s="117"/>
      <c r="L259" s="82"/>
      <c r="M259" s="115" t="s">
        <v>68</v>
      </c>
      <c r="N259" s="115" t="s">
        <v>69</v>
      </c>
      <c r="O259" s="261" t="str">
        <f t="shared" si="40"/>
        <v>=RI9-DO03</v>
      </c>
      <c r="P259" s="116">
        <f t="shared" si="41"/>
        <v>14</v>
      </c>
      <c r="Q259" s="40" t="str">
        <f t="shared" si="42"/>
        <v>Q267.5</v>
      </c>
      <c r="R259" s="40" t="str">
        <f t="shared" si="43"/>
        <v>HL0113¶气动三通左通¶Pneumatic two wayLeft</v>
      </c>
    </row>
    <row r="260" spans="1:18" ht="14.4">
      <c r="A260" s="116">
        <v>15</v>
      </c>
      <c r="B260" s="117">
        <v>47</v>
      </c>
      <c r="C260" s="118" t="s">
        <v>3182</v>
      </c>
      <c r="D260" s="263" t="s">
        <v>3154</v>
      </c>
      <c r="E260" s="117" t="str">
        <f t="shared" si="31"/>
        <v>HL0113</v>
      </c>
      <c r="F260" s="117" t="str">
        <f t="shared" si="32"/>
        <v>气动三通</v>
      </c>
      <c r="G260" s="117" t="str">
        <f t="shared" si="33"/>
        <v>右通</v>
      </c>
      <c r="H260" s="117" t="str">
        <f t="shared" si="34"/>
        <v>Pneumatic two way</v>
      </c>
      <c r="I260" s="117" t="str">
        <f t="shared" si="35"/>
        <v>Right</v>
      </c>
      <c r="J260" s="122" t="s">
        <v>3183</v>
      </c>
      <c r="K260" s="117"/>
      <c r="L260" s="82"/>
      <c r="M260" s="115" t="s">
        <v>68</v>
      </c>
      <c r="N260" s="115" t="s">
        <v>69</v>
      </c>
      <c r="O260" s="261" t="str">
        <f t="shared" si="40"/>
        <v>=RI9-DO03</v>
      </c>
      <c r="P260" s="116">
        <f t="shared" si="41"/>
        <v>15</v>
      </c>
      <c r="Q260" s="40" t="str">
        <f t="shared" si="42"/>
        <v>Q267.6</v>
      </c>
      <c r="R260" s="40" t="str">
        <f t="shared" si="43"/>
        <v>HL0113¶气动三通右通¶Pneumatic two wayRight</v>
      </c>
    </row>
    <row r="261" spans="1:18" ht="14.4">
      <c r="A261" s="116">
        <v>16</v>
      </c>
      <c r="B261" s="117">
        <v>48</v>
      </c>
      <c r="C261" s="118" t="s">
        <v>3184</v>
      </c>
      <c r="D261" s="263" t="s">
        <v>3154</v>
      </c>
      <c r="E261" s="117" t="str">
        <f t="shared" si="31"/>
        <v>E0147</v>
      </c>
      <c r="F261" s="117" t="str">
        <f t="shared" si="32"/>
        <v>气锤/下料位气锤</v>
      </c>
      <c r="G261" s="117" t="str">
        <f t="shared" si="33"/>
        <v>输出</v>
      </c>
      <c r="H261" s="117" t="str">
        <f t="shared" si="34"/>
        <v>Hammer/Low LevelAir hamm</v>
      </c>
      <c r="I261" s="117" t="str">
        <f t="shared" si="35"/>
        <v>er</v>
      </c>
      <c r="J261" s="122" t="s">
        <v>3185</v>
      </c>
      <c r="K261" s="117"/>
      <c r="L261" s="82"/>
      <c r="M261" s="115" t="s">
        <v>68</v>
      </c>
      <c r="N261" s="115" t="s">
        <v>69</v>
      </c>
      <c r="O261" s="261" t="str">
        <f t="shared" si="40"/>
        <v>=RI9-DO03</v>
      </c>
      <c r="P261" s="116">
        <f t="shared" si="41"/>
        <v>16</v>
      </c>
      <c r="Q261" s="40" t="str">
        <f t="shared" si="42"/>
        <v>Q267.7</v>
      </c>
      <c r="R261" s="40" t="str">
        <f t="shared" si="43"/>
        <v>E0147¶气锤/下料位气锤输出¶Hammer/Low LevelAir hammer</v>
      </c>
    </row>
    <row r="262" spans="1:18" ht="14.4">
      <c r="A262" s="116">
        <v>1</v>
      </c>
      <c r="B262" s="117">
        <v>49</v>
      </c>
      <c r="C262" s="118" t="s">
        <v>3186</v>
      </c>
      <c r="D262" s="263" t="s">
        <v>3187</v>
      </c>
      <c r="E262" s="117" t="str">
        <f t="shared" si="31"/>
        <v>E0148</v>
      </c>
      <c r="F262" s="117" t="str">
        <f t="shared" si="32"/>
        <v>气锤/下料位气锤</v>
      </c>
      <c r="G262" s="117" t="str">
        <f t="shared" si="33"/>
        <v>输出</v>
      </c>
      <c r="H262" s="117" t="str">
        <f t="shared" si="34"/>
        <v>Hammer/Low LevelAir hamm</v>
      </c>
      <c r="I262" s="117" t="str">
        <f t="shared" si="35"/>
        <v>er</v>
      </c>
      <c r="J262" s="122" t="s">
        <v>3188</v>
      </c>
      <c r="K262" s="117"/>
      <c r="L262" s="82"/>
      <c r="M262" s="115" t="s">
        <v>68</v>
      </c>
      <c r="N262" s="115" t="s">
        <v>69</v>
      </c>
      <c r="O262" s="261" t="str">
        <f t="shared" si="40"/>
        <v>=RI9-DO04</v>
      </c>
      <c r="P262" s="116">
        <f t="shared" si="41"/>
        <v>1</v>
      </c>
      <c r="Q262" s="40" t="str">
        <f t="shared" si="42"/>
        <v>Q268.0</v>
      </c>
      <c r="R262" s="40" t="str">
        <f t="shared" si="43"/>
        <v>E0148¶气锤/下料位气锤输出¶Hammer/Low LevelAir hammer</v>
      </c>
    </row>
    <row r="263" spans="1:18" ht="14.4">
      <c r="A263" s="116">
        <v>2</v>
      </c>
      <c r="B263" s="117">
        <v>50</v>
      </c>
      <c r="C263" s="127" t="s">
        <v>3189</v>
      </c>
      <c r="D263" s="268" t="s">
        <v>3187</v>
      </c>
      <c r="E263" s="126" t="s">
        <v>3190</v>
      </c>
      <c r="F263" s="126" t="str">
        <f t="shared" si="32"/>
        <v/>
      </c>
      <c r="G263" s="126" t="str">
        <f t="shared" si="33"/>
        <v/>
      </c>
      <c r="H263" s="126" t="str">
        <f t="shared" si="34"/>
        <v/>
      </c>
      <c r="I263" s="126" t="str">
        <f t="shared" si="35"/>
        <v/>
      </c>
      <c r="J263" s="122" t="s">
        <v>236</v>
      </c>
      <c r="K263" s="117"/>
      <c r="L263" s="82"/>
      <c r="M263" s="115" t="s">
        <v>68</v>
      </c>
      <c r="N263" s="115" t="s">
        <v>69</v>
      </c>
      <c r="O263" s="261" t="str">
        <f t="shared" si="40"/>
        <v>=RI9-DO04</v>
      </c>
      <c r="P263" s="116">
        <f t="shared" si="41"/>
        <v>2</v>
      </c>
      <c r="Q263" s="40" t="str">
        <f t="shared" si="42"/>
        <v>Q268.1</v>
      </c>
      <c r="R263" s="40" t="str">
        <f t="shared" si="43"/>
        <v>YZB1:气动三通:左通:Pneumatic two way:Left¶¶</v>
      </c>
    </row>
    <row r="264" spans="1:18" ht="14.4">
      <c r="A264" s="116">
        <v>3</v>
      </c>
      <c r="B264" s="117">
        <v>51</v>
      </c>
      <c r="C264" s="127" t="s">
        <v>3191</v>
      </c>
      <c r="D264" s="268" t="s">
        <v>3187</v>
      </c>
      <c r="E264" s="126" t="s">
        <v>3192</v>
      </c>
      <c r="F264" s="126" t="str">
        <f t="shared" si="32"/>
        <v/>
      </c>
      <c r="G264" s="126" t="str">
        <f t="shared" si="33"/>
        <v/>
      </c>
      <c r="H264" s="126" t="str">
        <f t="shared" si="34"/>
        <v/>
      </c>
      <c r="I264" s="126" t="str">
        <f t="shared" si="35"/>
        <v/>
      </c>
      <c r="J264" s="122" t="s">
        <v>236</v>
      </c>
      <c r="K264" s="117"/>
      <c r="L264" s="82"/>
      <c r="M264" s="115" t="s">
        <v>68</v>
      </c>
      <c r="N264" s="115" t="s">
        <v>69</v>
      </c>
      <c r="O264" s="261" t="str">
        <f t="shared" si="40"/>
        <v>=RI9-DO04</v>
      </c>
      <c r="P264" s="116">
        <f t="shared" si="41"/>
        <v>3</v>
      </c>
      <c r="Q264" s="40" t="str">
        <f t="shared" si="42"/>
        <v>Q268.2</v>
      </c>
      <c r="R264" s="40" t="str">
        <f t="shared" si="43"/>
        <v>YZB1:气动三通:右通:Pneumatic two way:Right¶¶</v>
      </c>
    </row>
    <row r="265" spans="1:18" ht="14.4">
      <c r="A265" s="116">
        <v>4</v>
      </c>
      <c r="B265" s="117">
        <v>52</v>
      </c>
      <c r="C265" s="127" t="s">
        <v>3193</v>
      </c>
      <c r="D265" s="268" t="s">
        <v>3187</v>
      </c>
      <c r="E265" s="126" t="s">
        <v>3194</v>
      </c>
      <c r="F265" s="126" t="str">
        <f t="shared" si="32"/>
        <v/>
      </c>
      <c r="G265" s="126" t="str">
        <f t="shared" si="33"/>
        <v/>
      </c>
      <c r="H265" s="126" t="str">
        <f t="shared" si="34"/>
        <v/>
      </c>
      <c r="I265" s="126" t="str">
        <f t="shared" si="35"/>
        <v/>
      </c>
      <c r="J265" s="122" t="s">
        <v>236</v>
      </c>
      <c r="K265" s="117"/>
      <c r="L265" s="82"/>
      <c r="M265" s="115" t="s">
        <v>68</v>
      </c>
      <c r="N265" s="115" t="s">
        <v>69</v>
      </c>
      <c r="O265" s="261" t="str">
        <f t="shared" si="40"/>
        <v>=RI9-DO04</v>
      </c>
      <c r="P265" s="116">
        <f t="shared" si="41"/>
        <v>4</v>
      </c>
      <c r="Q265" s="40" t="str">
        <f t="shared" si="42"/>
        <v>Q268.3</v>
      </c>
      <c r="R265" s="40" t="str">
        <f t="shared" si="43"/>
        <v>YZB2:气动三通:左通:Pneumatic two way:Left¶¶</v>
      </c>
    </row>
    <row r="266" spans="1:18" ht="14.4">
      <c r="A266" s="116">
        <v>5</v>
      </c>
      <c r="B266" s="117">
        <v>53</v>
      </c>
      <c r="C266" s="127" t="s">
        <v>3195</v>
      </c>
      <c r="D266" s="268" t="s">
        <v>3187</v>
      </c>
      <c r="E266" s="126" t="s">
        <v>3196</v>
      </c>
      <c r="F266" s="126" t="str">
        <f t="shared" si="32"/>
        <v/>
      </c>
      <c r="G266" s="126" t="str">
        <f t="shared" si="33"/>
        <v/>
      </c>
      <c r="H266" s="126" t="str">
        <f t="shared" si="34"/>
        <v/>
      </c>
      <c r="I266" s="126" t="str">
        <f t="shared" si="35"/>
        <v/>
      </c>
      <c r="J266" s="122" t="s">
        <v>236</v>
      </c>
      <c r="K266" s="117"/>
      <c r="L266" s="82"/>
      <c r="M266" s="115" t="s">
        <v>68</v>
      </c>
      <c r="N266" s="115" t="s">
        <v>69</v>
      </c>
      <c r="O266" s="261" t="str">
        <f t="shared" si="40"/>
        <v>=RI9-DO04</v>
      </c>
      <c r="P266" s="116">
        <f t="shared" si="41"/>
        <v>5</v>
      </c>
      <c r="Q266" s="40" t="str">
        <f t="shared" si="42"/>
        <v>Q268.4</v>
      </c>
      <c r="R266" s="40" t="str">
        <f t="shared" si="43"/>
        <v>YZB2:气动三通:右通:Pneumatic two way:Right¶¶</v>
      </c>
    </row>
    <row r="267" spans="1:18" ht="14.4">
      <c r="A267" s="116">
        <v>6</v>
      </c>
      <c r="B267" s="117">
        <v>54</v>
      </c>
      <c r="C267" s="127" t="s">
        <v>3197</v>
      </c>
      <c r="D267" s="268" t="s">
        <v>3187</v>
      </c>
      <c r="E267" s="126" t="s">
        <v>3198</v>
      </c>
      <c r="F267" s="126" t="str">
        <f t="shared" si="32"/>
        <v/>
      </c>
      <c r="G267" s="126" t="str">
        <f t="shared" si="33"/>
        <v/>
      </c>
      <c r="H267" s="126" t="str">
        <f t="shared" si="34"/>
        <v/>
      </c>
      <c r="I267" s="126" t="str">
        <f t="shared" si="35"/>
        <v/>
      </c>
      <c r="J267" s="122" t="s">
        <v>236</v>
      </c>
      <c r="K267" s="117"/>
      <c r="L267" s="82"/>
      <c r="M267" s="115" t="s">
        <v>68</v>
      </c>
      <c r="N267" s="115" t="s">
        <v>69</v>
      </c>
      <c r="O267" s="261" t="str">
        <f t="shared" si="40"/>
        <v>=RI9-DO04</v>
      </c>
      <c r="P267" s="116">
        <f t="shared" si="41"/>
        <v>6</v>
      </c>
      <c r="Q267" s="40" t="str">
        <f t="shared" si="42"/>
        <v>Q268.5</v>
      </c>
      <c r="R267" s="40" t="str">
        <f t="shared" si="43"/>
        <v>YZB3:气动三通:左通:Pneumatic two way:Left¶¶</v>
      </c>
    </row>
    <row r="268" spans="1:18" ht="14.4">
      <c r="A268" s="116">
        <v>7</v>
      </c>
      <c r="B268" s="117">
        <v>55</v>
      </c>
      <c r="C268" s="127" t="s">
        <v>3199</v>
      </c>
      <c r="D268" s="268" t="s">
        <v>3187</v>
      </c>
      <c r="E268" s="126" t="s">
        <v>3200</v>
      </c>
      <c r="F268" s="126" t="str">
        <f t="shared" si="32"/>
        <v/>
      </c>
      <c r="G268" s="126" t="str">
        <f t="shared" si="33"/>
        <v/>
      </c>
      <c r="H268" s="126" t="str">
        <f t="shared" si="34"/>
        <v/>
      </c>
      <c r="I268" s="126" t="str">
        <f t="shared" si="35"/>
        <v/>
      </c>
      <c r="J268" s="122" t="s">
        <v>236</v>
      </c>
      <c r="K268" s="117"/>
      <c r="L268" s="82"/>
      <c r="M268" s="115" t="s">
        <v>68</v>
      </c>
      <c r="N268" s="115" t="s">
        <v>69</v>
      </c>
      <c r="O268" s="261" t="str">
        <f t="shared" si="40"/>
        <v>=RI9-DO04</v>
      </c>
      <c r="P268" s="116">
        <f t="shared" si="41"/>
        <v>7</v>
      </c>
      <c r="Q268" s="40" t="str">
        <f t="shared" si="42"/>
        <v>Q268.6</v>
      </c>
      <c r="R268" s="40" t="str">
        <f t="shared" si="43"/>
        <v>YZB3:气动三通:右通:Pneumatic two way:Right¶¶</v>
      </c>
    </row>
    <row r="269" spans="1:18" ht="14.4">
      <c r="A269" s="116">
        <v>8</v>
      </c>
      <c r="B269" s="117">
        <v>56</v>
      </c>
      <c r="C269" s="127" t="s">
        <v>3201</v>
      </c>
      <c r="D269" s="268" t="s">
        <v>3187</v>
      </c>
      <c r="E269" s="126" t="s">
        <v>3202</v>
      </c>
      <c r="F269" s="126" t="str">
        <f t="shared" si="32"/>
        <v/>
      </c>
      <c r="G269" s="126" t="str">
        <f t="shared" si="33"/>
        <v/>
      </c>
      <c r="H269" s="126" t="str">
        <f t="shared" si="34"/>
        <v/>
      </c>
      <c r="I269" s="126" t="str">
        <f t="shared" si="35"/>
        <v/>
      </c>
      <c r="J269" s="122" t="s">
        <v>236</v>
      </c>
      <c r="K269" s="117"/>
      <c r="L269" s="82"/>
      <c r="M269" s="115" t="s">
        <v>68</v>
      </c>
      <c r="N269" s="115" t="s">
        <v>69</v>
      </c>
      <c r="O269" s="261" t="str">
        <f t="shared" si="40"/>
        <v>=RI9-DO04</v>
      </c>
      <c r="P269" s="116">
        <f t="shared" si="41"/>
        <v>8</v>
      </c>
      <c r="Q269" s="40" t="str">
        <f t="shared" si="42"/>
        <v>Q268.7</v>
      </c>
      <c r="R269" s="40" t="str">
        <f t="shared" si="43"/>
        <v>YZB4:气动三通:左通:Pneumatic two way:Left¶¶</v>
      </c>
    </row>
    <row r="270" spans="1:18" ht="14.4">
      <c r="A270" s="116">
        <v>9</v>
      </c>
      <c r="B270" s="117">
        <v>57</v>
      </c>
      <c r="C270" s="127" t="s">
        <v>3203</v>
      </c>
      <c r="D270" s="268" t="s">
        <v>3187</v>
      </c>
      <c r="E270" s="126" t="s">
        <v>3204</v>
      </c>
      <c r="F270" s="126" t="str">
        <f t="shared" si="32"/>
        <v/>
      </c>
      <c r="G270" s="126" t="str">
        <f t="shared" si="33"/>
        <v/>
      </c>
      <c r="H270" s="126" t="str">
        <f t="shared" si="34"/>
        <v/>
      </c>
      <c r="I270" s="126" t="str">
        <f t="shared" si="35"/>
        <v/>
      </c>
      <c r="J270" s="122" t="s">
        <v>236</v>
      </c>
      <c r="K270" s="117"/>
      <c r="L270" s="82"/>
      <c r="M270" s="115" t="s">
        <v>68</v>
      </c>
      <c r="N270" s="115" t="s">
        <v>69</v>
      </c>
      <c r="O270" s="261" t="str">
        <f t="shared" si="40"/>
        <v>=RI9-DO04</v>
      </c>
      <c r="P270" s="116">
        <f t="shared" si="41"/>
        <v>9</v>
      </c>
      <c r="Q270" s="40" t="str">
        <f t="shared" si="42"/>
        <v>Q269.0</v>
      </c>
      <c r="R270" s="40" t="str">
        <f t="shared" si="43"/>
        <v>YZB4:气动三通:右通:Pneumatic two way:Right¶¶</v>
      </c>
    </row>
    <row r="271" spans="1:18" ht="14.4">
      <c r="A271" s="131">
        <v>10</v>
      </c>
      <c r="B271" s="126">
        <v>58</v>
      </c>
      <c r="C271" s="127" t="s">
        <v>3205</v>
      </c>
      <c r="D271" s="268" t="s">
        <v>3187</v>
      </c>
      <c r="E271" s="126" t="s">
        <v>3206</v>
      </c>
      <c r="F271" s="126" t="str">
        <f t="shared" si="32"/>
        <v/>
      </c>
      <c r="G271" s="126" t="str">
        <f t="shared" si="33"/>
        <v/>
      </c>
      <c r="H271" s="126" t="str">
        <f t="shared" si="34"/>
        <v/>
      </c>
      <c r="I271" s="126" t="str">
        <f t="shared" si="35"/>
        <v/>
      </c>
      <c r="J271" s="122" t="s">
        <v>236</v>
      </c>
      <c r="K271" s="117"/>
      <c r="L271" s="82"/>
      <c r="M271" s="115" t="s">
        <v>68</v>
      </c>
      <c r="N271" s="115" t="s">
        <v>69</v>
      </c>
      <c r="O271" s="261" t="str">
        <f t="shared" si="40"/>
        <v>=RI9-DO04</v>
      </c>
      <c r="P271" s="116">
        <f t="shared" si="41"/>
        <v>10</v>
      </c>
      <c r="Q271" s="40" t="str">
        <f t="shared" si="42"/>
        <v>Q269.1</v>
      </c>
      <c r="R271" s="40" t="str">
        <f t="shared" si="43"/>
        <v>E0135-1¶¶</v>
      </c>
    </row>
    <row r="272" spans="1:18" ht="14.4">
      <c r="A272" s="131">
        <v>11</v>
      </c>
      <c r="B272" s="126">
        <v>59</v>
      </c>
      <c r="C272" s="127" t="s">
        <v>3207</v>
      </c>
      <c r="D272" s="268" t="s">
        <v>3187</v>
      </c>
      <c r="E272" s="126" t="s">
        <v>3208</v>
      </c>
      <c r="F272" s="126" t="str">
        <f t="shared" si="32"/>
        <v/>
      </c>
      <c r="G272" s="126" t="str">
        <f t="shared" si="33"/>
        <v/>
      </c>
      <c r="H272" s="126" t="str">
        <f t="shared" si="34"/>
        <v/>
      </c>
      <c r="I272" s="126" t="str">
        <f t="shared" si="35"/>
        <v/>
      </c>
      <c r="J272" s="122" t="s">
        <v>236</v>
      </c>
      <c r="K272" s="117"/>
      <c r="L272" s="82"/>
      <c r="M272" s="115" t="s">
        <v>68</v>
      </c>
      <c r="N272" s="115" t="s">
        <v>69</v>
      </c>
      <c r="O272" s="261" t="str">
        <f t="shared" si="40"/>
        <v>=RI9-DO04</v>
      </c>
      <c r="P272" s="116">
        <f t="shared" si="41"/>
        <v>11</v>
      </c>
      <c r="Q272" s="40" t="str">
        <f t="shared" si="42"/>
        <v>Q269.2</v>
      </c>
      <c r="R272" s="40" t="str">
        <f t="shared" si="43"/>
        <v>E0135-2¶¶</v>
      </c>
    </row>
    <row r="273" spans="1:18" ht="14.4">
      <c r="A273" s="116">
        <v>12</v>
      </c>
      <c r="B273" s="117">
        <v>60</v>
      </c>
      <c r="C273" s="118" t="s">
        <v>3209</v>
      </c>
      <c r="D273" s="263" t="s">
        <v>3187</v>
      </c>
      <c r="E273" s="117" t="str">
        <f t="shared" si="31"/>
        <v>备用 Spare</v>
      </c>
      <c r="F273" s="117" t="str">
        <f t="shared" si="32"/>
        <v/>
      </c>
      <c r="G273" s="117" t="str">
        <f t="shared" si="33"/>
        <v/>
      </c>
      <c r="H273" s="117" t="str">
        <f t="shared" si="34"/>
        <v/>
      </c>
      <c r="I273" s="117" t="str">
        <f t="shared" si="35"/>
        <v/>
      </c>
      <c r="J273" s="122" t="s">
        <v>236</v>
      </c>
      <c r="K273" s="117"/>
      <c r="L273" s="82"/>
      <c r="M273" s="115" t="s">
        <v>68</v>
      </c>
      <c r="N273" s="115" t="s">
        <v>69</v>
      </c>
      <c r="O273" s="261" t="str">
        <f t="shared" si="40"/>
        <v>=RI9-DO04</v>
      </c>
      <c r="P273" s="116">
        <f t="shared" si="41"/>
        <v>12</v>
      </c>
      <c r="Q273" s="40" t="str">
        <f t="shared" si="42"/>
        <v>Q269.3</v>
      </c>
      <c r="R273" s="40" t="str">
        <f t="shared" si="43"/>
        <v>备用 Spare¶¶</v>
      </c>
    </row>
    <row r="274" spans="1:18" ht="14.4">
      <c r="A274" s="116">
        <v>13</v>
      </c>
      <c r="B274" s="117">
        <v>61</v>
      </c>
      <c r="C274" s="118" t="s">
        <v>3210</v>
      </c>
      <c r="D274" s="263" t="s">
        <v>3187</v>
      </c>
      <c r="E274" s="117" t="str">
        <f t="shared" si="31"/>
        <v>备用 Spare</v>
      </c>
      <c r="F274" s="117" t="str">
        <f t="shared" si="32"/>
        <v/>
      </c>
      <c r="G274" s="117" t="str">
        <f t="shared" si="33"/>
        <v/>
      </c>
      <c r="H274" s="117" t="str">
        <f t="shared" si="34"/>
        <v/>
      </c>
      <c r="I274" s="117" t="str">
        <f t="shared" si="35"/>
        <v/>
      </c>
      <c r="J274" s="122" t="s">
        <v>236</v>
      </c>
      <c r="K274" s="117"/>
      <c r="L274" s="82"/>
      <c r="M274" s="115" t="s">
        <v>68</v>
      </c>
      <c r="N274" s="115" t="s">
        <v>69</v>
      </c>
      <c r="O274" s="261" t="str">
        <f t="shared" si="40"/>
        <v>=RI9-DO04</v>
      </c>
      <c r="P274" s="116">
        <f t="shared" si="41"/>
        <v>13</v>
      </c>
      <c r="Q274" s="40" t="str">
        <f t="shared" si="42"/>
        <v>Q269.4</v>
      </c>
      <c r="R274" s="40" t="str">
        <f t="shared" si="43"/>
        <v>备用 Spare¶¶</v>
      </c>
    </row>
    <row r="275" spans="1:18" ht="14.4">
      <c r="A275" s="116">
        <v>14</v>
      </c>
      <c r="B275" s="117">
        <v>62</v>
      </c>
      <c r="C275" s="118" t="s">
        <v>3211</v>
      </c>
      <c r="D275" s="263" t="s">
        <v>3187</v>
      </c>
      <c r="E275" s="117" t="str">
        <f t="shared" si="31"/>
        <v>备用 Spare</v>
      </c>
      <c r="F275" s="117" t="str">
        <f t="shared" si="32"/>
        <v/>
      </c>
      <c r="G275" s="117" t="str">
        <f t="shared" si="33"/>
        <v/>
      </c>
      <c r="H275" s="117" t="str">
        <f t="shared" si="34"/>
        <v/>
      </c>
      <c r="I275" s="117" t="str">
        <f t="shared" si="35"/>
        <v/>
      </c>
      <c r="J275" s="122" t="s">
        <v>236</v>
      </c>
      <c r="K275" s="117"/>
      <c r="L275" s="82"/>
      <c r="M275" s="115" t="s">
        <v>68</v>
      </c>
      <c r="N275" s="115" t="s">
        <v>69</v>
      </c>
      <c r="O275" s="261" t="str">
        <f t="shared" si="40"/>
        <v>=RI9-DO04</v>
      </c>
      <c r="P275" s="116">
        <f t="shared" si="41"/>
        <v>14</v>
      </c>
      <c r="Q275" s="40" t="str">
        <f t="shared" si="42"/>
        <v>Q269.5</v>
      </c>
      <c r="R275" s="40" t="str">
        <f t="shared" si="43"/>
        <v>备用 Spare¶¶</v>
      </c>
    </row>
    <row r="276" spans="1:18" ht="14.4">
      <c r="A276" s="116">
        <v>15</v>
      </c>
      <c r="B276" s="117">
        <v>63</v>
      </c>
      <c r="C276" s="118" t="s">
        <v>3212</v>
      </c>
      <c r="D276" s="263" t="s">
        <v>3187</v>
      </c>
      <c r="E276" s="117" t="str">
        <f t="shared" si="31"/>
        <v>备用 Spare</v>
      </c>
      <c r="F276" s="117" t="str">
        <f t="shared" si="32"/>
        <v/>
      </c>
      <c r="G276" s="117" t="str">
        <f t="shared" si="33"/>
        <v/>
      </c>
      <c r="H276" s="117" t="str">
        <f t="shared" si="34"/>
        <v/>
      </c>
      <c r="I276" s="117" t="str">
        <f t="shared" si="35"/>
        <v/>
      </c>
      <c r="J276" s="122" t="s">
        <v>236</v>
      </c>
      <c r="K276" s="117"/>
      <c r="L276" s="82"/>
      <c r="M276" s="115" t="s">
        <v>68</v>
      </c>
      <c r="N276" s="115" t="s">
        <v>69</v>
      </c>
      <c r="O276" s="261" t="str">
        <f t="shared" si="40"/>
        <v>=RI9-DO04</v>
      </c>
      <c r="P276" s="116">
        <f t="shared" si="41"/>
        <v>15</v>
      </c>
      <c r="Q276" s="40" t="str">
        <f t="shared" si="42"/>
        <v>Q269.6</v>
      </c>
      <c r="R276" s="40" t="str">
        <f t="shared" si="43"/>
        <v>备用 Spare¶¶</v>
      </c>
    </row>
    <row r="277" spans="1:18" ht="14.4">
      <c r="A277" s="116">
        <v>16</v>
      </c>
      <c r="B277" s="117">
        <v>64</v>
      </c>
      <c r="C277" s="118" t="s">
        <v>3213</v>
      </c>
      <c r="D277" s="263" t="s">
        <v>3187</v>
      </c>
      <c r="E277" s="117" t="str">
        <f t="shared" si="31"/>
        <v>备用 Spare</v>
      </c>
      <c r="F277" s="117" t="str">
        <f t="shared" si="32"/>
        <v/>
      </c>
      <c r="G277" s="117" t="str">
        <f t="shared" si="33"/>
        <v/>
      </c>
      <c r="H277" s="117" t="str">
        <f t="shared" si="34"/>
        <v/>
      </c>
      <c r="I277" s="117" t="str">
        <f t="shared" si="35"/>
        <v/>
      </c>
      <c r="J277" s="122" t="s">
        <v>236</v>
      </c>
      <c r="K277" s="117"/>
      <c r="L277" s="82"/>
      <c r="M277" s="115" t="s">
        <v>68</v>
      </c>
      <c r="N277" s="115" t="s">
        <v>69</v>
      </c>
      <c r="O277" s="261" t="str">
        <f t="shared" si="40"/>
        <v>=RI9-DO04</v>
      </c>
      <c r="P277" s="116">
        <f t="shared" si="41"/>
        <v>16</v>
      </c>
      <c r="Q277" s="40" t="str">
        <f t="shared" si="42"/>
        <v>Q269.7</v>
      </c>
      <c r="R277" s="40" t="str">
        <f t="shared" si="43"/>
        <v>备用 Spare¶¶</v>
      </c>
    </row>
    <row r="278" spans="1:18" ht="14.4">
      <c r="A278" s="116">
        <v>1</v>
      </c>
      <c r="B278" s="117">
        <v>65</v>
      </c>
      <c r="C278" s="118" t="s">
        <v>3214</v>
      </c>
      <c r="D278" s="263" t="s">
        <v>3215</v>
      </c>
      <c r="E278" s="117" t="str">
        <f t="shared" si="31"/>
        <v>R0209</v>
      </c>
      <c r="F278" s="117" t="str">
        <f t="shared" si="32"/>
        <v>脉冲电源</v>
      </c>
      <c r="G278" s="117" t="str">
        <f t="shared" si="33"/>
        <v>电源</v>
      </c>
      <c r="H278" s="117" t="str">
        <f t="shared" si="34"/>
        <v>BAG FILTER</v>
      </c>
      <c r="I278" s="117" t="str">
        <f t="shared" si="35"/>
        <v>Power</v>
      </c>
      <c r="J278" s="122" t="s">
        <v>3216</v>
      </c>
      <c r="K278" s="117"/>
      <c r="L278" s="82"/>
      <c r="M278" s="115" t="s">
        <v>68</v>
      </c>
      <c r="N278" s="115" t="s">
        <v>69</v>
      </c>
      <c r="O278" s="261" t="str">
        <f t="shared" ref="O278:O293" si="44">D278</f>
        <v>=RI9-DO05</v>
      </c>
      <c r="P278" s="116">
        <f t="shared" ref="P278:P293" si="45">A278</f>
        <v>1</v>
      </c>
      <c r="Q278" s="40" t="str">
        <f t="shared" ref="Q278:Q293" si="46">C278</f>
        <v>Q270.0</v>
      </c>
      <c r="R278" s="40" t="str">
        <f t="shared" ref="R278:R293" si="47">E278&amp;M278&amp;F278&amp;G278&amp;M278&amp;H278&amp;I278</f>
        <v>R0209¶脉冲电源电源¶BAG FILTERPower</v>
      </c>
    </row>
    <row r="279" spans="1:18" ht="14.4">
      <c r="A279" s="116">
        <v>2</v>
      </c>
      <c r="B279" s="117">
        <v>66</v>
      </c>
      <c r="C279" s="118" t="s">
        <v>3217</v>
      </c>
      <c r="D279" s="263" t="s">
        <v>3215</v>
      </c>
      <c r="E279" s="117" t="str">
        <f t="shared" ref="E279:E293" si="48">TRIM(MID(SUBSTITUTE($J279,":",REPT(" ",40)),1,40))</f>
        <v>R0103</v>
      </c>
      <c r="F279" s="117" t="str">
        <f t="shared" ref="F279:F293" si="49">TRIM(MID(SUBSTITUTE($J279,":",REPT(" ",40)),40,40))</f>
        <v>脉冲电源</v>
      </c>
      <c r="G279" s="117" t="str">
        <f t="shared" ref="G279:G293" si="50">TRIM(MID(SUBSTITUTE($J279,":",REPT(" ",40)),80,40))</f>
        <v>电源</v>
      </c>
      <c r="H279" s="117" t="str">
        <f t="shared" ref="H279:H293" si="51">TRIM(MID(SUBSTITUTE($J279,":",REPT(" ",40)),120,40))</f>
        <v>BAG FILTER</v>
      </c>
      <c r="I279" s="117" t="str">
        <f t="shared" ref="I279:I293" si="52">TRIM(MID(SUBSTITUTE($J279,":",REPT(" ",40)),160,40))</f>
        <v>Power</v>
      </c>
      <c r="J279" s="122" t="s">
        <v>3218</v>
      </c>
      <c r="K279" s="117"/>
      <c r="L279" s="82"/>
      <c r="M279" s="115" t="s">
        <v>68</v>
      </c>
      <c r="N279" s="115" t="s">
        <v>69</v>
      </c>
      <c r="O279" s="261" t="str">
        <f t="shared" si="44"/>
        <v>=RI9-DO05</v>
      </c>
      <c r="P279" s="116">
        <f t="shared" si="45"/>
        <v>2</v>
      </c>
      <c r="Q279" s="40" t="str">
        <f t="shared" si="46"/>
        <v>Q270.1</v>
      </c>
      <c r="R279" s="40" t="str">
        <f t="shared" si="47"/>
        <v>R0103¶脉冲电源电源¶BAG FILTERPower</v>
      </c>
    </row>
    <row r="280" spans="1:18" ht="14.4">
      <c r="A280" s="116">
        <v>3</v>
      </c>
      <c r="B280" s="117">
        <v>67</v>
      </c>
      <c r="C280" s="118" t="s">
        <v>3219</v>
      </c>
      <c r="D280" s="263" t="s">
        <v>3215</v>
      </c>
      <c r="E280" s="117" t="str">
        <f t="shared" si="48"/>
        <v>M0107</v>
      </c>
      <c r="F280" s="117" t="str">
        <f t="shared" si="49"/>
        <v>脉冲电源</v>
      </c>
      <c r="G280" s="117" t="str">
        <f t="shared" si="50"/>
        <v>电源</v>
      </c>
      <c r="H280" s="117" t="str">
        <f t="shared" si="51"/>
        <v>BAG FILTER</v>
      </c>
      <c r="I280" s="117" t="str">
        <f t="shared" si="52"/>
        <v>Power</v>
      </c>
      <c r="J280" s="122" t="s">
        <v>3220</v>
      </c>
      <c r="K280" s="117"/>
      <c r="L280" s="82"/>
      <c r="M280" s="115" t="s">
        <v>68</v>
      </c>
      <c r="N280" s="115" t="s">
        <v>69</v>
      </c>
      <c r="O280" s="261" t="str">
        <f t="shared" si="44"/>
        <v>=RI9-DO05</v>
      </c>
      <c r="P280" s="116">
        <f t="shared" si="45"/>
        <v>3</v>
      </c>
      <c r="Q280" s="40" t="str">
        <f t="shared" si="46"/>
        <v>Q270.2</v>
      </c>
      <c r="R280" s="40" t="str">
        <f t="shared" si="47"/>
        <v>M0107¶脉冲电源电源¶BAG FILTERPower</v>
      </c>
    </row>
    <row r="281" spans="1:18" ht="14.4">
      <c r="A281" s="116">
        <v>4</v>
      </c>
      <c r="B281" s="117">
        <v>68</v>
      </c>
      <c r="C281" s="118" t="s">
        <v>3221</v>
      </c>
      <c r="D281" s="263" t="s">
        <v>3215</v>
      </c>
      <c r="E281" s="117" t="str">
        <f t="shared" si="48"/>
        <v>M0115</v>
      </c>
      <c r="F281" s="117" t="str">
        <f t="shared" si="49"/>
        <v>脉冲电源</v>
      </c>
      <c r="G281" s="117" t="str">
        <f t="shared" si="50"/>
        <v>电源</v>
      </c>
      <c r="H281" s="117" t="str">
        <f t="shared" si="51"/>
        <v>BAG FILTER</v>
      </c>
      <c r="I281" s="117" t="str">
        <f t="shared" si="52"/>
        <v>Power</v>
      </c>
      <c r="J281" s="122" t="s">
        <v>3222</v>
      </c>
      <c r="K281" s="117"/>
      <c r="L281" s="82"/>
      <c r="M281" s="115" t="s">
        <v>68</v>
      </c>
      <c r="N281" s="115" t="s">
        <v>69</v>
      </c>
      <c r="O281" s="261" t="str">
        <f t="shared" si="44"/>
        <v>=RI9-DO05</v>
      </c>
      <c r="P281" s="116">
        <f t="shared" si="45"/>
        <v>4</v>
      </c>
      <c r="Q281" s="40" t="str">
        <f t="shared" si="46"/>
        <v>Q270.3</v>
      </c>
      <c r="R281" s="40" t="str">
        <f t="shared" si="47"/>
        <v>M0115¶脉冲电源电源¶BAG FILTERPower</v>
      </c>
    </row>
    <row r="282" spans="1:18" ht="14.4">
      <c r="A282" s="116">
        <v>5</v>
      </c>
      <c r="B282" s="117">
        <v>69</v>
      </c>
      <c r="C282" s="118" t="s">
        <v>3223</v>
      </c>
      <c r="D282" s="263" t="s">
        <v>3215</v>
      </c>
      <c r="E282" s="117" t="str">
        <f t="shared" si="48"/>
        <v>G0106</v>
      </c>
      <c r="F282" s="117" t="str">
        <f t="shared" si="49"/>
        <v>脉冲电源</v>
      </c>
      <c r="G282" s="117" t="str">
        <f t="shared" si="50"/>
        <v>电源</v>
      </c>
      <c r="H282" s="117" t="str">
        <f t="shared" si="51"/>
        <v>BAG FILTER</v>
      </c>
      <c r="I282" s="117" t="str">
        <f t="shared" si="52"/>
        <v>Power</v>
      </c>
      <c r="J282" s="122" t="s">
        <v>3224</v>
      </c>
      <c r="K282" s="117"/>
      <c r="L282" s="82"/>
      <c r="M282" s="115" t="s">
        <v>68</v>
      </c>
      <c r="N282" s="115" t="s">
        <v>69</v>
      </c>
      <c r="O282" s="261" t="str">
        <f t="shared" si="44"/>
        <v>=RI9-DO05</v>
      </c>
      <c r="P282" s="116">
        <f t="shared" si="45"/>
        <v>5</v>
      </c>
      <c r="Q282" s="40" t="str">
        <f t="shared" si="46"/>
        <v>Q270.4</v>
      </c>
      <c r="R282" s="40" t="str">
        <f t="shared" si="47"/>
        <v>G0106¶脉冲电源电源¶BAG FILTERPower</v>
      </c>
    </row>
    <row r="283" spans="1:18" ht="14.4">
      <c r="A283" s="116">
        <v>6</v>
      </c>
      <c r="B283" s="117">
        <v>70</v>
      </c>
      <c r="C283" s="118" t="s">
        <v>3225</v>
      </c>
      <c r="D283" s="263" t="s">
        <v>3215</v>
      </c>
      <c r="E283" s="117" t="str">
        <f t="shared" si="48"/>
        <v>G0205</v>
      </c>
      <c r="F283" s="117" t="str">
        <f t="shared" si="49"/>
        <v>脉冲电源</v>
      </c>
      <c r="G283" s="117" t="str">
        <f t="shared" si="50"/>
        <v>电源</v>
      </c>
      <c r="H283" s="117" t="str">
        <f t="shared" si="51"/>
        <v>BAG FILTER</v>
      </c>
      <c r="I283" s="117" t="str">
        <f t="shared" si="52"/>
        <v>Power</v>
      </c>
      <c r="J283" s="122" t="s">
        <v>3226</v>
      </c>
      <c r="K283" s="117"/>
      <c r="L283" s="82"/>
      <c r="M283" s="115" t="s">
        <v>68</v>
      </c>
      <c r="N283" s="115" t="s">
        <v>69</v>
      </c>
      <c r="O283" s="261" t="str">
        <f t="shared" si="44"/>
        <v>=RI9-DO05</v>
      </c>
      <c r="P283" s="116">
        <f t="shared" si="45"/>
        <v>6</v>
      </c>
      <c r="Q283" s="40" t="str">
        <f t="shared" si="46"/>
        <v>Q270.5</v>
      </c>
      <c r="R283" s="40" t="str">
        <f t="shared" si="47"/>
        <v>G0205¶脉冲电源电源¶BAG FILTERPower</v>
      </c>
    </row>
    <row r="284" spans="1:18" ht="14.4">
      <c r="A284" s="116">
        <v>7</v>
      </c>
      <c r="B284" s="117">
        <v>71</v>
      </c>
      <c r="C284" s="118" t="s">
        <v>3227</v>
      </c>
      <c r="D284" s="263" t="s">
        <v>3215</v>
      </c>
      <c r="E284" s="117" t="str">
        <f t="shared" si="48"/>
        <v>2G0107</v>
      </c>
      <c r="F284" s="117" t="str">
        <f t="shared" si="49"/>
        <v>脉冲电源</v>
      </c>
      <c r="G284" s="117" t="str">
        <f t="shared" si="50"/>
        <v>电源</v>
      </c>
      <c r="H284" s="117" t="str">
        <f t="shared" si="51"/>
        <v>BAG FILTER</v>
      </c>
      <c r="I284" s="117" t="str">
        <f t="shared" si="52"/>
        <v>Power</v>
      </c>
      <c r="J284" s="122" t="s">
        <v>3228</v>
      </c>
      <c r="K284" s="117"/>
      <c r="L284" s="82"/>
      <c r="M284" s="115" t="s">
        <v>68</v>
      </c>
      <c r="N284" s="115" t="s">
        <v>69</v>
      </c>
      <c r="O284" s="261" t="str">
        <f t="shared" si="44"/>
        <v>=RI9-DO05</v>
      </c>
      <c r="P284" s="116">
        <f t="shared" si="45"/>
        <v>7</v>
      </c>
      <c r="Q284" s="40" t="str">
        <f t="shared" si="46"/>
        <v>Q270.6</v>
      </c>
      <c r="R284" s="40" t="str">
        <f t="shared" si="47"/>
        <v>2G0107¶脉冲电源电源¶BAG FILTERPower</v>
      </c>
    </row>
    <row r="285" spans="1:18" ht="14.4">
      <c r="A285" s="116">
        <v>8</v>
      </c>
      <c r="B285" s="117">
        <v>72</v>
      </c>
      <c r="C285" s="118" t="s">
        <v>3229</v>
      </c>
      <c r="D285" s="263" t="s">
        <v>3215</v>
      </c>
      <c r="E285" s="117" t="str">
        <f t="shared" si="48"/>
        <v>2G0207</v>
      </c>
      <c r="F285" s="117" t="str">
        <f t="shared" si="49"/>
        <v>脉冲电源</v>
      </c>
      <c r="G285" s="117" t="str">
        <f t="shared" si="50"/>
        <v>电源</v>
      </c>
      <c r="H285" s="117" t="str">
        <f t="shared" si="51"/>
        <v>BAG FILTER</v>
      </c>
      <c r="I285" s="117" t="str">
        <f t="shared" si="52"/>
        <v>Power</v>
      </c>
      <c r="J285" s="122" t="s">
        <v>3230</v>
      </c>
      <c r="K285" s="117"/>
      <c r="L285" s="82"/>
      <c r="M285" s="115" t="s">
        <v>68</v>
      </c>
      <c r="N285" s="115" t="s">
        <v>69</v>
      </c>
      <c r="O285" s="261" t="str">
        <f t="shared" si="44"/>
        <v>=RI9-DO05</v>
      </c>
      <c r="P285" s="116">
        <f t="shared" si="45"/>
        <v>8</v>
      </c>
      <c r="Q285" s="40" t="str">
        <f t="shared" si="46"/>
        <v>Q270.7</v>
      </c>
      <c r="R285" s="40" t="str">
        <f t="shared" si="47"/>
        <v>2G0207¶脉冲电源电源¶BAG FILTERPower</v>
      </c>
    </row>
    <row r="286" spans="1:18" ht="14.4">
      <c r="A286" s="116">
        <v>9</v>
      </c>
      <c r="B286" s="117">
        <v>73</v>
      </c>
      <c r="C286" s="118" t="s">
        <v>3231</v>
      </c>
      <c r="D286" s="263" t="s">
        <v>3215</v>
      </c>
      <c r="E286" s="117" t="str">
        <f t="shared" si="48"/>
        <v>2M0120</v>
      </c>
      <c r="F286" s="117" t="str">
        <f t="shared" si="49"/>
        <v>脉冲电源</v>
      </c>
      <c r="G286" s="117" t="str">
        <f t="shared" si="50"/>
        <v>电源</v>
      </c>
      <c r="H286" s="117" t="str">
        <f t="shared" si="51"/>
        <v>BAG FILTER</v>
      </c>
      <c r="I286" s="117" t="str">
        <f t="shared" si="52"/>
        <v>Power</v>
      </c>
      <c r="J286" s="122" t="s">
        <v>3232</v>
      </c>
      <c r="K286" s="117"/>
      <c r="L286" s="82"/>
      <c r="M286" s="115" t="s">
        <v>68</v>
      </c>
      <c r="N286" s="115" t="s">
        <v>69</v>
      </c>
      <c r="O286" s="261" t="str">
        <f t="shared" si="44"/>
        <v>=RI9-DO05</v>
      </c>
      <c r="P286" s="116">
        <f t="shared" si="45"/>
        <v>9</v>
      </c>
      <c r="Q286" s="40" t="str">
        <f t="shared" si="46"/>
        <v>Q271.0</v>
      </c>
      <c r="R286" s="40" t="str">
        <f t="shared" si="47"/>
        <v>2M0120¶脉冲电源电源¶BAG FILTERPower</v>
      </c>
    </row>
    <row r="287" spans="1:18" ht="14.4">
      <c r="A287" s="116">
        <v>10</v>
      </c>
      <c r="B287" s="117">
        <v>74</v>
      </c>
      <c r="C287" s="118" t="s">
        <v>3233</v>
      </c>
      <c r="D287" s="263" t="s">
        <v>3215</v>
      </c>
      <c r="E287" s="117" t="str">
        <f t="shared" si="48"/>
        <v>E0178</v>
      </c>
      <c r="F287" s="117" t="str">
        <f t="shared" si="49"/>
        <v>脉冲电源</v>
      </c>
      <c r="G287" s="117" t="str">
        <f t="shared" si="50"/>
        <v>电源</v>
      </c>
      <c r="H287" s="117" t="str">
        <f t="shared" si="51"/>
        <v>BAG FILTER</v>
      </c>
      <c r="I287" s="117" t="str">
        <f t="shared" si="52"/>
        <v>Power</v>
      </c>
      <c r="J287" s="122" t="s">
        <v>3234</v>
      </c>
      <c r="K287" s="117"/>
      <c r="L287" s="82"/>
      <c r="M287" s="115" t="s">
        <v>68</v>
      </c>
      <c r="N287" s="115" t="s">
        <v>69</v>
      </c>
      <c r="O287" s="261" t="str">
        <f t="shared" si="44"/>
        <v>=RI9-DO05</v>
      </c>
      <c r="P287" s="116">
        <f t="shared" si="45"/>
        <v>10</v>
      </c>
      <c r="Q287" s="40" t="str">
        <f t="shared" si="46"/>
        <v>Q271.1</v>
      </c>
      <c r="R287" s="40" t="str">
        <f t="shared" si="47"/>
        <v>E0178¶脉冲电源电源¶BAG FILTERPower</v>
      </c>
    </row>
    <row r="288" spans="1:18" ht="14.4">
      <c r="A288" s="116">
        <v>11</v>
      </c>
      <c r="B288" s="117">
        <v>75</v>
      </c>
      <c r="C288" s="118" t="s">
        <v>3235</v>
      </c>
      <c r="D288" s="263" t="s">
        <v>3215</v>
      </c>
      <c r="E288" s="117" t="str">
        <f t="shared" si="48"/>
        <v>备用 Spare</v>
      </c>
      <c r="F288" s="117" t="str">
        <f t="shared" si="49"/>
        <v/>
      </c>
      <c r="G288" s="117" t="str">
        <f t="shared" si="50"/>
        <v/>
      </c>
      <c r="H288" s="117" t="str">
        <f t="shared" si="51"/>
        <v/>
      </c>
      <c r="I288" s="117" t="str">
        <f t="shared" si="52"/>
        <v/>
      </c>
      <c r="J288" s="122" t="s">
        <v>236</v>
      </c>
      <c r="K288" s="117"/>
      <c r="L288" s="82"/>
      <c r="M288" s="115" t="s">
        <v>68</v>
      </c>
      <c r="N288" s="115" t="s">
        <v>69</v>
      </c>
      <c r="O288" s="261" t="str">
        <f t="shared" si="44"/>
        <v>=RI9-DO05</v>
      </c>
      <c r="P288" s="116">
        <f t="shared" si="45"/>
        <v>11</v>
      </c>
      <c r="Q288" s="40" t="str">
        <f t="shared" si="46"/>
        <v>Q271.2</v>
      </c>
      <c r="R288" s="40" t="str">
        <f t="shared" si="47"/>
        <v>备用 Spare¶¶</v>
      </c>
    </row>
    <row r="289" spans="1:18" ht="14.4">
      <c r="A289" s="116">
        <v>12</v>
      </c>
      <c r="B289" s="117">
        <v>76</v>
      </c>
      <c r="C289" s="118" t="s">
        <v>3236</v>
      </c>
      <c r="D289" s="263" t="s">
        <v>3215</v>
      </c>
      <c r="E289" s="117" t="str">
        <f t="shared" si="48"/>
        <v>备用 Spare</v>
      </c>
      <c r="F289" s="117" t="str">
        <f t="shared" si="49"/>
        <v/>
      </c>
      <c r="G289" s="117" t="str">
        <f t="shared" si="50"/>
        <v/>
      </c>
      <c r="H289" s="117" t="str">
        <f t="shared" si="51"/>
        <v/>
      </c>
      <c r="I289" s="117" t="str">
        <f t="shared" si="52"/>
        <v/>
      </c>
      <c r="J289" s="122" t="s">
        <v>236</v>
      </c>
      <c r="K289" s="117"/>
      <c r="L289" s="82"/>
      <c r="M289" s="115" t="s">
        <v>68</v>
      </c>
      <c r="N289" s="115" t="s">
        <v>69</v>
      </c>
      <c r="O289" s="261" t="str">
        <f t="shared" si="44"/>
        <v>=RI9-DO05</v>
      </c>
      <c r="P289" s="116">
        <f t="shared" si="45"/>
        <v>12</v>
      </c>
      <c r="Q289" s="40" t="str">
        <f t="shared" si="46"/>
        <v>Q271.3</v>
      </c>
      <c r="R289" s="40" t="str">
        <f t="shared" si="47"/>
        <v>备用 Spare¶¶</v>
      </c>
    </row>
    <row r="290" spans="1:18" ht="14.4">
      <c r="A290" s="116">
        <v>13</v>
      </c>
      <c r="B290" s="117">
        <v>77</v>
      </c>
      <c r="C290" s="118" t="s">
        <v>3237</v>
      </c>
      <c r="D290" s="263" t="s">
        <v>3215</v>
      </c>
      <c r="E290" s="117" t="str">
        <f t="shared" si="48"/>
        <v>备用 Spare</v>
      </c>
      <c r="F290" s="117" t="str">
        <f t="shared" si="49"/>
        <v/>
      </c>
      <c r="G290" s="117" t="str">
        <f t="shared" si="50"/>
        <v/>
      </c>
      <c r="H290" s="117" t="str">
        <f t="shared" si="51"/>
        <v/>
      </c>
      <c r="I290" s="117" t="str">
        <f t="shared" si="52"/>
        <v/>
      </c>
      <c r="J290" s="122" t="s">
        <v>236</v>
      </c>
      <c r="K290" s="117"/>
      <c r="L290" s="82"/>
      <c r="M290" s="115" t="s">
        <v>68</v>
      </c>
      <c r="N290" s="115" t="s">
        <v>69</v>
      </c>
      <c r="O290" s="261" t="str">
        <f t="shared" si="44"/>
        <v>=RI9-DO05</v>
      </c>
      <c r="P290" s="116">
        <f t="shared" si="45"/>
        <v>13</v>
      </c>
      <c r="Q290" s="40" t="str">
        <f t="shared" si="46"/>
        <v>Q271.4</v>
      </c>
      <c r="R290" s="40" t="str">
        <f t="shared" si="47"/>
        <v>备用 Spare¶¶</v>
      </c>
    </row>
    <row r="291" spans="1:18" ht="14.4">
      <c r="A291" s="116">
        <v>14</v>
      </c>
      <c r="B291" s="117">
        <v>78</v>
      </c>
      <c r="C291" s="118" t="s">
        <v>3238</v>
      </c>
      <c r="D291" s="263" t="s">
        <v>3215</v>
      </c>
      <c r="E291" s="117" t="str">
        <f t="shared" si="48"/>
        <v>备用 Spare</v>
      </c>
      <c r="F291" s="117" t="str">
        <f t="shared" si="49"/>
        <v/>
      </c>
      <c r="G291" s="117" t="str">
        <f t="shared" si="50"/>
        <v/>
      </c>
      <c r="H291" s="117" t="str">
        <f t="shared" si="51"/>
        <v/>
      </c>
      <c r="I291" s="117" t="str">
        <f t="shared" si="52"/>
        <v/>
      </c>
      <c r="J291" s="122" t="s">
        <v>236</v>
      </c>
      <c r="K291" s="117"/>
      <c r="L291" s="82"/>
      <c r="M291" s="115" t="s">
        <v>68</v>
      </c>
      <c r="N291" s="115" t="s">
        <v>69</v>
      </c>
      <c r="O291" s="261" t="str">
        <f t="shared" si="44"/>
        <v>=RI9-DO05</v>
      </c>
      <c r="P291" s="116">
        <f t="shared" si="45"/>
        <v>14</v>
      </c>
      <c r="Q291" s="40" t="str">
        <f t="shared" si="46"/>
        <v>Q271.5</v>
      </c>
      <c r="R291" s="40" t="str">
        <f t="shared" si="47"/>
        <v>备用 Spare¶¶</v>
      </c>
    </row>
    <row r="292" spans="1:18" ht="14.4">
      <c r="A292" s="116">
        <v>15</v>
      </c>
      <c r="B292" s="117">
        <v>79</v>
      </c>
      <c r="C292" s="118" t="s">
        <v>3239</v>
      </c>
      <c r="D292" s="263" t="s">
        <v>3215</v>
      </c>
      <c r="E292" s="117" t="str">
        <f t="shared" si="48"/>
        <v>备用 Spare</v>
      </c>
      <c r="F292" s="117" t="str">
        <f t="shared" si="49"/>
        <v/>
      </c>
      <c r="G292" s="117" t="str">
        <f t="shared" si="50"/>
        <v/>
      </c>
      <c r="H292" s="117" t="str">
        <f t="shared" si="51"/>
        <v/>
      </c>
      <c r="I292" s="117" t="str">
        <f t="shared" si="52"/>
        <v/>
      </c>
      <c r="J292" s="122" t="s">
        <v>236</v>
      </c>
      <c r="K292" s="117"/>
      <c r="L292" s="82"/>
      <c r="M292" s="115" t="s">
        <v>68</v>
      </c>
      <c r="N292" s="115" t="s">
        <v>69</v>
      </c>
      <c r="O292" s="261" t="str">
        <f t="shared" si="44"/>
        <v>=RI9-DO05</v>
      </c>
      <c r="P292" s="116">
        <f t="shared" si="45"/>
        <v>15</v>
      </c>
      <c r="Q292" s="40" t="str">
        <f t="shared" si="46"/>
        <v>Q271.6</v>
      </c>
      <c r="R292" s="40" t="str">
        <f t="shared" si="47"/>
        <v>备用 Spare¶¶</v>
      </c>
    </row>
    <row r="293" spans="1:18" ht="14.4">
      <c r="A293" s="116">
        <v>16</v>
      </c>
      <c r="B293" s="117">
        <v>80</v>
      </c>
      <c r="C293" s="118" t="s">
        <v>3240</v>
      </c>
      <c r="D293" s="263" t="s">
        <v>3215</v>
      </c>
      <c r="E293" s="117" t="str">
        <f t="shared" si="48"/>
        <v>备用 Spare</v>
      </c>
      <c r="F293" s="117" t="str">
        <f t="shared" si="49"/>
        <v/>
      </c>
      <c r="G293" s="117" t="str">
        <f t="shared" si="50"/>
        <v/>
      </c>
      <c r="H293" s="117" t="str">
        <f t="shared" si="51"/>
        <v/>
      </c>
      <c r="I293" s="117" t="str">
        <f t="shared" si="52"/>
        <v/>
      </c>
      <c r="J293" s="122" t="s">
        <v>236</v>
      </c>
      <c r="K293" s="117"/>
      <c r="L293" s="82"/>
      <c r="M293" s="115" t="s">
        <v>68</v>
      </c>
      <c r="N293" s="115" t="s">
        <v>69</v>
      </c>
      <c r="O293" s="261" t="str">
        <f t="shared" si="44"/>
        <v>=RI9-DO05</v>
      </c>
      <c r="P293" s="116">
        <f t="shared" si="45"/>
        <v>16</v>
      </c>
      <c r="Q293" s="40" t="str">
        <f t="shared" si="46"/>
        <v>Q271.7</v>
      </c>
      <c r="R293" s="40" t="str">
        <f t="shared" si="47"/>
        <v>备用 Spare¶¶</v>
      </c>
    </row>
  </sheetData>
  <pageMargins left="0.7" right="0.7" top="0.75" bottom="0.75" header="0.3" footer="0.3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R64"/>
  <sheetViews>
    <sheetView tabSelected="1" topLeftCell="A43" zoomScale="85" zoomScaleNormal="85" workbookViewId="0">
      <selection activeCell="J66" sqref="J66"/>
    </sheetView>
  </sheetViews>
  <sheetFormatPr defaultColWidth="9" defaultRowHeight="13.8"/>
  <cols>
    <col min="4" max="4" width="12" customWidth="1"/>
    <col min="5" max="5" width="13.5" customWidth="1"/>
    <col min="6" max="6" width="18.5" customWidth="1"/>
    <col min="7" max="7" width="16.796875" customWidth="1"/>
    <col min="8" max="8" width="13.59765625" customWidth="1"/>
    <col min="9" max="9" width="21.3984375" customWidth="1"/>
    <col min="10" max="10" width="45.59765625" customWidth="1"/>
    <col min="11" max="11" width="15.5" customWidth="1"/>
    <col min="15" max="15" width="11.3984375" customWidth="1"/>
    <col min="18" max="18" width="46.796875" customWidth="1"/>
  </cols>
  <sheetData>
    <row r="1" spans="1:18">
      <c r="B1" s="82" t="s">
        <v>19</v>
      </c>
      <c r="C1" s="82" t="s">
        <v>20</v>
      </c>
      <c r="D1" s="82" t="s">
        <v>21</v>
      </c>
      <c r="E1" s="82" t="s">
        <v>22</v>
      </c>
      <c r="F1" s="83" t="s">
        <v>23</v>
      </c>
      <c r="G1" s="83" t="s">
        <v>24</v>
      </c>
      <c r="H1" s="83" t="s">
        <v>25</v>
      </c>
    </row>
    <row r="2" spans="1:18" ht="14.4">
      <c r="B2" s="84">
        <v>1</v>
      </c>
      <c r="C2" s="86" t="s">
        <v>3241</v>
      </c>
      <c r="D2" s="259" t="s">
        <v>3242</v>
      </c>
      <c r="E2" s="87" t="s">
        <v>3243</v>
      </c>
      <c r="F2" s="88" t="s">
        <v>3244</v>
      </c>
      <c r="G2" s="89" t="s">
        <v>1043</v>
      </c>
      <c r="H2" s="86" t="s">
        <v>31</v>
      </c>
    </row>
    <row r="3" spans="1:18" ht="14.4">
      <c r="B3" s="84">
        <v>2</v>
      </c>
      <c r="C3" s="86" t="s">
        <v>3245</v>
      </c>
      <c r="D3" s="259" t="s">
        <v>3242</v>
      </c>
      <c r="E3" s="87" t="s">
        <v>3246</v>
      </c>
      <c r="F3" s="88" t="s">
        <v>3244</v>
      </c>
      <c r="G3" s="89" t="s">
        <v>1043</v>
      </c>
      <c r="H3" s="89" t="s">
        <v>31</v>
      </c>
    </row>
    <row r="4" spans="1:18" ht="14.4">
      <c r="B4" s="84">
        <v>3</v>
      </c>
      <c r="C4" s="86" t="s">
        <v>3247</v>
      </c>
      <c r="D4" s="259" t="s">
        <v>3242</v>
      </c>
      <c r="E4" s="87" t="s">
        <v>3248</v>
      </c>
      <c r="F4" s="88" t="s">
        <v>3244</v>
      </c>
      <c r="G4" s="89" t="s">
        <v>1043</v>
      </c>
      <c r="H4" s="89" t="s">
        <v>31</v>
      </c>
    </row>
    <row r="5" spans="1:18" ht="14.4">
      <c r="B5" s="84">
        <v>4</v>
      </c>
      <c r="C5" s="86" t="s">
        <v>3249</v>
      </c>
      <c r="D5" s="259" t="s">
        <v>3242</v>
      </c>
      <c r="E5" s="87" t="s">
        <v>3250</v>
      </c>
      <c r="F5" s="88" t="s">
        <v>3244</v>
      </c>
      <c r="G5" s="89" t="s">
        <v>1043</v>
      </c>
      <c r="H5" s="89" t="s">
        <v>31</v>
      </c>
    </row>
    <row r="6" spans="1:18" ht="14.4">
      <c r="B6" s="84">
        <v>1</v>
      </c>
      <c r="C6" s="102" t="s">
        <v>3251</v>
      </c>
      <c r="D6" s="274" t="s">
        <v>3252</v>
      </c>
      <c r="E6" s="103" t="s">
        <v>3253</v>
      </c>
      <c r="F6" s="104" t="s">
        <v>3244</v>
      </c>
      <c r="G6" s="102" t="s">
        <v>1043</v>
      </c>
      <c r="H6" s="102" t="s">
        <v>31</v>
      </c>
    </row>
    <row r="7" spans="1:18" ht="14.4">
      <c r="B7" s="84">
        <v>2</v>
      </c>
      <c r="C7" s="102" t="s">
        <v>3254</v>
      </c>
      <c r="D7" s="274" t="s">
        <v>3252</v>
      </c>
      <c r="E7" s="103" t="s">
        <v>3255</v>
      </c>
      <c r="F7" s="104" t="s">
        <v>3244</v>
      </c>
      <c r="G7" s="102" t="s">
        <v>1043</v>
      </c>
      <c r="H7" s="105" t="s">
        <v>31</v>
      </c>
    </row>
    <row r="8" spans="1:18" ht="14.4">
      <c r="B8" s="84">
        <v>3</v>
      </c>
      <c r="C8" s="102" t="s">
        <v>3256</v>
      </c>
      <c r="D8" s="274" t="s">
        <v>3252</v>
      </c>
      <c r="E8" s="103" t="s">
        <v>3257</v>
      </c>
      <c r="F8" s="104" t="s">
        <v>3244</v>
      </c>
      <c r="G8" s="102" t="s">
        <v>44</v>
      </c>
      <c r="H8" s="105" t="s">
        <v>31</v>
      </c>
    </row>
    <row r="9" spans="1:18" ht="14.4">
      <c r="B9" s="84">
        <v>4</v>
      </c>
      <c r="C9" s="102" t="s">
        <v>3258</v>
      </c>
      <c r="D9" s="274" t="s">
        <v>3252</v>
      </c>
      <c r="E9" s="103"/>
      <c r="F9" s="104" t="s">
        <v>56</v>
      </c>
      <c r="G9" s="102"/>
      <c r="H9" s="105" t="s">
        <v>31</v>
      </c>
    </row>
    <row r="10" spans="1:18">
      <c r="B10" s="84"/>
    </row>
    <row r="11" spans="1:18">
      <c r="B11" s="84"/>
    </row>
    <row r="12" spans="1:18">
      <c r="B12" s="84"/>
    </row>
    <row r="13" spans="1:18">
      <c r="A13" s="115"/>
      <c r="B13" s="82" t="s">
        <v>19</v>
      </c>
      <c r="C13" s="82" t="s">
        <v>20</v>
      </c>
      <c r="D13" s="82" t="s">
        <v>21</v>
      </c>
      <c r="E13" s="82" t="s">
        <v>22</v>
      </c>
      <c r="F13" s="83" t="s">
        <v>23</v>
      </c>
      <c r="G13" s="83" t="s">
        <v>24</v>
      </c>
      <c r="H13" s="83" t="s">
        <v>61</v>
      </c>
      <c r="I13" s="83" t="s">
        <v>62</v>
      </c>
      <c r="J13" s="82" t="s">
        <v>63</v>
      </c>
      <c r="K13" s="82" t="s">
        <v>25</v>
      </c>
      <c r="L13" s="82" t="s">
        <v>64</v>
      </c>
      <c r="M13" s="115"/>
      <c r="N13" s="115"/>
      <c r="O13" s="115"/>
    </row>
    <row r="14" spans="1:18" ht="14.4">
      <c r="A14" s="116">
        <v>1</v>
      </c>
      <c r="B14" s="117">
        <v>1</v>
      </c>
      <c r="C14" s="146" t="s">
        <v>3259</v>
      </c>
      <c r="D14" s="261" t="s">
        <v>3260</v>
      </c>
      <c r="E14" s="117" t="str">
        <f>TRIM(MID(SUBSTITUTE($J14,":",REPT(" ",40)),1,40))</f>
        <v>WAV_1001</v>
      </c>
      <c r="F14" s="117" t="str">
        <f>TRIM(MID(SUBSTITUTE($J14,":",REPT(" ",40)),40,40))</f>
        <v>气动蝶阀</v>
      </c>
      <c r="G14" s="117" t="str">
        <f>TRIM(MID(SUBSTITUTE($J14,":",REPT(" ",40)),80,40))</f>
        <v>开门到位</v>
      </c>
      <c r="H14" s="117" t="str">
        <f>TRIM(MID(SUBSTITUTE($J14,":",REPT(" ",40)),120,40))</f>
        <v>Pneumatic Valve</v>
      </c>
      <c r="I14" s="117" t="str">
        <f>TRIM(MID(SUBSTITUTE($J14,":",REPT(" ",40)),160,40))</f>
        <v>Openning</v>
      </c>
      <c r="J14" s="155" t="s">
        <v>3261</v>
      </c>
      <c r="K14" s="117"/>
      <c r="L14" s="82"/>
      <c r="M14" s="115" t="s">
        <v>68</v>
      </c>
      <c r="N14" s="115" t="s">
        <v>69</v>
      </c>
      <c r="O14" s="261" t="str">
        <f>D14</f>
        <v>=RI10-DI01</v>
      </c>
      <c r="P14" s="116">
        <f>A14</f>
        <v>1</v>
      </c>
      <c r="Q14" s="40" t="str">
        <f>C14</f>
        <v>I332.0</v>
      </c>
      <c r="R14" s="40" t="str">
        <f t="shared" ref="R14:R35" si="0">E14&amp;M14&amp;F14&amp;G14&amp;M14&amp;H14&amp;I14</f>
        <v>WAV_1001¶气动蝶阀开门到位¶Pneumatic ValveOpenning</v>
      </c>
    </row>
    <row r="15" spans="1:18" ht="14.4">
      <c r="A15" s="116">
        <v>2</v>
      </c>
      <c r="B15" s="117">
        <v>2</v>
      </c>
      <c r="C15" s="146" t="s">
        <v>3262</v>
      </c>
      <c r="D15" s="261" t="s">
        <v>3260</v>
      </c>
      <c r="E15" s="117" t="str">
        <f t="shared" ref="E15:E35" si="1">TRIM(MID(SUBSTITUTE($J15,":",REPT(" ",40)),1,40))</f>
        <v>WAV_1001</v>
      </c>
      <c r="F15" s="117" t="str">
        <f t="shared" ref="F15:F35" si="2">TRIM(MID(SUBSTITUTE($J15,":",REPT(" ",40)),40,40))</f>
        <v>气动蝶阀</v>
      </c>
      <c r="G15" s="117" t="str">
        <f t="shared" ref="G15:G45" si="3">TRIM(MID(SUBSTITUTE($J15,":",REPT(" ",40)),80,40))</f>
        <v>关门到位</v>
      </c>
      <c r="H15" s="117" t="str">
        <f t="shared" ref="H15:H45" si="4">TRIM(MID(SUBSTITUTE($J15,":",REPT(" ",40)),120,40))</f>
        <v>Pneumatic Valve</v>
      </c>
      <c r="I15" s="117" t="str">
        <f t="shared" ref="I15:I35" si="5">TRIM(MID(SUBSTITUTE($J15,":",REPT(" ",40)),160,40))</f>
        <v>Closing</v>
      </c>
      <c r="J15" s="155" t="s">
        <v>3263</v>
      </c>
      <c r="K15" s="117"/>
      <c r="L15" s="82"/>
      <c r="M15" s="115" t="s">
        <v>68</v>
      </c>
      <c r="N15" s="115" t="s">
        <v>69</v>
      </c>
      <c r="O15" s="261" t="str">
        <f t="shared" ref="O15:O35" si="6">D15</f>
        <v>=RI10-DI01</v>
      </c>
      <c r="P15" s="116">
        <f t="shared" ref="P15:P35" si="7">A15</f>
        <v>2</v>
      </c>
      <c r="Q15" s="40" t="str">
        <f t="shared" ref="Q15:Q35" si="8">C15</f>
        <v>I332.1</v>
      </c>
      <c r="R15" s="40" t="str">
        <f t="shared" si="0"/>
        <v>WAV_1001¶气动蝶阀关门到位¶Pneumatic ValveClosing</v>
      </c>
    </row>
    <row r="16" spans="1:18" ht="14.4">
      <c r="A16" s="116">
        <v>3</v>
      </c>
      <c r="B16" s="117">
        <v>3</v>
      </c>
      <c r="C16" s="146" t="s">
        <v>3264</v>
      </c>
      <c r="D16" s="261" t="s">
        <v>3260</v>
      </c>
      <c r="E16" s="117" t="str">
        <f t="shared" si="1"/>
        <v>WAV_1002</v>
      </c>
      <c r="F16" s="117" t="str">
        <f t="shared" si="2"/>
        <v>气动蝶阀</v>
      </c>
      <c r="G16" s="117" t="str">
        <f t="shared" si="3"/>
        <v>开门到位</v>
      </c>
      <c r="H16" s="117" t="str">
        <f t="shared" si="4"/>
        <v>Pneumatic Valve</v>
      </c>
      <c r="I16" s="117" t="str">
        <f t="shared" si="5"/>
        <v>Openning</v>
      </c>
      <c r="J16" s="123" t="s">
        <v>3265</v>
      </c>
      <c r="K16" s="117"/>
      <c r="L16" s="82"/>
      <c r="M16" s="115" t="s">
        <v>68</v>
      </c>
      <c r="N16" s="115" t="s">
        <v>69</v>
      </c>
      <c r="O16" s="261" t="str">
        <f t="shared" si="6"/>
        <v>=RI10-DI01</v>
      </c>
      <c r="P16" s="116">
        <f t="shared" si="7"/>
        <v>3</v>
      </c>
      <c r="Q16" s="40" t="str">
        <f t="shared" si="8"/>
        <v>I332.2</v>
      </c>
      <c r="R16" s="40" t="str">
        <f t="shared" si="0"/>
        <v>WAV_1002¶气动蝶阀开门到位¶Pneumatic ValveOpenning</v>
      </c>
    </row>
    <row r="17" spans="1:18" ht="14.4">
      <c r="A17" s="116">
        <v>4</v>
      </c>
      <c r="B17" s="117">
        <v>4</v>
      </c>
      <c r="C17" s="146" t="s">
        <v>3266</v>
      </c>
      <c r="D17" s="261" t="s">
        <v>3260</v>
      </c>
      <c r="E17" s="117" t="str">
        <f t="shared" si="1"/>
        <v>WAV_1002</v>
      </c>
      <c r="F17" s="117" t="str">
        <f t="shared" si="2"/>
        <v>气动蝶阀</v>
      </c>
      <c r="G17" s="117" t="str">
        <f t="shared" si="3"/>
        <v>关门到位</v>
      </c>
      <c r="H17" s="117" t="str">
        <f t="shared" si="4"/>
        <v>Pneumatic Valve</v>
      </c>
      <c r="I17" s="117" t="str">
        <f t="shared" si="5"/>
        <v>Closing</v>
      </c>
      <c r="J17" s="123" t="s">
        <v>3267</v>
      </c>
      <c r="K17" s="117"/>
      <c r="L17" s="82"/>
      <c r="M17" s="115" t="s">
        <v>68</v>
      </c>
      <c r="N17" s="115" t="s">
        <v>69</v>
      </c>
      <c r="O17" s="261" t="str">
        <f t="shared" si="6"/>
        <v>=RI10-DI01</v>
      </c>
      <c r="P17" s="116">
        <f t="shared" si="7"/>
        <v>4</v>
      </c>
      <c r="Q17" s="40" t="str">
        <f t="shared" si="8"/>
        <v>I332.3</v>
      </c>
      <c r="R17" s="40" t="str">
        <f t="shared" si="0"/>
        <v>WAV_1002¶气动蝶阀关门到位¶Pneumatic ValveClosing</v>
      </c>
    </row>
    <row r="18" spans="1:18" ht="14.4">
      <c r="A18" s="116">
        <v>5</v>
      </c>
      <c r="B18" s="117">
        <v>5</v>
      </c>
      <c r="C18" s="146" t="s">
        <v>3268</v>
      </c>
      <c r="D18" s="261" t="s">
        <v>3260</v>
      </c>
      <c r="E18" s="117" t="str">
        <f t="shared" si="1"/>
        <v>WAV_1003</v>
      </c>
      <c r="F18" s="117" t="str">
        <f t="shared" si="2"/>
        <v>气动蝶阀</v>
      </c>
      <c r="G18" s="117" t="str">
        <f t="shared" si="3"/>
        <v>开门到位</v>
      </c>
      <c r="H18" s="117" t="str">
        <f t="shared" si="4"/>
        <v>Pneumatic Valve</v>
      </c>
      <c r="I18" s="117" t="str">
        <f t="shared" si="5"/>
        <v>Openning</v>
      </c>
      <c r="J18" s="123" t="s">
        <v>3269</v>
      </c>
      <c r="K18" s="117"/>
      <c r="L18" s="82"/>
      <c r="M18" s="115" t="s">
        <v>68</v>
      </c>
      <c r="N18" s="115" t="s">
        <v>69</v>
      </c>
      <c r="O18" s="261" t="str">
        <f t="shared" si="6"/>
        <v>=RI10-DI01</v>
      </c>
      <c r="P18" s="116">
        <f t="shared" si="7"/>
        <v>5</v>
      </c>
      <c r="Q18" s="40" t="str">
        <f t="shared" si="8"/>
        <v>I332.4</v>
      </c>
      <c r="R18" s="40" t="str">
        <f t="shared" si="0"/>
        <v>WAV_1003¶气动蝶阀开门到位¶Pneumatic ValveOpenning</v>
      </c>
    </row>
    <row r="19" spans="1:18" ht="14.4">
      <c r="A19" s="116">
        <v>6</v>
      </c>
      <c r="B19" s="117">
        <v>6</v>
      </c>
      <c r="C19" s="146" t="s">
        <v>3270</v>
      </c>
      <c r="D19" s="261" t="s">
        <v>3260</v>
      </c>
      <c r="E19" s="117" t="str">
        <f t="shared" si="1"/>
        <v>WAV_1003</v>
      </c>
      <c r="F19" s="117" t="str">
        <f t="shared" si="2"/>
        <v>气动蝶阀</v>
      </c>
      <c r="G19" s="117" t="str">
        <f t="shared" si="3"/>
        <v>关门到位</v>
      </c>
      <c r="H19" s="117" t="str">
        <f t="shared" si="4"/>
        <v>Pneumatic Valve</v>
      </c>
      <c r="I19" s="117" t="str">
        <f t="shared" si="5"/>
        <v>Closing</v>
      </c>
      <c r="J19" s="123" t="s">
        <v>3271</v>
      </c>
      <c r="K19" s="117"/>
      <c r="L19" s="82"/>
      <c r="M19" s="115" t="s">
        <v>68</v>
      </c>
      <c r="N19" s="115" t="s">
        <v>69</v>
      </c>
      <c r="O19" s="261" t="str">
        <f t="shared" si="6"/>
        <v>=RI10-DI01</v>
      </c>
      <c r="P19" s="116">
        <f t="shared" si="7"/>
        <v>6</v>
      </c>
      <c r="Q19" s="40" t="str">
        <f t="shared" si="8"/>
        <v>I332.5</v>
      </c>
      <c r="R19" s="40" t="str">
        <f t="shared" si="0"/>
        <v>WAV_1003¶气动蝶阀关门到位¶Pneumatic ValveClosing</v>
      </c>
    </row>
    <row r="20" spans="1:18" ht="14.4">
      <c r="A20" s="116">
        <v>7</v>
      </c>
      <c r="B20" s="117">
        <v>7</v>
      </c>
      <c r="C20" s="146" t="s">
        <v>3272</v>
      </c>
      <c r="D20" s="261" t="s">
        <v>3260</v>
      </c>
      <c r="E20" s="117" t="str">
        <f t="shared" si="1"/>
        <v>WAV_2001</v>
      </c>
      <c r="F20" s="117" t="str">
        <f t="shared" si="2"/>
        <v>气动蝶阀</v>
      </c>
      <c r="G20" s="117" t="str">
        <f t="shared" si="3"/>
        <v>开门到位</v>
      </c>
      <c r="H20" s="117" t="str">
        <f t="shared" si="4"/>
        <v>Pneumatic Valve</v>
      </c>
      <c r="I20" s="117" t="str">
        <f t="shared" si="5"/>
        <v>Openning</v>
      </c>
      <c r="J20" s="122" t="s">
        <v>3273</v>
      </c>
      <c r="K20" s="117"/>
      <c r="L20" s="82"/>
      <c r="M20" s="115" t="s">
        <v>68</v>
      </c>
      <c r="N20" s="115" t="s">
        <v>69</v>
      </c>
      <c r="O20" s="261" t="str">
        <f t="shared" si="6"/>
        <v>=RI10-DI01</v>
      </c>
      <c r="P20" s="116">
        <f t="shared" si="7"/>
        <v>7</v>
      </c>
      <c r="Q20" s="40" t="str">
        <f t="shared" si="8"/>
        <v>I332.6</v>
      </c>
      <c r="R20" s="40" t="str">
        <f t="shared" si="0"/>
        <v>WAV_2001¶气动蝶阀开门到位¶Pneumatic ValveOpenning</v>
      </c>
    </row>
    <row r="21" spans="1:18" ht="14.4">
      <c r="A21" s="116">
        <v>8</v>
      </c>
      <c r="B21" s="117">
        <v>8</v>
      </c>
      <c r="C21" s="146" t="s">
        <v>3274</v>
      </c>
      <c r="D21" s="261" t="s">
        <v>3260</v>
      </c>
      <c r="E21" s="117" t="str">
        <f t="shared" si="1"/>
        <v>WAV_2001</v>
      </c>
      <c r="F21" s="117" t="str">
        <f t="shared" si="2"/>
        <v>气动蝶阀</v>
      </c>
      <c r="G21" s="117" t="str">
        <f t="shared" si="3"/>
        <v>关门到位</v>
      </c>
      <c r="H21" s="117" t="str">
        <f t="shared" si="4"/>
        <v>Pneumatic Valve</v>
      </c>
      <c r="I21" s="117" t="str">
        <f t="shared" si="5"/>
        <v>Closing</v>
      </c>
      <c r="J21" s="122" t="s">
        <v>3275</v>
      </c>
      <c r="K21" s="117"/>
      <c r="L21" s="82"/>
      <c r="M21" s="115" t="s">
        <v>68</v>
      </c>
      <c r="N21" s="115" t="s">
        <v>69</v>
      </c>
      <c r="O21" s="261" t="str">
        <f t="shared" si="6"/>
        <v>=RI10-DI01</v>
      </c>
      <c r="P21" s="116">
        <f t="shared" si="7"/>
        <v>8</v>
      </c>
      <c r="Q21" s="40" t="str">
        <f t="shared" si="8"/>
        <v>I332.7</v>
      </c>
      <c r="R21" s="40" t="str">
        <f t="shared" si="0"/>
        <v>WAV_2001¶气动蝶阀关门到位¶Pneumatic ValveClosing</v>
      </c>
    </row>
    <row r="22" spans="1:18" ht="14.4">
      <c r="A22" s="116">
        <v>9</v>
      </c>
      <c r="B22" s="117">
        <v>9</v>
      </c>
      <c r="C22" s="146" t="s">
        <v>3276</v>
      </c>
      <c r="D22" s="261" t="s">
        <v>3260</v>
      </c>
      <c r="E22" s="117" t="str">
        <f t="shared" si="1"/>
        <v>WAV_2002</v>
      </c>
      <c r="F22" s="117" t="str">
        <f t="shared" si="2"/>
        <v>气动蝶阀</v>
      </c>
      <c r="G22" s="117" t="str">
        <f t="shared" si="3"/>
        <v>开门到位</v>
      </c>
      <c r="H22" s="117" t="str">
        <f t="shared" si="4"/>
        <v>Pneumatic Valve</v>
      </c>
      <c r="I22" s="117" t="str">
        <f t="shared" si="5"/>
        <v>Openning</v>
      </c>
      <c r="J22" s="122" t="s">
        <v>3277</v>
      </c>
      <c r="K22" s="117"/>
      <c r="L22" s="82"/>
      <c r="M22" s="115" t="s">
        <v>68</v>
      </c>
      <c r="N22" s="115" t="s">
        <v>69</v>
      </c>
      <c r="O22" s="261" t="str">
        <f t="shared" si="6"/>
        <v>=RI10-DI01</v>
      </c>
      <c r="P22" s="116">
        <f t="shared" si="7"/>
        <v>9</v>
      </c>
      <c r="Q22" s="40" t="str">
        <f t="shared" si="8"/>
        <v>I333.0</v>
      </c>
      <c r="R22" s="40" t="str">
        <f t="shared" si="0"/>
        <v>WAV_2002¶气动蝶阀开门到位¶Pneumatic ValveOpenning</v>
      </c>
    </row>
    <row r="23" spans="1:18" ht="14.4">
      <c r="A23" s="116">
        <v>10</v>
      </c>
      <c r="B23" s="117">
        <v>10</v>
      </c>
      <c r="C23" s="146" t="s">
        <v>3278</v>
      </c>
      <c r="D23" s="261" t="s">
        <v>3260</v>
      </c>
      <c r="E23" s="117" t="str">
        <f t="shared" si="1"/>
        <v>WAV_2002</v>
      </c>
      <c r="F23" s="117" t="str">
        <f t="shared" si="2"/>
        <v>气动蝶阀</v>
      </c>
      <c r="G23" s="117" t="str">
        <f t="shared" si="3"/>
        <v>关门到位</v>
      </c>
      <c r="H23" s="117" t="str">
        <f t="shared" si="4"/>
        <v>Pneumatic Valve</v>
      </c>
      <c r="I23" s="117" t="str">
        <f t="shared" si="5"/>
        <v>Closing</v>
      </c>
      <c r="J23" s="123" t="s">
        <v>3279</v>
      </c>
      <c r="K23" s="117"/>
      <c r="L23" s="82"/>
      <c r="M23" s="115" t="s">
        <v>68</v>
      </c>
      <c r="N23" s="115" t="s">
        <v>69</v>
      </c>
      <c r="O23" s="261" t="str">
        <f t="shared" si="6"/>
        <v>=RI10-DI01</v>
      </c>
      <c r="P23" s="116">
        <f t="shared" si="7"/>
        <v>10</v>
      </c>
      <c r="Q23" s="40" t="str">
        <f t="shared" si="8"/>
        <v>I333.1</v>
      </c>
      <c r="R23" s="40" t="str">
        <f t="shared" si="0"/>
        <v>WAV_2002¶气动蝶阀关门到位¶Pneumatic ValveClosing</v>
      </c>
    </row>
    <row r="24" spans="1:18" ht="14.4">
      <c r="A24" s="116">
        <v>11</v>
      </c>
      <c r="B24" s="117">
        <v>11</v>
      </c>
      <c r="C24" s="146" t="s">
        <v>3280</v>
      </c>
      <c r="D24" s="261" t="s">
        <v>3260</v>
      </c>
      <c r="E24" s="117" t="str">
        <f t="shared" si="1"/>
        <v>WAV_2003</v>
      </c>
      <c r="F24" s="117" t="str">
        <f t="shared" si="2"/>
        <v>气动蝶阀</v>
      </c>
      <c r="G24" s="117" t="str">
        <f t="shared" si="3"/>
        <v>开门到位</v>
      </c>
      <c r="H24" s="117" t="str">
        <f t="shared" si="4"/>
        <v>Pneumatic Valve</v>
      </c>
      <c r="I24" s="117" t="str">
        <f t="shared" si="5"/>
        <v>Openning</v>
      </c>
      <c r="J24" s="122" t="s">
        <v>3281</v>
      </c>
      <c r="K24" s="117"/>
      <c r="L24" s="82"/>
      <c r="M24" s="115" t="s">
        <v>68</v>
      </c>
      <c r="N24" s="115" t="s">
        <v>69</v>
      </c>
      <c r="O24" s="261" t="str">
        <f t="shared" si="6"/>
        <v>=RI10-DI01</v>
      </c>
      <c r="P24" s="116">
        <f t="shared" si="7"/>
        <v>11</v>
      </c>
      <c r="Q24" s="40" t="str">
        <f t="shared" si="8"/>
        <v>I333.2</v>
      </c>
      <c r="R24" s="40" t="str">
        <f t="shared" si="0"/>
        <v>WAV_2003¶气动蝶阀开门到位¶Pneumatic ValveOpenning</v>
      </c>
    </row>
    <row r="25" spans="1:18" ht="14.4">
      <c r="A25" s="116">
        <v>12</v>
      </c>
      <c r="B25" s="117">
        <v>12</v>
      </c>
      <c r="C25" s="146" t="s">
        <v>3282</v>
      </c>
      <c r="D25" s="261" t="s">
        <v>3260</v>
      </c>
      <c r="E25" s="117" t="str">
        <f t="shared" si="1"/>
        <v>WAV_2003</v>
      </c>
      <c r="F25" s="117" t="str">
        <f t="shared" si="2"/>
        <v>气动蝶阀</v>
      </c>
      <c r="G25" s="117" t="str">
        <f t="shared" si="3"/>
        <v>关门到位</v>
      </c>
      <c r="H25" s="117" t="str">
        <f t="shared" si="4"/>
        <v>Pneumatic Valve</v>
      </c>
      <c r="I25" s="117" t="str">
        <f t="shared" si="5"/>
        <v>Closing</v>
      </c>
      <c r="J25" s="122" t="s">
        <v>3283</v>
      </c>
      <c r="K25" s="117"/>
      <c r="L25" s="82"/>
      <c r="M25" s="115" t="s">
        <v>68</v>
      </c>
      <c r="N25" s="115" t="s">
        <v>69</v>
      </c>
      <c r="O25" s="261" t="str">
        <f t="shared" si="6"/>
        <v>=RI10-DI01</v>
      </c>
      <c r="P25" s="116">
        <f t="shared" si="7"/>
        <v>12</v>
      </c>
      <c r="Q25" s="40" t="str">
        <f t="shared" si="8"/>
        <v>I333.3</v>
      </c>
      <c r="R25" s="40" t="str">
        <f t="shared" si="0"/>
        <v>WAV_2003¶气动蝶阀关门到位¶Pneumatic ValveClosing</v>
      </c>
    </row>
    <row r="26" spans="1:18" ht="14.4">
      <c r="A26" s="116">
        <v>13</v>
      </c>
      <c r="B26" s="117">
        <v>13</v>
      </c>
      <c r="C26" s="146" t="s">
        <v>3284</v>
      </c>
      <c r="D26" s="261" t="s">
        <v>3260</v>
      </c>
      <c r="E26" s="117" t="str">
        <f t="shared" si="1"/>
        <v>WAV_2004</v>
      </c>
      <c r="F26" s="117" t="str">
        <f t="shared" si="2"/>
        <v>气动蝶阀</v>
      </c>
      <c r="G26" s="117" t="str">
        <f t="shared" si="3"/>
        <v>开门到位</v>
      </c>
      <c r="H26" s="117" t="str">
        <f t="shared" si="4"/>
        <v>Pneumatic Valve</v>
      </c>
      <c r="I26" s="117" t="str">
        <f t="shared" si="5"/>
        <v>Openning</v>
      </c>
      <c r="J26" s="122" t="s">
        <v>3285</v>
      </c>
      <c r="K26" s="117"/>
      <c r="L26" s="82"/>
      <c r="M26" s="115" t="s">
        <v>68</v>
      </c>
      <c r="N26" s="115" t="s">
        <v>69</v>
      </c>
      <c r="O26" s="261" t="str">
        <f t="shared" si="6"/>
        <v>=RI10-DI01</v>
      </c>
      <c r="P26" s="116">
        <f t="shared" si="7"/>
        <v>13</v>
      </c>
      <c r="Q26" s="40" t="str">
        <f t="shared" si="8"/>
        <v>I333.4</v>
      </c>
      <c r="R26" s="40" t="str">
        <f t="shared" si="0"/>
        <v>WAV_2004¶气动蝶阀开门到位¶Pneumatic ValveOpenning</v>
      </c>
    </row>
    <row r="27" spans="1:18" ht="14.4">
      <c r="A27" s="116">
        <v>14</v>
      </c>
      <c r="B27" s="117">
        <v>14</v>
      </c>
      <c r="C27" s="146" t="s">
        <v>3286</v>
      </c>
      <c r="D27" s="261" t="s">
        <v>3260</v>
      </c>
      <c r="E27" s="117" t="str">
        <f t="shared" si="1"/>
        <v>WAV_2004</v>
      </c>
      <c r="F27" s="117" t="str">
        <f t="shared" si="2"/>
        <v>气动蝶阀</v>
      </c>
      <c r="G27" s="117" t="str">
        <f t="shared" si="3"/>
        <v>关门到位</v>
      </c>
      <c r="H27" s="117" t="str">
        <f t="shared" si="4"/>
        <v>Pneumatic Valve</v>
      </c>
      <c r="I27" s="117" t="str">
        <f t="shared" si="5"/>
        <v>Closing</v>
      </c>
      <c r="J27" s="122" t="s">
        <v>3287</v>
      </c>
      <c r="K27" s="117"/>
      <c r="L27" s="82"/>
      <c r="M27" s="115" t="s">
        <v>68</v>
      </c>
      <c r="N27" s="115" t="s">
        <v>69</v>
      </c>
      <c r="O27" s="261" t="str">
        <f t="shared" si="6"/>
        <v>=RI10-DI01</v>
      </c>
      <c r="P27" s="116">
        <f t="shared" si="7"/>
        <v>14</v>
      </c>
      <c r="Q27" s="40" t="str">
        <f t="shared" si="8"/>
        <v>I333.5</v>
      </c>
      <c r="R27" s="40" t="str">
        <f t="shared" si="0"/>
        <v>WAV_2004¶气动蝶阀关门到位¶Pneumatic ValveClosing</v>
      </c>
    </row>
    <row r="28" spans="1:18" ht="14.4">
      <c r="A28" s="116">
        <v>15</v>
      </c>
      <c r="B28" s="117">
        <v>15</v>
      </c>
      <c r="C28" s="146" t="s">
        <v>3288</v>
      </c>
      <c r="D28" s="261" t="s">
        <v>3260</v>
      </c>
      <c r="E28" s="117" t="str">
        <f t="shared" si="1"/>
        <v>WAV_2005</v>
      </c>
      <c r="F28" s="148" t="s">
        <v>3289</v>
      </c>
      <c r="G28" s="117" t="str">
        <f t="shared" si="3"/>
        <v>开门到位</v>
      </c>
      <c r="H28" s="117" t="str">
        <f t="shared" si="4"/>
        <v>Pneumatic Valve</v>
      </c>
      <c r="I28" s="117" t="str">
        <f t="shared" si="5"/>
        <v>Openning</v>
      </c>
      <c r="J28" s="122" t="s">
        <v>3290</v>
      </c>
      <c r="K28" s="117"/>
      <c r="L28" s="82"/>
      <c r="M28" s="115" t="s">
        <v>68</v>
      </c>
      <c r="N28" s="115" t="s">
        <v>69</v>
      </c>
      <c r="O28" s="261" t="str">
        <f t="shared" si="6"/>
        <v>=RI10-DI01</v>
      </c>
      <c r="P28" s="116">
        <f t="shared" si="7"/>
        <v>15</v>
      </c>
      <c r="Q28" s="40" t="str">
        <f t="shared" si="8"/>
        <v>I333.6</v>
      </c>
      <c r="R28" s="40" t="str">
        <f t="shared" si="0"/>
        <v>WAV_2005¶管路架水罐进水开门到位¶Pneumatic ValveOpenning</v>
      </c>
    </row>
    <row r="29" spans="1:18" ht="14.4">
      <c r="A29" s="116">
        <v>16</v>
      </c>
      <c r="B29" s="117">
        <v>16</v>
      </c>
      <c r="C29" s="146" t="s">
        <v>3291</v>
      </c>
      <c r="D29" s="261" t="s">
        <v>3260</v>
      </c>
      <c r="E29" s="117" t="str">
        <f t="shared" si="1"/>
        <v>WAV_2005</v>
      </c>
      <c r="F29" s="148" t="s">
        <v>3289</v>
      </c>
      <c r="G29" s="117" t="str">
        <f t="shared" si="3"/>
        <v>关门到位</v>
      </c>
      <c r="H29" s="117" t="str">
        <f t="shared" si="4"/>
        <v>Pneumatic Valve</v>
      </c>
      <c r="I29" s="117" t="str">
        <f t="shared" si="5"/>
        <v>Closing</v>
      </c>
      <c r="J29" s="122" t="s">
        <v>3292</v>
      </c>
      <c r="K29" s="117"/>
      <c r="L29" s="82"/>
      <c r="M29" s="115" t="s">
        <v>68</v>
      </c>
      <c r="N29" s="115" t="s">
        <v>69</v>
      </c>
      <c r="O29" s="261" t="str">
        <f t="shared" si="6"/>
        <v>=RI10-DI01</v>
      </c>
      <c r="P29" s="116">
        <f t="shared" si="7"/>
        <v>16</v>
      </c>
      <c r="Q29" s="40" t="str">
        <f t="shared" si="8"/>
        <v>I333.7</v>
      </c>
      <c r="R29" s="40" t="str">
        <f t="shared" si="0"/>
        <v>WAV_2005¶管路架水罐进水关门到位¶Pneumatic ValveClosing</v>
      </c>
    </row>
    <row r="30" spans="1:18" ht="14.4">
      <c r="A30" s="116">
        <v>1</v>
      </c>
      <c r="B30" s="117">
        <v>17</v>
      </c>
      <c r="C30" s="149" t="s">
        <v>3293</v>
      </c>
      <c r="D30" s="275" t="s">
        <v>3294</v>
      </c>
      <c r="E30" s="117" t="str">
        <f t="shared" si="1"/>
        <v>WBYV1</v>
      </c>
      <c r="F30" s="148" t="s">
        <v>3295</v>
      </c>
      <c r="G30" s="150" t="str">
        <f t="shared" si="3"/>
        <v>开门到位</v>
      </c>
      <c r="H30" s="150" t="str">
        <f t="shared" si="4"/>
        <v>Pneumatic Valve</v>
      </c>
      <c r="I30" s="150" t="str">
        <f t="shared" si="5"/>
        <v>Openning</v>
      </c>
      <c r="J30" s="122" t="s">
        <v>3296</v>
      </c>
      <c r="K30" s="117"/>
      <c r="L30" s="82"/>
      <c r="M30" s="115" t="s">
        <v>68</v>
      </c>
      <c r="N30" s="115" t="s">
        <v>69</v>
      </c>
      <c r="O30" s="261" t="str">
        <f t="shared" si="6"/>
        <v>=RI10-DI02</v>
      </c>
      <c r="P30" s="116">
        <f t="shared" si="7"/>
        <v>1</v>
      </c>
      <c r="Q30" s="40" t="str">
        <f t="shared" si="8"/>
        <v>I334.0</v>
      </c>
      <c r="R30" s="40" t="str">
        <f t="shared" si="0"/>
        <v>WBYV1¶冷却水罐进水开门到位¶Pneumatic ValveOpenning</v>
      </c>
    </row>
    <row r="31" spans="1:18" ht="14.4">
      <c r="A31" s="116">
        <v>2</v>
      </c>
      <c r="B31" s="117">
        <v>18</v>
      </c>
      <c r="C31" s="149" t="s">
        <v>3297</v>
      </c>
      <c r="D31" s="275" t="s">
        <v>3294</v>
      </c>
      <c r="E31" s="117" t="str">
        <f t="shared" si="1"/>
        <v>WBYV1</v>
      </c>
      <c r="F31" s="148" t="s">
        <v>3295</v>
      </c>
      <c r="G31" s="150" t="str">
        <f t="shared" si="3"/>
        <v>关门到位</v>
      </c>
      <c r="H31" s="150" t="str">
        <f t="shared" si="4"/>
        <v>Pneumatic Valve</v>
      </c>
      <c r="I31" s="150" t="str">
        <f t="shared" si="5"/>
        <v>Closing</v>
      </c>
      <c r="J31" s="122" t="s">
        <v>3298</v>
      </c>
      <c r="K31" s="117"/>
      <c r="L31" s="82"/>
      <c r="M31" s="115" t="s">
        <v>68</v>
      </c>
      <c r="N31" s="115" t="s">
        <v>69</v>
      </c>
      <c r="O31" s="261" t="str">
        <f t="shared" si="6"/>
        <v>=RI10-DI02</v>
      </c>
      <c r="P31" s="116">
        <f t="shared" si="7"/>
        <v>2</v>
      </c>
      <c r="Q31" s="40" t="str">
        <f t="shared" si="8"/>
        <v>I334.1</v>
      </c>
      <c r="R31" s="40" t="str">
        <f t="shared" si="0"/>
        <v>WBYV1¶冷却水罐进水关门到位¶Pneumatic ValveClosing</v>
      </c>
    </row>
    <row r="32" spans="1:18" ht="14.4">
      <c r="A32" s="116">
        <v>3</v>
      </c>
      <c r="B32" s="117">
        <v>19</v>
      </c>
      <c r="C32" s="151" t="s">
        <v>3299</v>
      </c>
      <c r="D32" s="262" t="s">
        <v>3294</v>
      </c>
      <c r="E32" s="126" t="str">
        <f t="shared" si="1"/>
        <v>WBYV2</v>
      </c>
      <c r="F32" s="126" t="s">
        <v>3300</v>
      </c>
      <c r="G32" s="126" t="str">
        <f t="shared" si="3"/>
        <v>开门到位</v>
      </c>
      <c r="H32" s="126" t="str">
        <f t="shared" si="4"/>
        <v>Pneumatic Valve</v>
      </c>
      <c r="I32" s="126" t="str">
        <f t="shared" si="5"/>
        <v>Openning</v>
      </c>
      <c r="J32" s="122" t="s">
        <v>3301</v>
      </c>
      <c r="K32" s="117"/>
      <c r="L32" s="82"/>
      <c r="M32" s="115" t="s">
        <v>68</v>
      </c>
      <c r="N32" s="115" t="s">
        <v>69</v>
      </c>
      <c r="O32" s="261" t="str">
        <f t="shared" si="6"/>
        <v>=RI10-DI02</v>
      </c>
      <c r="P32" s="116">
        <f t="shared" si="7"/>
        <v>3</v>
      </c>
      <c r="Q32" s="40" t="str">
        <f t="shared" si="8"/>
        <v>I334.2</v>
      </c>
      <c r="R32" s="40" t="str">
        <f t="shared" si="0"/>
        <v>WBYV2¶膨化腔洗机阀开门到位¶Pneumatic ValveOpenning</v>
      </c>
    </row>
    <row r="33" spans="1:18" ht="14.4">
      <c r="A33" s="116">
        <v>4</v>
      </c>
      <c r="B33" s="117">
        <v>20</v>
      </c>
      <c r="C33" s="151" t="s">
        <v>3302</v>
      </c>
      <c r="D33" s="262" t="s">
        <v>3294</v>
      </c>
      <c r="E33" s="126" t="str">
        <f t="shared" si="1"/>
        <v>WBYV2</v>
      </c>
      <c r="F33" s="126" t="s">
        <v>3300</v>
      </c>
      <c r="G33" s="126" t="str">
        <f t="shared" si="3"/>
        <v>关门到位</v>
      </c>
      <c r="H33" s="126" t="str">
        <f t="shared" si="4"/>
        <v>Pneumatic Valve</v>
      </c>
      <c r="I33" s="126" t="str">
        <f t="shared" si="5"/>
        <v>Closing</v>
      </c>
      <c r="J33" s="122" t="s">
        <v>3303</v>
      </c>
      <c r="K33" s="117"/>
      <c r="L33" s="82"/>
      <c r="M33" s="115" t="s">
        <v>68</v>
      </c>
      <c r="N33" s="115" t="s">
        <v>69</v>
      </c>
      <c r="O33" s="261" t="str">
        <f t="shared" si="6"/>
        <v>=RI10-DI02</v>
      </c>
      <c r="P33" s="116">
        <f t="shared" si="7"/>
        <v>4</v>
      </c>
      <c r="Q33" s="40" t="str">
        <f t="shared" si="8"/>
        <v>I334.3</v>
      </c>
      <c r="R33" s="40" t="str">
        <f t="shared" si="0"/>
        <v>WBYV2¶膨化腔洗机阀关门到位¶Pneumatic ValveClosing</v>
      </c>
    </row>
    <row r="34" spans="1:18" ht="14.4">
      <c r="A34" s="116">
        <v>5</v>
      </c>
      <c r="B34" s="117">
        <v>21</v>
      </c>
      <c r="C34" s="153" t="s">
        <v>3304</v>
      </c>
      <c r="D34" s="261" t="s">
        <v>3294</v>
      </c>
      <c r="E34" s="117" t="str">
        <f t="shared" si="1"/>
        <v>WBYV3</v>
      </c>
      <c r="F34" s="117" t="str">
        <f t="shared" si="2"/>
        <v>气动蝶阀</v>
      </c>
      <c r="G34" s="117" t="str">
        <f t="shared" si="3"/>
        <v>开门到位</v>
      </c>
      <c r="H34" s="117" t="str">
        <f t="shared" si="4"/>
        <v>Pneumatic Valve</v>
      </c>
      <c r="I34" s="117" t="str">
        <f t="shared" si="5"/>
        <v>Openning</v>
      </c>
      <c r="J34" s="122" t="s">
        <v>3305</v>
      </c>
      <c r="K34" s="117"/>
      <c r="L34" s="82"/>
      <c r="M34" s="115" t="s">
        <v>68</v>
      </c>
      <c r="N34" s="115" t="s">
        <v>69</v>
      </c>
      <c r="O34" s="261" t="str">
        <f t="shared" si="6"/>
        <v>=RI10-DI02</v>
      </c>
      <c r="P34" s="116">
        <f t="shared" si="7"/>
        <v>5</v>
      </c>
      <c r="Q34" s="40" t="str">
        <f t="shared" si="8"/>
        <v>I334.4</v>
      </c>
      <c r="R34" s="40" t="str">
        <f t="shared" si="0"/>
        <v>WBYV3¶气动蝶阀开门到位¶Pneumatic ValveOpenning</v>
      </c>
    </row>
    <row r="35" spans="1:18" ht="14.4">
      <c r="A35" s="116">
        <v>6</v>
      </c>
      <c r="B35" s="117">
        <v>22</v>
      </c>
      <c r="C35" s="153" t="s">
        <v>3306</v>
      </c>
      <c r="D35" s="261" t="s">
        <v>3294</v>
      </c>
      <c r="E35" s="117" t="str">
        <f t="shared" si="1"/>
        <v>WBYV3</v>
      </c>
      <c r="F35" s="117" t="str">
        <f t="shared" si="2"/>
        <v>气动蝶阀</v>
      </c>
      <c r="G35" s="117" t="str">
        <f t="shared" si="3"/>
        <v>关门到位</v>
      </c>
      <c r="H35" s="117" t="str">
        <f t="shared" si="4"/>
        <v>Pneumatic Valve</v>
      </c>
      <c r="I35" s="117" t="str">
        <f t="shared" si="5"/>
        <v>Closing</v>
      </c>
      <c r="J35" s="122" t="s">
        <v>3307</v>
      </c>
      <c r="K35" s="117"/>
      <c r="L35" s="82"/>
      <c r="M35" s="115" t="s">
        <v>68</v>
      </c>
      <c r="N35" s="115" t="s">
        <v>69</v>
      </c>
      <c r="O35" s="261" t="str">
        <f t="shared" si="6"/>
        <v>=RI10-DI02</v>
      </c>
      <c r="P35" s="116">
        <f t="shared" si="7"/>
        <v>6</v>
      </c>
      <c r="Q35" s="40" t="str">
        <f t="shared" si="8"/>
        <v>I334.5</v>
      </c>
      <c r="R35" s="40" t="str">
        <f t="shared" si="0"/>
        <v>WBYV3¶气动蝶阀关门到位¶Pneumatic ValveClosing</v>
      </c>
    </row>
    <row r="36" spans="1:18" ht="14.4">
      <c r="A36" s="116">
        <v>7</v>
      </c>
      <c r="B36" s="117">
        <v>23</v>
      </c>
      <c r="C36" s="153" t="s">
        <v>3308</v>
      </c>
      <c r="D36" s="147"/>
      <c r="E36" s="117"/>
      <c r="F36" s="117"/>
      <c r="G36" s="117"/>
      <c r="H36" s="117"/>
      <c r="I36" s="117"/>
      <c r="J36" s="122"/>
      <c r="K36" s="117"/>
      <c r="L36" s="82"/>
      <c r="M36" s="115"/>
      <c r="N36" s="115"/>
      <c r="O36" s="147"/>
      <c r="P36" s="116"/>
      <c r="Q36" s="40"/>
      <c r="R36" s="40"/>
    </row>
    <row r="37" spans="1:18" ht="14.4">
      <c r="A37" s="116">
        <v>8</v>
      </c>
      <c r="B37" s="117">
        <v>24</v>
      </c>
      <c r="C37" s="153" t="s">
        <v>3309</v>
      </c>
      <c r="D37" s="147"/>
      <c r="E37" s="117"/>
      <c r="F37" s="117"/>
      <c r="G37" s="117"/>
      <c r="H37" s="117"/>
      <c r="I37" s="117"/>
      <c r="J37" s="122"/>
      <c r="K37" s="117"/>
      <c r="L37" s="82"/>
      <c r="M37" s="115"/>
      <c r="N37" s="115"/>
      <c r="O37" s="147"/>
      <c r="P37" s="116"/>
      <c r="Q37" s="40"/>
      <c r="R37" s="40"/>
    </row>
    <row r="38" spans="1:18" ht="14.4">
      <c r="A38" s="116">
        <v>9</v>
      </c>
      <c r="B38" s="117">
        <v>25</v>
      </c>
      <c r="C38" s="153" t="s">
        <v>3310</v>
      </c>
      <c r="D38" s="261" t="s">
        <v>3311</v>
      </c>
      <c r="E38" s="117" t="s">
        <v>3312</v>
      </c>
      <c r="F38" s="117" t="s">
        <v>3313</v>
      </c>
      <c r="G38" s="117" t="s">
        <v>2234</v>
      </c>
      <c r="H38" s="117" t="s">
        <v>3314</v>
      </c>
      <c r="I38" s="117" t="s">
        <v>3314</v>
      </c>
      <c r="J38" s="122" t="s">
        <v>3315</v>
      </c>
      <c r="K38" s="117"/>
      <c r="L38" s="82"/>
      <c r="M38" s="115" t="s">
        <v>68</v>
      </c>
      <c r="N38" s="115" t="s">
        <v>69</v>
      </c>
      <c r="O38" s="261" t="s">
        <v>3311</v>
      </c>
      <c r="P38" s="116">
        <v>9</v>
      </c>
      <c r="Q38" s="40" t="s">
        <v>3316</v>
      </c>
      <c r="R38" s="40" t="s">
        <v>3317</v>
      </c>
    </row>
    <row r="39" spans="1:18" ht="14.4">
      <c r="A39" s="116">
        <v>10</v>
      </c>
      <c r="B39" s="117">
        <v>26</v>
      </c>
      <c r="C39" s="153" t="s">
        <v>3318</v>
      </c>
      <c r="D39" s="261" t="s">
        <v>3311</v>
      </c>
      <c r="E39" s="117" t="s">
        <v>3319</v>
      </c>
      <c r="F39" s="117" t="s">
        <v>3320</v>
      </c>
      <c r="G39" s="117" t="s">
        <v>2586</v>
      </c>
      <c r="H39" s="117" t="s">
        <v>3314</v>
      </c>
      <c r="I39" s="117" t="s">
        <v>3314</v>
      </c>
      <c r="J39" s="122" t="s">
        <v>3321</v>
      </c>
      <c r="K39" s="117"/>
      <c r="L39" s="82"/>
      <c r="M39" s="115" t="s">
        <v>68</v>
      </c>
      <c r="N39" s="115" t="s">
        <v>69</v>
      </c>
      <c r="O39" s="261" t="s">
        <v>3311</v>
      </c>
      <c r="P39" s="116">
        <v>10</v>
      </c>
      <c r="Q39" s="40" t="s">
        <v>3322</v>
      </c>
      <c r="R39" s="40" t="s">
        <v>3323</v>
      </c>
    </row>
    <row r="40" spans="1:18" ht="14.4">
      <c r="A40" s="116">
        <v>11</v>
      </c>
      <c r="B40" s="117">
        <v>27</v>
      </c>
      <c r="C40" s="153" t="s">
        <v>3324</v>
      </c>
      <c r="D40" s="261" t="s">
        <v>3311</v>
      </c>
      <c r="E40" s="117" t="s">
        <v>3325</v>
      </c>
      <c r="F40" s="117" t="s">
        <v>3313</v>
      </c>
      <c r="G40" s="117" t="s">
        <v>2234</v>
      </c>
      <c r="H40" s="117" t="s">
        <v>3314</v>
      </c>
      <c r="I40" s="117" t="s">
        <v>3314</v>
      </c>
      <c r="J40" s="122" t="s">
        <v>3326</v>
      </c>
      <c r="K40" s="117"/>
      <c r="L40" s="82"/>
      <c r="M40" s="115" t="s">
        <v>68</v>
      </c>
      <c r="N40" s="115" t="s">
        <v>69</v>
      </c>
      <c r="O40" s="261" t="s">
        <v>3311</v>
      </c>
      <c r="P40" s="116">
        <v>11</v>
      </c>
      <c r="Q40" s="40" t="s">
        <v>3327</v>
      </c>
      <c r="R40" s="40" t="s">
        <v>3328</v>
      </c>
    </row>
    <row r="41" spans="1:18" ht="14.4">
      <c r="A41" s="116">
        <v>12</v>
      </c>
      <c r="B41" s="117">
        <v>28</v>
      </c>
      <c r="C41" s="153" t="s">
        <v>3329</v>
      </c>
      <c r="D41" s="261" t="s">
        <v>3311</v>
      </c>
      <c r="E41" s="117" t="s">
        <v>3330</v>
      </c>
      <c r="F41" s="117" t="s">
        <v>3313</v>
      </c>
      <c r="G41" s="117" t="s">
        <v>2234</v>
      </c>
      <c r="H41" s="117" t="s">
        <v>3314</v>
      </c>
      <c r="I41" s="117" t="s">
        <v>3314</v>
      </c>
      <c r="J41" s="122" t="s">
        <v>3331</v>
      </c>
      <c r="K41" s="117"/>
      <c r="L41" s="82"/>
      <c r="M41" s="115" t="s">
        <v>68</v>
      </c>
      <c r="N41" s="115" t="s">
        <v>69</v>
      </c>
      <c r="O41" s="261" t="s">
        <v>3311</v>
      </c>
      <c r="P41" s="116">
        <v>12</v>
      </c>
      <c r="Q41" s="40" t="s">
        <v>3332</v>
      </c>
      <c r="R41" s="40" t="s">
        <v>3333</v>
      </c>
    </row>
    <row r="42" spans="1:18" ht="14.4">
      <c r="A42" s="116">
        <v>13</v>
      </c>
      <c r="B42" s="117">
        <v>29</v>
      </c>
      <c r="C42" s="153" t="s">
        <v>3334</v>
      </c>
      <c r="D42" s="261" t="s">
        <v>3311</v>
      </c>
      <c r="E42" s="117" t="s">
        <v>3335</v>
      </c>
      <c r="F42" s="117" t="s">
        <v>3320</v>
      </c>
      <c r="G42" s="117" t="s">
        <v>2586</v>
      </c>
      <c r="H42" s="117" t="s">
        <v>3314</v>
      </c>
      <c r="I42" s="117" t="s">
        <v>3314</v>
      </c>
      <c r="J42" s="123" t="s">
        <v>3336</v>
      </c>
      <c r="K42" s="117"/>
      <c r="L42" s="82"/>
      <c r="M42" s="115" t="s">
        <v>68</v>
      </c>
      <c r="N42" s="115" t="s">
        <v>69</v>
      </c>
      <c r="O42" s="261" t="s">
        <v>3311</v>
      </c>
      <c r="P42" s="116">
        <v>13</v>
      </c>
      <c r="Q42" s="40" t="s">
        <v>3337</v>
      </c>
      <c r="R42" s="40" t="s">
        <v>3338</v>
      </c>
    </row>
    <row r="43" spans="1:18" ht="14.4">
      <c r="A43" s="116">
        <v>14</v>
      </c>
      <c r="B43" s="117">
        <v>30</v>
      </c>
      <c r="C43" s="153" t="s">
        <v>3339</v>
      </c>
      <c r="D43" s="147"/>
      <c r="E43" s="117"/>
      <c r="F43" s="117"/>
      <c r="G43" s="117" t="str">
        <f t="shared" si="3"/>
        <v/>
      </c>
      <c r="H43" s="117" t="str">
        <f t="shared" si="4"/>
        <v/>
      </c>
      <c r="I43" s="117" t="str">
        <f>TRIM(MID(SUBSTITUTE($J43,":",REPT(" ",40)),160,40))</f>
        <v/>
      </c>
      <c r="J43" s="122"/>
      <c r="K43" s="117"/>
      <c r="L43" s="82"/>
      <c r="M43" s="115" t="s">
        <v>68</v>
      </c>
      <c r="N43" s="115" t="s">
        <v>69</v>
      </c>
      <c r="O43" s="147"/>
      <c r="P43" s="116"/>
      <c r="Q43" s="40" t="str">
        <f>C43</f>
        <v>I335.5</v>
      </c>
      <c r="R43" s="40" t="str">
        <f>E43&amp;M43&amp;F43&amp;G43&amp;M43&amp;H43&amp;I43</f>
        <v>¶¶</v>
      </c>
    </row>
    <row r="44" spans="1:18" ht="14.4">
      <c r="A44" s="116">
        <v>15</v>
      </c>
      <c r="B44" s="117">
        <v>31</v>
      </c>
      <c r="C44" s="153" t="s">
        <v>3340</v>
      </c>
      <c r="D44" s="147"/>
      <c r="E44" s="117"/>
      <c r="F44" s="117"/>
      <c r="G44" s="117" t="str">
        <f t="shared" si="3"/>
        <v/>
      </c>
      <c r="H44" s="117" t="str">
        <f t="shared" si="4"/>
        <v/>
      </c>
      <c r="I44" s="117" t="str">
        <f>TRIM(MID(SUBSTITUTE($J44,":",REPT(" ",40)),160,40))</f>
        <v/>
      </c>
      <c r="J44" s="123"/>
      <c r="K44" s="117"/>
      <c r="L44" s="82"/>
      <c r="M44" s="115" t="s">
        <v>68</v>
      </c>
      <c r="N44" s="115" t="s">
        <v>69</v>
      </c>
      <c r="O44" s="147"/>
      <c r="P44" s="116"/>
      <c r="Q44" s="40" t="str">
        <f>C44</f>
        <v>I335.6</v>
      </c>
      <c r="R44" s="40" t="str">
        <f>E44&amp;M44&amp;F44&amp;G44&amp;M44&amp;H44&amp;I44</f>
        <v>¶¶</v>
      </c>
    </row>
    <row r="45" spans="1:18" ht="14.4">
      <c r="A45" s="116">
        <v>16</v>
      </c>
      <c r="B45" s="117">
        <v>32</v>
      </c>
      <c r="C45" s="153" t="s">
        <v>3341</v>
      </c>
      <c r="D45" s="147"/>
      <c r="E45" s="117"/>
      <c r="F45" s="117"/>
      <c r="G45" s="117" t="str">
        <f t="shared" si="3"/>
        <v/>
      </c>
      <c r="H45" s="117" t="str">
        <f t="shared" si="4"/>
        <v/>
      </c>
      <c r="I45" s="117" t="str">
        <f>TRIM(MID(SUBSTITUTE($J45,":",REPT(" ",40)),160,40))</f>
        <v/>
      </c>
      <c r="J45" s="122"/>
      <c r="K45" s="117"/>
      <c r="L45" s="82"/>
      <c r="M45" s="115" t="s">
        <v>68</v>
      </c>
      <c r="N45" s="115" t="s">
        <v>69</v>
      </c>
      <c r="O45" s="147"/>
      <c r="P45" s="116"/>
      <c r="Q45" s="40" t="str">
        <f>C45</f>
        <v>I335.7</v>
      </c>
      <c r="R45" s="40" t="str">
        <f>E45&amp;M45&amp;F45&amp;G45&amp;M45&amp;H45&amp;I45</f>
        <v>¶¶</v>
      </c>
    </row>
    <row r="48" spans="1:18">
      <c r="A48" s="115"/>
      <c r="B48" s="82" t="s">
        <v>19</v>
      </c>
      <c r="C48" s="141" t="s">
        <v>20</v>
      </c>
      <c r="D48" s="141" t="s">
        <v>21</v>
      </c>
      <c r="E48" s="141" t="s">
        <v>261</v>
      </c>
      <c r="F48" s="82" t="s">
        <v>23</v>
      </c>
      <c r="G48" s="82" t="s">
        <v>24</v>
      </c>
      <c r="H48" s="82" t="s">
        <v>61</v>
      </c>
      <c r="I48" s="82" t="s">
        <v>62</v>
      </c>
      <c r="J48" s="82" t="s">
        <v>23</v>
      </c>
      <c r="K48" s="141" t="s">
        <v>25</v>
      </c>
      <c r="L48" s="141" t="s">
        <v>64</v>
      </c>
      <c r="M48" s="145"/>
      <c r="N48" s="145"/>
      <c r="O48" s="145"/>
      <c r="P48" s="145"/>
      <c r="Q48" s="145"/>
      <c r="R48" s="145"/>
    </row>
    <row r="49" spans="1:18" ht="14.4">
      <c r="A49" s="116">
        <v>1</v>
      </c>
      <c r="B49" s="117">
        <v>1</v>
      </c>
      <c r="C49" s="151" t="s">
        <v>3342</v>
      </c>
      <c r="D49" s="262" t="s">
        <v>3343</v>
      </c>
      <c r="E49" s="126" t="str">
        <f t="shared" ref="E49:E64" si="9">TRIM(MID(SUBSTITUTE($J49,":",REPT(" ",40)),1,40))</f>
        <v>WAV_1001</v>
      </c>
      <c r="F49" s="126" t="str">
        <f t="shared" ref="F49:F64" si="10">TRIM(MID(SUBSTITUTE($J49,":",REPT(" ",40)),40,40))</f>
        <v>气动蝶阀</v>
      </c>
      <c r="G49" s="126" t="str">
        <f t="shared" ref="G49:G64" si="11">TRIM(MID(SUBSTITUTE($J49,":",REPT(" ",40)),80,40))</f>
        <v>开门</v>
      </c>
      <c r="H49" s="117" t="str">
        <f t="shared" ref="H49:H64" si="12">TRIM(MID(SUBSTITUTE($J49,":",REPT(" ",40)),120,40))</f>
        <v>Pneumatic Valve</v>
      </c>
      <c r="I49" s="117" t="str">
        <f t="shared" ref="I49:I64" si="13">TRIM(MID(SUBSTITUTE($J49,":",REPT(" ",40)),160,40))</f>
        <v>Open</v>
      </c>
      <c r="J49" s="155" t="s">
        <v>3344</v>
      </c>
      <c r="K49" s="82"/>
      <c r="L49" s="82"/>
      <c r="M49" s="115" t="s">
        <v>68</v>
      </c>
      <c r="N49" s="115" t="s">
        <v>69</v>
      </c>
      <c r="O49" s="261" t="str">
        <f t="shared" ref="O49:O64" si="14">D49</f>
        <v>=RI10-DO01</v>
      </c>
      <c r="P49" s="116">
        <f t="shared" ref="P49:P64" si="15">A49</f>
        <v>1</v>
      </c>
      <c r="Q49" s="40" t="str">
        <f t="shared" ref="Q49:Q64" si="16">C49</f>
        <v>Q296.0</v>
      </c>
      <c r="R49" s="40" t="str">
        <f t="shared" ref="R49:R64" si="17">E49&amp;M49&amp;F49&amp;G49&amp;M49&amp;H49&amp;I49</f>
        <v>WAV_1001¶气动蝶阀开门¶Pneumatic ValveOpen</v>
      </c>
    </row>
    <row r="50" spans="1:18" ht="14.4">
      <c r="A50" s="116">
        <v>2</v>
      </c>
      <c r="B50" s="117">
        <v>2</v>
      </c>
      <c r="C50" s="151" t="s">
        <v>3345</v>
      </c>
      <c r="D50" s="262" t="s">
        <v>3343</v>
      </c>
      <c r="E50" s="126" t="str">
        <f t="shared" si="9"/>
        <v>WAV_1002</v>
      </c>
      <c r="F50" s="126" t="str">
        <f t="shared" si="10"/>
        <v>气动蝶阀</v>
      </c>
      <c r="G50" s="126" t="str">
        <f t="shared" si="11"/>
        <v>开门</v>
      </c>
      <c r="H50" s="117" t="str">
        <f t="shared" si="12"/>
        <v>Pneumatic Valve</v>
      </c>
      <c r="I50" s="117" t="str">
        <f t="shared" si="13"/>
        <v>Open</v>
      </c>
      <c r="J50" s="123" t="s">
        <v>3346</v>
      </c>
      <c r="K50" s="117"/>
      <c r="L50" s="82"/>
      <c r="M50" s="115" t="s">
        <v>68</v>
      </c>
      <c r="N50" s="115" t="s">
        <v>69</v>
      </c>
      <c r="O50" s="261" t="str">
        <f t="shared" si="14"/>
        <v>=RI10-DO01</v>
      </c>
      <c r="P50" s="116">
        <f t="shared" si="15"/>
        <v>2</v>
      </c>
      <c r="Q50" s="40" t="str">
        <f t="shared" si="16"/>
        <v>Q296.1</v>
      </c>
      <c r="R50" s="40" t="str">
        <f t="shared" si="17"/>
        <v>WAV_1002¶气动蝶阀开门¶Pneumatic ValveOpen</v>
      </c>
    </row>
    <row r="51" spans="1:18" ht="14.4">
      <c r="A51" s="116">
        <v>3</v>
      </c>
      <c r="B51" s="117">
        <v>3</v>
      </c>
      <c r="C51" s="151" t="s">
        <v>3347</v>
      </c>
      <c r="D51" s="262" t="s">
        <v>3343</v>
      </c>
      <c r="E51" s="126" t="str">
        <f t="shared" si="9"/>
        <v>WAV_1003</v>
      </c>
      <c r="F51" s="126" t="str">
        <f t="shared" si="10"/>
        <v>气动蝶阀</v>
      </c>
      <c r="G51" s="126" t="str">
        <f t="shared" si="11"/>
        <v>开门</v>
      </c>
      <c r="H51" s="117" t="str">
        <f t="shared" si="12"/>
        <v>Pneumatic Valve</v>
      </c>
      <c r="I51" s="117" t="str">
        <f t="shared" si="13"/>
        <v>Open</v>
      </c>
      <c r="J51" s="123" t="s">
        <v>3348</v>
      </c>
      <c r="K51" s="117"/>
      <c r="L51" s="82"/>
      <c r="M51" s="115" t="s">
        <v>68</v>
      </c>
      <c r="N51" s="115" t="s">
        <v>69</v>
      </c>
      <c r="O51" s="261" t="str">
        <f t="shared" si="14"/>
        <v>=RI10-DO01</v>
      </c>
      <c r="P51" s="116">
        <f t="shared" si="15"/>
        <v>3</v>
      </c>
      <c r="Q51" s="40" t="str">
        <f t="shared" si="16"/>
        <v>Q296.2</v>
      </c>
      <c r="R51" s="40" t="str">
        <f t="shared" si="17"/>
        <v>WAV_1003¶气动蝶阀开门¶Pneumatic ValveOpen</v>
      </c>
    </row>
    <row r="52" spans="1:18" ht="14.4">
      <c r="A52" s="116">
        <v>4</v>
      </c>
      <c r="B52" s="117">
        <v>4</v>
      </c>
      <c r="C52" s="151" t="s">
        <v>3349</v>
      </c>
      <c r="D52" s="262" t="s">
        <v>3343</v>
      </c>
      <c r="E52" s="126" t="str">
        <f t="shared" si="9"/>
        <v>WAV_2001</v>
      </c>
      <c r="F52" s="126" t="str">
        <f t="shared" si="10"/>
        <v>气动蝶阀</v>
      </c>
      <c r="G52" s="117" t="str">
        <f t="shared" si="11"/>
        <v>开门</v>
      </c>
      <c r="H52" s="117" t="str">
        <f t="shared" si="12"/>
        <v>Pneumatic Valve</v>
      </c>
      <c r="I52" s="117" t="str">
        <f t="shared" si="13"/>
        <v>Open</v>
      </c>
      <c r="J52" s="123" t="s">
        <v>3350</v>
      </c>
      <c r="K52" s="117"/>
      <c r="L52" s="82"/>
      <c r="M52" s="115" t="s">
        <v>68</v>
      </c>
      <c r="N52" s="115" t="s">
        <v>69</v>
      </c>
      <c r="O52" s="261" t="str">
        <f t="shared" si="14"/>
        <v>=RI10-DO01</v>
      </c>
      <c r="P52" s="116">
        <f t="shared" si="15"/>
        <v>4</v>
      </c>
      <c r="Q52" s="40" t="str">
        <f t="shared" si="16"/>
        <v>Q296.3</v>
      </c>
      <c r="R52" s="40" t="str">
        <f t="shared" si="17"/>
        <v>WAV_2001¶气动蝶阀开门¶Pneumatic ValveOpen</v>
      </c>
    </row>
    <row r="53" spans="1:18" ht="14.4">
      <c r="A53" s="116">
        <v>5</v>
      </c>
      <c r="B53" s="117">
        <v>5</v>
      </c>
      <c r="C53" s="151" t="s">
        <v>3351</v>
      </c>
      <c r="D53" s="262" t="s">
        <v>3343</v>
      </c>
      <c r="E53" s="126" t="str">
        <f t="shared" si="9"/>
        <v>WAV_2002</v>
      </c>
      <c r="F53" s="126" t="str">
        <f t="shared" si="10"/>
        <v>气动蝶阀</v>
      </c>
      <c r="G53" s="117" t="str">
        <f t="shared" si="11"/>
        <v>开门</v>
      </c>
      <c r="H53" s="117" t="str">
        <f t="shared" si="12"/>
        <v>Pneumatic Valve</v>
      </c>
      <c r="I53" s="117" t="str">
        <f t="shared" si="13"/>
        <v>Open</v>
      </c>
      <c r="J53" s="123" t="s">
        <v>3352</v>
      </c>
      <c r="K53" s="117"/>
      <c r="L53" s="82"/>
      <c r="M53" s="115" t="s">
        <v>68</v>
      </c>
      <c r="N53" s="115" t="s">
        <v>69</v>
      </c>
      <c r="O53" s="261" t="str">
        <f t="shared" si="14"/>
        <v>=RI10-DO01</v>
      </c>
      <c r="P53" s="116">
        <f t="shared" si="15"/>
        <v>5</v>
      </c>
      <c r="Q53" s="40" t="str">
        <f t="shared" si="16"/>
        <v>Q296.4</v>
      </c>
      <c r="R53" s="40" t="str">
        <f t="shared" si="17"/>
        <v>WAV_2002¶气动蝶阀开门¶Pneumatic ValveOpen</v>
      </c>
    </row>
    <row r="54" spans="1:18" ht="14.4">
      <c r="A54" s="116">
        <v>6</v>
      </c>
      <c r="B54" s="117">
        <v>6</v>
      </c>
      <c r="C54" s="151" t="s">
        <v>3353</v>
      </c>
      <c r="D54" s="262" t="s">
        <v>3343</v>
      </c>
      <c r="E54" s="126" t="str">
        <f t="shared" si="9"/>
        <v>WAV_2003</v>
      </c>
      <c r="F54" s="126" t="str">
        <f t="shared" si="10"/>
        <v>气动蝶阀</v>
      </c>
      <c r="G54" s="117" t="str">
        <f t="shared" si="11"/>
        <v>开门</v>
      </c>
      <c r="H54" s="117" t="str">
        <f t="shared" si="12"/>
        <v>Pneumatic Valve</v>
      </c>
      <c r="I54" s="117" t="str">
        <f t="shared" si="13"/>
        <v>Open</v>
      </c>
      <c r="J54" s="123" t="s">
        <v>3354</v>
      </c>
      <c r="K54" s="117"/>
      <c r="L54" s="82"/>
      <c r="M54" s="115" t="s">
        <v>68</v>
      </c>
      <c r="N54" s="115" t="s">
        <v>69</v>
      </c>
      <c r="O54" s="261" t="str">
        <f t="shared" si="14"/>
        <v>=RI10-DO01</v>
      </c>
      <c r="P54" s="116">
        <f t="shared" si="15"/>
        <v>6</v>
      </c>
      <c r="Q54" s="40" t="str">
        <f t="shared" si="16"/>
        <v>Q296.5</v>
      </c>
      <c r="R54" s="40" t="str">
        <f t="shared" si="17"/>
        <v>WAV_2003¶气动蝶阀开门¶Pneumatic ValveOpen</v>
      </c>
    </row>
    <row r="55" spans="1:18" ht="14.4">
      <c r="A55" s="116">
        <v>7</v>
      </c>
      <c r="B55" s="117">
        <v>7</v>
      </c>
      <c r="C55" s="151" t="s">
        <v>3355</v>
      </c>
      <c r="D55" s="261" t="s">
        <v>3343</v>
      </c>
      <c r="E55" s="117" t="str">
        <f t="shared" si="9"/>
        <v>WAV_2004</v>
      </c>
      <c r="F55" s="117" t="str">
        <f t="shared" si="10"/>
        <v>气动蝶阀</v>
      </c>
      <c r="G55" s="117" t="str">
        <f t="shared" si="11"/>
        <v>开门</v>
      </c>
      <c r="H55" s="117" t="str">
        <f t="shared" si="12"/>
        <v>Pneumatic Valve</v>
      </c>
      <c r="I55" s="117" t="str">
        <f t="shared" si="13"/>
        <v>Open</v>
      </c>
      <c r="J55" s="123" t="s">
        <v>3356</v>
      </c>
      <c r="K55" s="117"/>
      <c r="L55" s="82"/>
      <c r="M55" s="115" t="s">
        <v>68</v>
      </c>
      <c r="N55" s="115" t="s">
        <v>69</v>
      </c>
      <c r="O55" s="261" t="str">
        <f t="shared" si="14"/>
        <v>=RI10-DO01</v>
      </c>
      <c r="P55" s="116">
        <f t="shared" si="15"/>
        <v>7</v>
      </c>
      <c r="Q55" s="40" t="str">
        <f t="shared" si="16"/>
        <v>Q296.6</v>
      </c>
      <c r="R55" s="40" t="str">
        <f t="shared" si="17"/>
        <v>WAV_2004¶气动蝶阀开门¶Pneumatic ValveOpen</v>
      </c>
    </row>
    <row r="56" spans="1:18" ht="14.4">
      <c r="A56" s="116">
        <v>8</v>
      </c>
      <c r="B56" s="117">
        <v>8</v>
      </c>
      <c r="C56" s="151" t="s">
        <v>3357</v>
      </c>
      <c r="D56" s="261" t="s">
        <v>3343</v>
      </c>
      <c r="E56" s="117" t="str">
        <f t="shared" si="9"/>
        <v>WAV_2005</v>
      </c>
      <c r="F56" s="148" t="s">
        <v>3289</v>
      </c>
      <c r="G56" s="117" t="str">
        <f t="shared" si="11"/>
        <v>开门</v>
      </c>
      <c r="H56" s="117" t="str">
        <f t="shared" si="12"/>
        <v>Pneumatic Valve</v>
      </c>
      <c r="I56" s="117" t="str">
        <f t="shared" si="13"/>
        <v>Open</v>
      </c>
      <c r="J56" s="122" t="s">
        <v>3358</v>
      </c>
      <c r="K56" s="117"/>
      <c r="L56" s="82"/>
      <c r="M56" s="115" t="s">
        <v>68</v>
      </c>
      <c r="N56" s="115" t="s">
        <v>69</v>
      </c>
      <c r="O56" s="261" t="str">
        <f t="shared" si="14"/>
        <v>=RI10-DO01</v>
      </c>
      <c r="P56" s="116">
        <f t="shared" si="15"/>
        <v>8</v>
      </c>
      <c r="Q56" s="40" t="str">
        <f t="shared" si="16"/>
        <v>Q296.7</v>
      </c>
      <c r="R56" s="40" t="str">
        <f t="shared" si="17"/>
        <v>WAV_2005¶管路架水罐进水开门¶Pneumatic ValveOpen</v>
      </c>
    </row>
    <row r="57" spans="1:18" ht="14.4">
      <c r="A57" s="116">
        <v>9</v>
      </c>
      <c r="B57" s="117">
        <v>9</v>
      </c>
      <c r="C57" s="149" t="s">
        <v>3359</v>
      </c>
      <c r="D57" s="275" t="s">
        <v>3343</v>
      </c>
      <c r="E57" s="117" t="str">
        <f t="shared" si="9"/>
        <v>WBYV1</v>
      </c>
      <c r="F57" s="148" t="s">
        <v>3295</v>
      </c>
      <c r="G57" s="150" t="str">
        <f t="shared" si="11"/>
        <v>开门</v>
      </c>
      <c r="H57" s="150" t="str">
        <f t="shared" si="12"/>
        <v>Pneumatic Valve</v>
      </c>
      <c r="I57" s="150" t="str">
        <f t="shared" si="13"/>
        <v>Open</v>
      </c>
      <c r="J57" s="122" t="s">
        <v>3360</v>
      </c>
      <c r="K57" s="117"/>
      <c r="L57" s="82"/>
      <c r="M57" s="115" t="s">
        <v>68</v>
      </c>
      <c r="N57" s="115" t="s">
        <v>69</v>
      </c>
      <c r="O57" s="261" t="str">
        <f t="shared" si="14"/>
        <v>=RI10-DO01</v>
      </c>
      <c r="P57" s="116">
        <f t="shared" si="15"/>
        <v>9</v>
      </c>
      <c r="Q57" s="40" t="str">
        <f t="shared" si="16"/>
        <v>Q297.0</v>
      </c>
      <c r="R57" s="40" t="str">
        <f t="shared" si="17"/>
        <v>WBYV1¶冷却水罐进水开门¶Pneumatic ValveOpen</v>
      </c>
    </row>
    <row r="58" spans="1:18" ht="14.4">
      <c r="A58" s="116">
        <v>10</v>
      </c>
      <c r="B58" s="117">
        <v>10</v>
      </c>
      <c r="C58" s="151" t="s">
        <v>3361</v>
      </c>
      <c r="D58" s="262" t="s">
        <v>3343</v>
      </c>
      <c r="E58" s="126" t="str">
        <f t="shared" si="9"/>
        <v>WBYV2</v>
      </c>
      <c r="F58" s="126" t="s">
        <v>3300</v>
      </c>
      <c r="G58" s="126" t="str">
        <f t="shared" si="11"/>
        <v>开门</v>
      </c>
      <c r="H58" s="126" t="str">
        <f t="shared" si="12"/>
        <v>Pneumatic Valve</v>
      </c>
      <c r="I58" s="126" t="str">
        <f t="shared" si="13"/>
        <v>Open</v>
      </c>
      <c r="J58" s="122" t="s">
        <v>3362</v>
      </c>
      <c r="K58" s="117"/>
      <c r="L58" s="82"/>
      <c r="M58" s="115" t="s">
        <v>68</v>
      </c>
      <c r="N58" s="115" t="s">
        <v>69</v>
      </c>
      <c r="O58" s="261" t="str">
        <f t="shared" si="14"/>
        <v>=RI10-DO01</v>
      </c>
      <c r="P58" s="116">
        <f t="shared" si="15"/>
        <v>10</v>
      </c>
      <c r="Q58" s="40" t="str">
        <f t="shared" si="16"/>
        <v>Q297.1</v>
      </c>
      <c r="R58" s="40" t="str">
        <f t="shared" si="17"/>
        <v>WBYV2¶膨化腔洗机阀开门¶Pneumatic ValveOpen</v>
      </c>
    </row>
    <row r="59" spans="1:18" ht="14.4">
      <c r="A59" s="116">
        <v>11</v>
      </c>
      <c r="B59" s="117">
        <v>11</v>
      </c>
      <c r="C59" s="154" t="s">
        <v>3363</v>
      </c>
      <c r="D59" s="261" t="s">
        <v>3343</v>
      </c>
      <c r="E59" s="117" t="str">
        <f t="shared" si="9"/>
        <v>WBYV3</v>
      </c>
      <c r="F59" s="117" t="str">
        <f t="shared" si="10"/>
        <v>气动蝶阀</v>
      </c>
      <c r="G59" s="117" t="str">
        <f t="shared" si="11"/>
        <v>开门</v>
      </c>
      <c r="H59" s="117" t="str">
        <f t="shared" si="12"/>
        <v>Pneumatic Valve</v>
      </c>
      <c r="I59" s="117" t="str">
        <f t="shared" si="13"/>
        <v>Open</v>
      </c>
      <c r="J59" s="122" t="s">
        <v>3364</v>
      </c>
      <c r="K59" s="117"/>
      <c r="L59" s="82"/>
      <c r="M59" s="115" t="s">
        <v>68</v>
      </c>
      <c r="N59" s="115" t="s">
        <v>69</v>
      </c>
      <c r="O59" s="261" t="str">
        <f t="shared" si="14"/>
        <v>=RI10-DO01</v>
      </c>
      <c r="P59" s="156">
        <f t="shared" si="15"/>
        <v>11</v>
      </c>
      <c r="Q59" s="40" t="str">
        <f t="shared" si="16"/>
        <v>Q297.2</v>
      </c>
      <c r="R59" s="40" t="str">
        <f t="shared" si="17"/>
        <v>WBYV3¶气动蝶阀开门¶Pneumatic ValveOpen</v>
      </c>
    </row>
    <row r="60" spans="1:18" ht="14.4">
      <c r="A60" s="116">
        <v>12</v>
      </c>
      <c r="B60" s="117">
        <v>12</v>
      </c>
      <c r="C60" s="154" t="s">
        <v>3365</v>
      </c>
      <c r="D60" s="261" t="s">
        <v>3343</v>
      </c>
      <c r="E60" s="117" t="str">
        <f t="shared" si="9"/>
        <v>备用 Spare</v>
      </c>
      <c r="F60" s="117" t="str">
        <f t="shared" si="10"/>
        <v/>
      </c>
      <c r="G60" s="117" t="str">
        <f t="shared" si="11"/>
        <v/>
      </c>
      <c r="H60" s="117" t="str">
        <f t="shared" si="12"/>
        <v/>
      </c>
      <c r="I60" s="117" t="str">
        <f t="shared" si="13"/>
        <v/>
      </c>
      <c r="J60" s="122" t="s">
        <v>236</v>
      </c>
      <c r="K60" s="117"/>
      <c r="L60" s="82"/>
      <c r="M60" s="115" t="s">
        <v>68</v>
      </c>
      <c r="N60" s="115" t="s">
        <v>69</v>
      </c>
      <c r="O60" s="261" t="str">
        <f t="shared" si="14"/>
        <v>=RI10-DO01</v>
      </c>
      <c r="P60" s="156">
        <f t="shared" si="15"/>
        <v>12</v>
      </c>
      <c r="Q60" s="40" t="str">
        <f t="shared" si="16"/>
        <v>Q297.3</v>
      </c>
      <c r="R60" s="40" t="str">
        <f t="shared" si="17"/>
        <v>备用 Spare¶¶</v>
      </c>
    </row>
    <row r="61" spans="1:18" ht="14.4">
      <c r="A61" s="116">
        <v>13</v>
      </c>
      <c r="B61" s="117">
        <v>13</v>
      </c>
      <c r="C61" s="154" t="s">
        <v>3366</v>
      </c>
      <c r="D61" s="261" t="s">
        <v>3343</v>
      </c>
      <c r="E61" s="117" t="str">
        <f t="shared" si="9"/>
        <v>备用 Spare</v>
      </c>
      <c r="F61" s="117" t="str">
        <f t="shared" si="10"/>
        <v/>
      </c>
      <c r="G61" s="117" t="str">
        <f t="shared" si="11"/>
        <v/>
      </c>
      <c r="H61" s="117" t="str">
        <f t="shared" si="12"/>
        <v/>
      </c>
      <c r="I61" s="117" t="str">
        <f t="shared" si="13"/>
        <v/>
      </c>
      <c r="J61" s="122" t="s">
        <v>236</v>
      </c>
      <c r="K61" s="117"/>
      <c r="L61" s="82"/>
      <c r="M61" s="115" t="s">
        <v>68</v>
      </c>
      <c r="N61" s="115" t="s">
        <v>69</v>
      </c>
      <c r="O61" s="261" t="str">
        <f t="shared" si="14"/>
        <v>=RI10-DO01</v>
      </c>
      <c r="P61" s="156">
        <f t="shared" si="15"/>
        <v>13</v>
      </c>
      <c r="Q61" s="40" t="str">
        <f t="shared" si="16"/>
        <v>Q297.4</v>
      </c>
      <c r="R61" s="40" t="str">
        <f t="shared" si="17"/>
        <v>备用 Spare¶¶</v>
      </c>
    </row>
    <row r="62" spans="1:18" ht="14.4">
      <c r="A62" s="116">
        <v>14</v>
      </c>
      <c r="B62" s="117">
        <v>14</v>
      </c>
      <c r="C62" s="154" t="s">
        <v>3367</v>
      </c>
      <c r="D62" s="261" t="s">
        <v>3343</v>
      </c>
      <c r="E62" s="117" t="str">
        <f t="shared" si="9"/>
        <v>备用 Spare</v>
      </c>
      <c r="F62" s="117" t="str">
        <f t="shared" si="10"/>
        <v/>
      </c>
      <c r="G62" s="117" t="str">
        <f t="shared" si="11"/>
        <v/>
      </c>
      <c r="H62" s="117" t="str">
        <f t="shared" si="12"/>
        <v/>
      </c>
      <c r="I62" s="117" t="str">
        <f t="shared" si="13"/>
        <v/>
      </c>
      <c r="J62" s="122" t="s">
        <v>236</v>
      </c>
      <c r="K62" s="117"/>
      <c r="L62" s="82"/>
      <c r="M62" s="115" t="s">
        <v>68</v>
      </c>
      <c r="N62" s="115" t="s">
        <v>69</v>
      </c>
      <c r="O62" s="261" t="str">
        <f t="shared" si="14"/>
        <v>=RI10-DO01</v>
      </c>
      <c r="P62" s="156">
        <f t="shared" si="15"/>
        <v>14</v>
      </c>
      <c r="Q62" s="40" t="str">
        <f t="shared" si="16"/>
        <v>Q297.5</v>
      </c>
      <c r="R62" s="40" t="str">
        <f t="shared" si="17"/>
        <v>备用 Spare¶¶</v>
      </c>
    </row>
    <row r="63" spans="1:18" ht="14.4">
      <c r="A63" s="116">
        <v>15</v>
      </c>
      <c r="B63" s="117">
        <v>15</v>
      </c>
      <c r="C63" s="154" t="s">
        <v>3368</v>
      </c>
      <c r="D63" s="261" t="s">
        <v>3343</v>
      </c>
      <c r="E63" s="117" t="str">
        <f t="shared" si="9"/>
        <v>备用 Spare</v>
      </c>
      <c r="F63" s="117" t="str">
        <f t="shared" si="10"/>
        <v/>
      </c>
      <c r="G63" s="117" t="str">
        <f t="shared" si="11"/>
        <v/>
      </c>
      <c r="H63" s="117" t="str">
        <f t="shared" si="12"/>
        <v/>
      </c>
      <c r="I63" s="117" t="str">
        <f t="shared" si="13"/>
        <v/>
      </c>
      <c r="J63" s="122" t="s">
        <v>236</v>
      </c>
      <c r="K63" s="117"/>
      <c r="L63" s="82"/>
      <c r="M63" s="115" t="s">
        <v>68</v>
      </c>
      <c r="N63" s="115" t="s">
        <v>69</v>
      </c>
      <c r="O63" s="261" t="str">
        <f t="shared" si="14"/>
        <v>=RI10-DO01</v>
      </c>
      <c r="P63" s="156">
        <f t="shared" si="15"/>
        <v>15</v>
      </c>
      <c r="Q63" s="40" t="str">
        <f t="shared" si="16"/>
        <v>Q297.6</v>
      </c>
      <c r="R63" s="40" t="str">
        <f t="shared" si="17"/>
        <v>备用 Spare¶¶</v>
      </c>
    </row>
    <row r="64" spans="1:18" ht="14.4">
      <c r="A64" s="116">
        <v>16</v>
      </c>
      <c r="B64" s="117">
        <v>16</v>
      </c>
      <c r="C64" s="154" t="s">
        <v>3369</v>
      </c>
      <c r="D64" s="261" t="s">
        <v>3343</v>
      </c>
      <c r="E64" s="117" t="str">
        <f t="shared" si="9"/>
        <v>备用 Spare</v>
      </c>
      <c r="F64" s="117" t="str">
        <f t="shared" si="10"/>
        <v/>
      </c>
      <c r="G64" s="117" t="str">
        <f t="shared" si="11"/>
        <v/>
      </c>
      <c r="H64" s="117" t="str">
        <f t="shared" si="12"/>
        <v/>
      </c>
      <c r="I64" s="117" t="str">
        <f t="shared" si="13"/>
        <v/>
      </c>
      <c r="J64" s="122" t="s">
        <v>236</v>
      </c>
      <c r="K64" s="117"/>
      <c r="L64" s="82"/>
      <c r="M64" s="115" t="s">
        <v>68</v>
      </c>
      <c r="N64" s="115" t="s">
        <v>69</v>
      </c>
      <c r="O64" s="261" t="str">
        <f t="shared" si="14"/>
        <v>=RI10-DO01</v>
      </c>
      <c r="P64" s="116">
        <f t="shared" si="15"/>
        <v>16</v>
      </c>
      <c r="Q64" s="40" t="str">
        <f t="shared" si="16"/>
        <v>Q297.7</v>
      </c>
      <c r="R64" s="40" t="str">
        <f t="shared" si="17"/>
        <v>备用 Spare¶¶</v>
      </c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U199"/>
  <sheetViews>
    <sheetView topLeftCell="A112" workbookViewId="0">
      <selection activeCell="F126" sqref="F126"/>
    </sheetView>
  </sheetViews>
  <sheetFormatPr defaultColWidth="9" defaultRowHeight="13.8"/>
  <cols>
    <col min="4" max="4" width="14.5" customWidth="1"/>
    <col min="5" max="5" width="14.59765625" customWidth="1"/>
    <col min="6" max="6" width="14.09765625" customWidth="1"/>
    <col min="7" max="7" width="17.5" customWidth="1"/>
    <col min="8" max="8" width="14.09765625" customWidth="1"/>
    <col min="9" max="9" width="11.09765625" customWidth="1"/>
    <col min="10" max="10" width="59.296875" customWidth="1"/>
    <col min="15" max="15" width="21.5" customWidth="1"/>
    <col min="18" max="18" width="31.796875" customWidth="1"/>
  </cols>
  <sheetData>
    <row r="1" spans="2:17">
      <c r="B1" s="82" t="s">
        <v>19</v>
      </c>
      <c r="C1" s="82" t="s">
        <v>20</v>
      </c>
      <c r="D1" s="82" t="s">
        <v>21</v>
      </c>
      <c r="E1" s="82" t="s">
        <v>22</v>
      </c>
      <c r="F1" s="83" t="s">
        <v>23</v>
      </c>
      <c r="G1" s="83" t="s">
        <v>24</v>
      </c>
      <c r="H1" s="83" t="s">
        <v>25</v>
      </c>
    </row>
    <row r="2" spans="2:17" ht="14.4">
      <c r="B2" s="84">
        <v>1</v>
      </c>
      <c r="C2" s="85" t="s">
        <v>3370</v>
      </c>
      <c r="D2" s="259" t="s">
        <v>3371</v>
      </c>
      <c r="E2" s="87"/>
      <c r="F2" s="88" t="s">
        <v>3372</v>
      </c>
      <c r="G2" s="89" t="s">
        <v>3373</v>
      </c>
      <c r="H2" s="86" t="s">
        <v>31</v>
      </c>
      <c r="O2" s="120"/>
      <c r="P2" s="116"/>
      <c r="Q2" s="40"/>
    </row>
    <row r="3" spans="2:17" ht="14.4">
      <c r="B3" s="84">
        <v>2</v>
      </c>
      <c r="C3" s="85" t="s">
        <v>3374</v>
      </c>
      <c r="D3" s="259" t="s">
        <v>3371</v>
      </c>
      <c r="E3" s="87"/>
      <c r="F3" s="88" t="s">
        <v>3375</v>
      </c>
      <c r="G3" s="89" t="s">
        <v>3376</v>
      </c>
      <c r="H3" s="89" t="s">
        <v>31</v>
      </c>
      <c r="O3" s="120"/>
      <c r="P3" s="116"/>
      <c r="Q3" s="40"/>
    </row>
    <row r="4" spans="2:17" ht="14.4">
      <c r="B4" s="84">
        <v>3</v>
      </c>
      <c r="C4" s="85" t="s">
        <v>3377</v>
      </c>
      <c r="D4" s="259" t="s">
        <v>3371</v>
      </c>
      <c r="E4" s="87"/>
      <c r="F4" s="90" t="s">
        <v>3378</v>
      </c>
      <c r="G4" s="89" t="s">
        <v>3379</v>
      </c>
      <c r="H4" s="89" t="s">
        <v>31</v>
      </c>
      <c r="O4" s="120"/>
      <c r="P4" s="116"/>
      <c r="Q4" s="40"/>
    </row>
    <row r="5" spans="2:17" ht="14.4">
      <c r="B5" s="84">
        <v>4</v>
      </c>
      <c r="C5" s="85" t="s">
        <v>3380</v>
      </c>
      <c r="D5" s="259" t="s">
        <v>3371</v>
      </c>
      <c r="E5" s="87"/>
      <c r="F5" s="90" t="s">
        <v>3381</v>
      </c>
      <c r="G5" s="89" t="s">
        <v>3382</v>
      </c>
      <c r="H5" s="89" t="s">
        <v>31</v>
      </c>
      <c r="O5" s="120"/>
      <c r="P5" s="116"/>
      <c r="Q5" s="40"/>
    </row>
    <row r="6" spans="2:17" ht="14.4">
      <c r="B6" s="84">
        <v>1</v>
      </c>
      <c r="C6" s="91" t="s">
        <v>3383</v>
      </c>
      <c r="D6" s="260" t="s">
        <v>3384</v>
      </c>
      <c r="E6" s="93" t="s">
        <v>3385</v>
      </c>
      <c r="F6" s="94" t="s">
        <v>3386</v>
      </c>
      <c r="G6" s="92" t="s">
        <v>44</v>
      </c>
      <c r="H6" s="92" t="s">
        <v>31</v>
      </c>
      <c r="O6" s="120"/>
      <c r="P6" s="116"/>
      <c r="Q6" s="40"/>
    </row>
    <row r="7" spans="2:17" ht="14.4">
      <c r="B7" s="84">
        <v>2</v>
      </c>
      <c r="C7" s="91" t="s">
        <v>3387</v>
      </c>
      <c r="D7" s="260" t="s">
        <v>3384</v>
      </c>
      <c r="E7" s="93" t="s">
        <v>3388</v>
      </c>
      <c r="F7" s="94" t="s">
        <v>3386</v>
      </c>
      <c r="G7" s="92" t="s">
        <v>44</v>
      </c>
      <c r="H7" s="40" t="s">
        <v>31</v>
      </c>
      <c r="O7" s="120"/>
      <c r="P7" s="116"/>
      <c r="Q7" s="40"/>
    </row>
    <row r="8" spans="2:17" ht="14.4">
      <c r="B8" s="84">
        <v>3</v>
      </c>
      <c r="C8" s="91" t="s">
        <v>3389</v>
      </c>
      <c r="D8" s="260" t="s">
        <v>3384</v>
      </c>
      <c r="E8" s="93" t="s">
        <v>3390</v>
      </c>
      <c r="F8" s="94" t="s">
        <v>3391</v>
      </c>
      <c r="G8" s="92" t="s">
        <v>44</v>
      </c>
      <c r="H8" s="40" t="s">
        <v>31</v>
      </c>
      <c r="O8" s="120"/>
      <c r="P8" s="116"/>
      <c r="Q8" s="40"/>
    </row>
    <row r="9" spans="2:17" ht="14.4">
      <c r="B9" s="84">
        <v>4</v>
      </c>
      <c r="C9" s="91" t="s">
        <v>3392</v>
      </c>
      <c r="D9" s="260" t="s">
        <v>3384</v>
      </c>
      <c r="E9" s="84"/>
      <c r="F9" s="95" t="s">
        <v>56</v>
      </c>
      <c r="G9" s="40"/>
      <c r="H9" s="40" t="s">
        <v>31</v>
      </c>
      <c r="O9" s="120"/>
      <c r="P9" s="116"/>
      <c r="Q9" s="40"/>
    </row>
    <row r="10" spans="2:17" ht="14.4">
      <c r="B10" s="84">
        <v>1</v>
      </c>
      <c r="C10" s="96" t="s">
        <v>3393</v>
      </c>
      <c r="D10" s="258" t="s">
        <v>3394</v>
      </c>
      <c r="E10" s="98"/>
      <c r="F10" s="99" t="s">
        <v>3395</v>
      </c>
      <c r="G10" s="97" t="s">
        <v>47</v>
      </c>
      <c r="H10" s="100" t="s">
        <v>31</v>
      </c>
      <c r="O10" s="120"/>
      <c r="P10" s="116"/>
      <c r="Q10" s="40"/>
    </row>
    <row r="11" spans="2:17" ht="14.4">
      <c r="B11" s="84">
        <v>2</v>
      </c>
      <c r="C11" s="96" t="s">
        <v>3396</v>
      </c>
      <c r="D11" s="258" t="s">
        <v>3394</v>
      </c>
      <c r="E11" s="98"/>
      <c r="F11" s="99" t="s">
        <v>3395</v>
      </c>
      <c r="G11" s="97" t="s">
        <v>50</v>
      </c>
      <c r="H11" s="100" t="s">
        <v>31</v>
      </c>
      <c r="O11" s="120"/>
      <c r="P11" s="116"/>
      <c r="Q11" s="40"/>
    </row>
    <row r="12" spans="2:17" ht="14.4">
      <c r="B12" s="84">
        <v>3</v>
      </c>
      <c r="C12" s="96" t="s">
        <v>3397</v>
      </c>
      <c r="D12" s="258" t="s">
        <v>3394</v>
      </c>
      <c r="E12" s="98"/>
      <c r="F12" s="99" t="s">
        <v>3395</v>
      </c>
      <c r="G12" s="97" t="s">
        <v>53</v>
      </c>
      <c r="H12" s="100" t="s">
        <v>31</v>
      </c>
      <c r="O12" s="120"/>
      <c r="P12" s="116"/>
      <c r="Q12" s="40"/>
    </row>
    <row r="13" spans="2:17" ht="14.4">
      <c r="B13" s="84">
        <v>4</v>
      </c>
      <c r="C13" s="96" t="s">
        <v>3398</v>
      </c>
      <c r="D13" s="258" t="s">
        <v>3394</v>
      </c>
      <c r="E13" s="98"/>
      <c r="F13" s="99" t="s">
        <v>3395</v>
      </c>
      <c r="G13" s="97" t="s">
        <v>3399</v>
      </c>
      <c r="H13" s="100" t="s">
        <v>31</v>
      </c>
      <c r="O13" s="120"/>
      <c r="P13" s="116"/>
      <c r="Q13" s="40"/>
    </row>
    <row r="14" spans="2:17" ht="14.4">
      <c r="B14" s="84">
        <v>1</v>
      </c>
      <c r="C14" s="101" t="s">
        <v>3400</v>
      </c>
      <c r="D14" s="274" t="s">
        <v>3401</v>
      </c>
      <c r="E14" s="103"/>
      <c r="F14" s="104" t="s">
        <v>3395</v>
      </c>
      <c r="G14" s="102" t="s">
        <v>3402</v>
      </c>
      <c r="H14" s="105" t="s">
        <v>31</v>
      </c>
      <c r="O14" s="120"/>
      <c r="P14" s="121"/>
    </row>
    <row r="15" spans="2:17" ht="14.4">
      <c r="B15" s="84">
        <v>2</v>
      </c>
      <c r="C15" s="101" t="s">
        <v>3403</v>
      </c>
      <c r="D15" s="274" t="s">
        <v>3401</v>
      </c>
      <c r="E15" s="103"/>
      <c r="F15" s="104" t="s">
        <v>3395</v>
      </c>
      <c r="G15" s="102" t="s">
        <v>3404</v>
      </c>
      <c r="H15" s="105" t="s">
        <v>31</v>
      </c>
      <c r="O15" s="120"/>
      <c r="P15" s="121"/>
    </row>
    <row r="16" spans="2:17" ht="14.4">
      <c r="B16" s="84">
        <v>3</v>
      </c>
      <c r="C16" s="101" t="s">
        <v>3405</v>
      </c>
      <c r="D16" s="274" t="s">
        <v>3401</v>
      </c>
      <c r="E16" s="103"/>
      <c r="F16" s="104" t="s">
        <v>3395</v>
      </c>
      <c r="G16" s="102" t="s">
        <v>3406</v>
      </c>
      <c r="H16" s="105" t="s">
        <v>31</v>
      </c>
      <c r="O16" s="120"/>
      <c r="P16" s="121"/>
    </row>
    <row r="17" spans="2:16" ht="14.4">
      <c r="B17" s="84">
        <v>4</v>
      </c>
      <c r="C17" s="101" t="s">
        <v>3407</v>
      </c>
      <c r="D17" s="274" t="s">
        <v>3401</v>
      </c>
      <c r="E17" s="103"/>
      <c r="F17" s="106" t="s">
        <v>56</v>
      </c>
      <c r="G17" s="102"/>
      <c r="H17" s="105" t="s">
        <v>31</v>
      </c>
      <c r="O17" s="120"/>
      <c r="P17" s="121"/>
    </row>
    <row r="18" spans="2:16" ht="14.4">
      <c r="B18" s="84">
        <v>1</v>
      </c>
      <c r="C18" s="85" t="s">
        <v>3408</v>
      </c>
      <c r="D18" s="259" t="s">
        <v>3409</v>
      </c>
      <c r="E18" s="87"/>
      <c r="F18" s="88" t="s">
        <v>3410</v>
      </c>
      <c r="G18" s="86" t="s">
        <v>3411</v>
      </c>
      <c r="H18" s="85" t="s">
        <v>3412</v>
      </c>
      <c r="O18" s="120"/>
      <c r="P18" s="121"/>
    </row>
    <row r="19" spans="2:16" ht="14.4">
      <c r="B19" s="84">
        <v>2</v>
      </c>
      <c r="C19" s="85" t="s">
        <v>3413</v>
      </c>
      <c r="D19" s="259" t="s">
        <v>3409</v>
      </c>
      <c r="E19" s="87"/>
      <c r="F19" s="88" t="s">
        <v>3410</v>
      </c>
      <c r="G19" s="86" t="s">
        <v>3414</v>
      </c>
      <c r="H19" s="85" t="s">
        <v>3415</v>
      </c>
      <c r="O19" s="120"/>
      <c r="P19" s="121"/>
    </row>
    <row r="20" spans="2:16" ht="14.4">
      <c r="B20" s="84">
        <v>3</v>
      </c>
      <c r="C20" s="85" t="s">
        <v>3416</v>
      </c>
      <c r="D20" s="259" t="s">
        <v>3409</v>
      </c>
      <c r="E20" s="87"/>
      <c r="F20" s="88" t="s">
        <v>3410</v>
      </c>
      <c r="G20" s="86" t="s">
        <v>3417</v>
      </c>
      <c r="H20" s="85" t="s">
        <v>3415</v>
      </c>
      <c r="O20" s="120"/>
      <c r="P20" s="121"/>
    </row>
    <row r="21" spans="2:16" ht="14.4">
      <c r="B21" s="84">
        <v>4</v>
      </c>
      <c r="C21" s="85" t="s">
        <v>3418</v>
      </c>
      <c r="D21" s="259" t="s">
        <v>3409</v>
      </c>
      <c r="E21" s="87"/>
      <c r="F21" s="88" t="s">
        <v>3410</v>
      </c>
      <c r="G21" s="86" t="s">
        <v>3419</v>
      </c>
      <c r="H21" s="85" t="s">
        <v>3415</v>
      </c>
    </row>
    <row r="22" spans="2:16" ht="14.4">
      <c r="B22" s="84">
        <v>1</v>
      </c>
      <c r="C22" s="107" t="s">
        <v>3420</v>
      </c>
      <c r="D22" s="276" t="s">
        <v>3421</v>
      </c>
      <c r="E22" s="109"/>
      <c r="F22" s="110" t="s">
        <v>3422</v>
      </c>
      <c r="G22" s="108" t="s">
        <v>47</v>
      </c>
      <c r="H22" s="108" t="s">
        <v>3423</v>
      </c>
    </row>
    <row r="23" spans="2:16" ht="14.4">
      <c r="B23" s="84">
        <v>2</v>
      </c>
      <c r="C23" s="107" t="s">
        <v>3424</v>
      </c>
      <c r="D23" s="276" t="s">
        <v>3421</v>
      </c>
      <c r="E23" s="109"/>
      <c r="F23" s="110" t="s">
        <v>3422</v>
      </c>
      <c r="G23" s="108" t="s">
        <v>50</v>
      </c>
      <c r="H23" s="108" t="s">
        <v>3423</v>
      </c>
    </row>
    <row r="24" spans="2:16" ht="14.4">
      <c r="B24" s="84">
        <v>3</v>
      </c>
      <c r="C24" s="107" t="s">
        <v>3425</v>
      </c>
      <c r="D24" s="276" t="s">
        <v>3421</v>
      </c>
      <c r="E24" s="109"/>
      <c r="F24" s="110" t="s">
        <v>3422</v>
      </c>
      <c r="G24" s="108" t="s">
        <v>53</v>
      </c>
      <c r="H24" s="108" t="s">
        <v>3423</v>
      </c>
    </row>
    <row r="25" spans="2:16" ht="14.4">
      <c r="B25" s="84">
        <v>4</v>
      </c>
      <c r="C25" s="107" t="s">
        <v>3426</v>
      </c>
      <c r="D25" s="276" t="s">
        <v>3421</v>
      </c>
      <c r="E25" s="109"/>
      <c r="F25" s="110" t="s">
        <v>3422</v>
      </c>
      <c r="G25" s="108" t="s">
        <v>3406</v>
      </c>
      <c r="H25" s="108" t="s">
        <v>3423</v>
      </c>
    </row>
    <row r="26" spans="2:16" ht="14.4">
      <c r="B26" s="84">
        <v>1</v>
      </c>
      <c r="C26" s="96" t="s">
        <v>3427</v>
      </c>
      <c r="D26" s="258" t="s">
        <v>3428</v>
      </c>
      <c r="E26" s="98"/>
      <c r="F26" s="99" t="s">
        <v>3422</v>
      </c>
      <c r="G26" s="97" t="s">
        <v>3429</v>
      </c>
      <c r="H26" s="97" t="s">
        <v>3423</v>
      </c>
    </row>
    <row r="27" spans="2:16" ht="14.4">
      <c r="B27" s="84">
        <v>2</v>
      </c>
      <c r="C27" s="96" t="s">
        <v>3430</v>
      </c>
      <c r="D27" s="258" t="s">
        <v>3428</v>
      </c>
      <c r="E27" s="98"/>
      <c r="F27" s="111" t="s">
        <v>56</v>
      </c>
      <c r="G27" s="97"/>
      <c r="H27" s="97" t="s">
        <v>3423</v>
      </c>
    </row>
    <row r="28" spans="2:16" ht="14.4">
      <c r="B28" s="84">
        <v>3</v>
      </c>
      <c r="C28" s="96" t="s">
        <v>3431</v>
      </c>
      <c r="D28" s="258" t="s">
        <v>3428</v>
      </c>
      <c r="E28" s="98"/>
      <c r="F28" s="111" t="s">
        <v>56</v>
      </c>
      <c r="G28" s="97"/>
      <c r="H28" s="97" t="s">
        <v>3423</v>
      </c>
    </row>
    <row r="29" spans="2:16" ht="14.4">
      <c r="B29" s="84">
        <v>4</v>
      </c>
      <c r="C29" s="96" t="s">
        <v>3432</v>
      </c>
      <c r="D29" s="258" t="s">
        <v>3428</v>
      </c>
      <c r="E29" s="98"/>
      <c r="F29" s="111" t="s">
        <v>56</v>
      </c>
      <c r="G29" s="97"/>
      <c r="H29" s="97" t="s">
        <v>3423</v>
      </c>
    </row>
    <row r="30" spans="2:16" ht="14.4">
      <c r="B30" s="55"/>
      <c r="C30" s="112"/>
      <c r="D30" s="112"/>
      <c r="E30" s="113"/>
      <c r="F30" s="114"/>
      <c r="G30" s="112"/>
      <c r="H30" s="112"/>
    </row>
    <row r="31" spans="2:16" ht="14.4">
      <c r="B31" s="55"/>
      <c r="C31" s="112"/>
      <c r="D31" s="112"/>
      <c r="E31" s="113"/>
      <c r="F31" s="114"/>
      <c r="G31" s="112"/>
      <c r="H31" s="112"/>
    </row>
    <row r="32" spans="2:16">
      <c r="E32" s="55"/>
      <c r="F32" s="55"/>
    </row>
    <row r="33" spans="2:8">
      <c r="E33" s="55"/>
      <c r="F33" s="55"/>
    </row>
    <row r="34" spans="2:8">
      <c r="B34" s="82" t="s">
        <v>19</v>
      </c>
      <c r="C34" s="82" t="s">
        <v>20</v>
      </c>
      <c r="D34" s="82" t="s">
        <v>21</v>
      </c>
      <c r="E34" s="82" t="s">
        <v>22</v>
      </c>
      <c r="F34" s="83" t="s">
        <v>23</v>
      </c>
      <c r="G34" s="83" t="s">
        <v>24</v>
      </c>
      <c r="H34" s="83" t="s">
        <v>25</v>
      </c>
    </row>
    <row r="35" spans="2:8" ht="14.4">
      <c r="B35" s="84">
        <v>1</v>
      </c>
      <c r="C35" s="85" t="s">
        <v>3433</v>
      </c>
      <c r="D35" s="258" t="s">
        <v>3434</v>
      </c>
      <c r="E35" s="98"/>
      <c r="F35" s="99" t="s">
        <v>3422</v>
      </c>
      <c r="G35" s="97" t="s">
        <v>3435</v>
      </c>
      <c r="H35" s="97" t="s">
        <v>31</v>
      </c>
    </row>
    <row r="36" spans="2:8" ht="14.4">
      <c r="B36" s="84">
        <v>2</v>
      </c>
      <c r="C36" s="85" t="s">
        <v>3436</v>
      </c>
      <c r="D36" s="258" t="s">
        <v>3434</v>
      </c>
      <c r="E36" s="98"/>
      <c r="F36" s="99" t="s">
        <v>3422</v>
      </c>
      <c r="G36" s="97" t="s">
        <v>3437</v>
      </c>
      <c r="H36" s="100" t="s">
        <v>31</v>
      </c>
    </row>
    <row r="37" spans="2:8" ht="14.4">
      <c r="B37" s="84">
        <v>3</v>
      </c>
      <c r="C37" s="85" t="s">
        <v>3438</v>
      </c>
      <c r="D37" s="258" t="s">
        <v>3434</v>
      </c>
      <c r="E37" s="98"/>
      <c r="F37" s="111" t="s">
        <v>3439</v>
      </c>
      <c r="G37" s="97" t="s">
        <v>3435</v>
      </c>
      <c r="H37" s="100" t="s">
        <v>31</v>
      </c>
    </row>
    <row r="38" spans="2:8" ht="14.4">
      <c r="B38" s="84">
        <v>4</v>
      </c>
      <c r="C38" s="85" t="s">
        <v>3440</v>
      </c>
      <c r="D38" s="258" t="s">
        <v>3434</v>
      </c>
      <c r="E38" s="98"/>
      <c r="F38" s="111" t="s">
        <v>3439</v>
      </c>
      <c r="G38" s="97" t="s">
        <v>3437</v>
      </c>
      <c r="H38" s="100" t="s">
        <v>31</v>
      </c>
    </row>
    <row r="39" spans="2:8" ht="14.4">
      <c r="B39" s="84">
        <v>1</v>
      </c>
      <c r="C39" s="85" t="s">
        <v>3441</v>
      </c>
      <c r="D39" s="259" t="s">
        <v>3442</v>
      </c>
      <c r="E39" s="87"/>
      <c r="F39" s="90" t="s">
        <v>3395</v>
      </c>
      <c r="G39" s="86" t="s">
        <v>3443</v>
      </c>
      <c r="H39" s="89" t="s">
        <v>31</v>
      </c>
    </row>
    <row r="40" spans="2:8" ht="14.4">
      <c r="B40" s="84">
        <v>2</v>
      </c>
      <c r="C40" s="85" t="s">
        <v>3444</v>
      </c>
      <c r="D40" s="259" t="s">
        <v>3442</v>
      </c>
      <c r="E40" s="87"/>
      <c r="F40" s="90" t="s">
        <v>3395</v>
      </c>
      <c r="G40" s="86" t="s">
        <v>3445</v>
      </c>
      <c r="H40" s="89" t="s">
        <v>31</v>
      </c>
    </row>
    <row r="41" spans="2:8" ht="14.4">
      <c r="B41" s="84">
        <v>3</v>
      </c>
      <c r="C41" s="85" t="s">
        <v>3446</v>
      </c>
      <c r="D41" s="259" t="s">
        <v>3442</v>
      </c>
      <c r="E41" s="87"/>
      <c r="F41" s="90" t="s">
        <v>3395</v>
      </c>
      <c r="G41" s="86" t="s">
        <v>3447</v>
      </c>
      <c r="H41" s="89" t="s">
        <v>31</v>
      </c>
    </row>
    <row r="42" spans="2:8" ht="14.4">
      <c r="B42" s="84">
        <v>4</v>
      </c>
      <c r="C42" s="85" t="s">
        <v>3448</v>
      </c>
      <c r="D42" s="259" t="s">
        <v>3442</v>
      </c>
      <c r="E42" s="87"/>
      <c r="F42" s="90" t="s">
        <v>56</v>
      </c>
      <c r="G42" s="89"/>
      <c r="H42" s="89" t="s">
        <v>31</v>
      </c>
    </row>
    <row r="43" spans="2:8" ht="14.4">
      <c r="B43" s="84">
        <v>1</v>
      </c>
      <c r="C43" s="85" t="s">
        <v>3449</v>
      </c>
      <c r="D43" s="258" t="s">
        <v>3450</v>
      </c>
      <c r="E43" s="98"/>
      <c r="F43" s="99" t="s">
        <v>3410</v>
      </c>
      <c r="G43" s="97" t="s">
        <v>3451</v>
      </c>
      <c r="H43" s="97" t="s">
        <v>3452</v>
      </c>
    </row>
    <row r="44" spans="2:8" ht="14.4">
      <c r="B44" s="84">
        <v>2</v>
      </c>
      <c r="C44" s="85" t="s">
        <v>3453</v>
      </c>
      <c r="D44" s="258" t="s">
        <v>3450</v>
      </c>
      <c r="E44" s="98"/>
      <c r="F44" s="99" t="s">
        <v>3410</v>
      </c>
      <c r="G44" s="97" t="s">
        <v>3454</v>
      </c>
      <c r="H44" s="97" t="s">
        <v>3452</v>
      </c>
    </row>
    <row r="45" spans="2:8" ht="14.4">
      <c r="B45" s="84">
        <v>3</v>
      </c>
      <c r="C45" s="85" t="s">
        <v>3455</v>
      </c>
      <c r="D45" s="258" t="s">
        <v>3450</v>
      </c>
      <c r="E45" s="98"/>
      <c r="F45" s="99" t="s">
        <v>3410</v>
      </c>
      <c r="G45" s="97" t="s">
        <v>3456</v>
      </c>
      <c r="H45" s="97" t="s">
        <v>3452</v>
      </c>
    </row>
    <row r="46" spans="2:8" ht="14.4">
      <c r="B46" s="84">
        <v>4</v>
      </c>
      <c r="C46" s="85" t="s">
        <v>3457</v>
      </c>
      <c r="D46" s="258" t="s">
        <v>3450</v>
      </c>
      <c r="E46" s="98"/>
      <c r="F46" s="99" t="s">
        <v>3410</v>
      </c>
      <c r="G46" s="97" t="s">
        <v>3458</v>
      </c>
      <c r="H46" s="97" t="s">
        <v>3452</v>
      </c>
    </row>
    <row r="47" spans="2:8">
      <c r="E47" s="55"/>
      <c r="F47" s="55"/>
    </row>
    <row r="48" spans="2:8">
      <c r="E48" s="55"/>
      <c r="F48" s="55"/>
    </row>
    <row r="49" spans="1:18">
      <c r="E49" s="55"/>
      <c r="F49" s="55"/>
    </row>
    <row r="51" spans="1:18">
      <c r="A51" s="115"/>
      <c r="B51" s="82" t="s">
        <v>60</v>
      </c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</row>
    <row r="52" spans="1:18">
      <c r="A52" s="115"/>
      <c r="B52" s="82" t="s">
        <v>19</v>
      </c>
      <c r="C52" s="82" t="s">
        <v>20</v>
      </c>
      <c r="D52" s="82" t="s">
        <v>21</v>
      </c>
      <c r="E52" s="82" t="s">
        <v>22</v>
      </c>
      <c r="F52" s="83" t="s">
        <v>23</v>
      </c>
      <c r="G52" s="83" t="s">
        <v>24</v>
      </c>
      <c r="H52" s="83" t="s">
        <v>61</v>
      </c>
      <c r="I52" s="83" t="s">
        <v>62</v>
      </c>
      <c r="J52" s="82" t="s">
        <v>63</v>
      </c>
      <c r="K52" s="82" t="s">
        <v>25</v>
      </c>
      <c r="L52" s="82" t="s">
        <v>64</v>
      </c>
      <c r="M52" s="115"/>
      <c r="N52" s="115"/>
      <c r="O52" s="115"/>
    </row>
    <row r="53" spans="1:18" ht="14.4">
      <c r="A53" s="116">
        <v>1</v>
      </c>
      <c r="B53" s="117">
        <v>1</v>
      </c>
      <c r="C53" s="118" t="s">
        <v>3459</v>
      </c>
      <c r="D53" s="277" t="s">
        <v>3460</v>
      </c>
      <c r="E53" s="117" t="str">
        <f>TRIM(MID(SUBSTITUTE($J53,":",REPT(" ",40)),1,40))</f>
        <v>E</v>
      </c>
      <c r="F53" s="117" t="str">
        <f>TRIM(MID(SUBSTITUTE($J53,":",REPT(" ",40)),40,40))</f>
        <v>双轴绞龙变频器</v>
      </c>
      <c r="G53" s="117" t="str">
        <f>TRIM(MID(SUBSTITUTE($J53,":",REPT(" ",40)),80,40))</f>
        <v>急停</v>
      </c>
      <c r="H53" s="117" t="str">
        <f>TRIM(MID(SUBSTITUTE($J53,":",REPT(" ",40)),120,40))</f>
        <v>Batch inverter</v>
      </c>
      <c r="I53" s="117" t="str">
        <f>TRIM(MID(SUBSTITUTE($J53,":",REPT(" ",40)),160,40))</f>
        <v>Estop</v>
      </c>
      <c r="J53" s="122" t="s">
        <v>3461</v>
      </c>
      <c r="K53" s="117"/>
      <c r="L53" s="82"/>
      <c r="M53" s="115" t="s">
        <v>68</v>
      </c>
      <c r="N53" s="115" t="s">
        <v>69</v>
      </c>
      <c r="O53" s="263" t="str">
        <f>D53</f>
        <v>=ERI1-DI01</v>
      </c>
      <c r="P53" s="116">
        <f>A53</f>
        <v>1</v>
      </c>
      <c r="Q53" s="40" t="str">
        <f>C53</f>
        <v>I400.0</v>
      </c>
      <c r="R53" s="40" t="str">
        <f>E53&amp;M53&amp;F53&amp;G53&amp;M53&amp;H53&amp;I53</f>
        <v>E¶双轴绞龙变频器急停¶Batch inverterEstop</v>
      </c>
    </row>
    <row r="54" spans="1:18" ht="14.4">
      <c r="A54" s="116">
        <v>2</v>
      </c>
      <c r="B54" s="117">
        <v>2</v>
      </c>
      <c r="C54" s="119" t="s">
        <v>3462</v>
      </c>
      <c r="D54" s="277" t="s">
        <v>3460</v>
      </c>
      <c r="E54" s="117" t="str">
        <f t="shared" ref="E54:E117" si="0">TRIM(MID(SUBSTITUTE($J54,":",REPT(" ",40)),1,40))</f>
        <v>E01A</v>
      </c>
      <c r="F54" s="117" t="str">
        <f t="shared" ref="F54:F117" si="1">TRIM(MID(SUBSTITUTE($J54,":",REPT(" ",40)),40,40))</f>
        <v>绞龙</v>
      </c>
      <c r="G54" s="117" t="str">
        <f t="shared" ref="G54:G117" si="2">TRIM(MID(SUBSTITUTE($J54,":",REPT(" ",40)),80,40))</f>
        <v>运行</v>
      </c>
      <c r="H54" s="117" t="str">
        <f t="shared" ref="H54:H117" si="3">TRIM(MID(SUBSTITUTE($J54,":",REPT(" ",40)),120,40))</f>
        <v>Conveyor</v>
      </c>
      <c r="I54" s="117" t="str">
        <f t="shared" ref="I54:I117" si="4">TRIM(MID(SUBSTITUTE($J54,":",REPT(" ",40)),160,40))</f>
        <v>Running</v>
      </c>
      <c r="J54" s="123" t="s">
        <v>3463</v>
      </c>
      <c r="K54" s="117"/>
      <c r="L54" s="82"/>
      <c r="M54" s="115" t="s">
        <v>68</v>
      </c>
      <c r="N54" s="115" t="s">
        <v>69</v>
      </c>
      <c r="O54" s="263" t="str">
        <f t="shared" ref="O54:O117" si="5">D54</f>
        <v>=ERI1-DI01</v>
      </c>
      <c r="P54" s="116">
        <f t="shared" ref="P54:P117" si="6">A54</f>
        <v>2</v>
      </c>
      <c r="Q54" s="40" t="str">
        <f t="shared" ref="Q54:Q117" si="7">C54</f>
        <v>I400.1</v>
      </c>
      <c r="R54" s="40" t="str">
        <f t="shared" ref="R54:R117" si="8">E54&amp;M54&amp;F54&amp;G54&amp;M54&amp;H54&amp;I54</f>
        <v>E01A¶绞龙运行¶ConveyorRunning</v>
      </c>
    </row>
    <row r="55" spans="1:18" ht="14.4">
      <c r="A55" s="116">
        <v>3</v>
      </c>
      <c r="B55" s="117">
        <v>3</v>
      </c>
      <c r="C55" s="119" t="s">
        <v>3464</v>
      </c>
      <c r="D55" s="277" t="s">
        <v>3460</v>
      </c>
      <c r="E55" s="117" t="str">
        <f t="shared" si="0"/>
        <v>E01B</v>
      </c>
      <c r="F55" s="117" t="str">
        <f t="shared" si="1"/>
        <v>绞龙</v>
      </c>
      <c r="G55" s="117" t="str">
        <f t="shared" si="2"/>
        <v>运行</v>
      </c>
      <c r="H55" s="117" t="str">
        <f t="shared" si="3"/>
        <v>Conveyor</v>
      </c>
      <c r="I55" s="117" t="str">
        <f t="shared" si="4"/>
        <v>Running</v>
      </c>
      <c r="J55" s="122" t="s">
        <v>3465</v>
      </c>
      <c r="K55" s="117"/>
      <c r="L55" s="82"/>
      <c r="M55" s="115" t="s">
        <v>68</v>
      </c>
      <c r="N55" s="115" t="s">
        <v>69</v>
      </c>
      <c r="O55" s="263" t="str">
        <f t="shared" si="5"/>
        <v>=ERI1-DI01</v>
      </c>
      <c r="P55" s="116">
        <f t="shared" si="6"/>
        <v>3</v>
      </c>
      <c r="Q55" s="40" t="str">
        <f t="shared" si="7"/>
        <v>I400.2</v>
      </c>
      <c r="R55" s="40" t="str">
        <f t="shared" si="8"/>
        <v>E01B¶绞龙运行¶ConveyorRunning</v>
      </c>
    </row>
    <row r="56" spans="1:18" ht="14.4">
      <c r="A56" s="116">
        <v>4</v>
      </c>
      <c r="B56" s="117">
        <v>4</v>
      </c>
      <c r="C56" s="119" t="s">
        <v>3466</v>
      </c>
      <c r="D56" s="277" t="s">
        <v>3460</v>
      </c>
      <c r="E56" s="117" t="str">
        <f t="shared" si="0"/>
        <v>E02A</v>
      </c>
      <c r="F56" s="117" t="str">
        <f t="shared" si="1"/>
        <v>绞龙</v>
      </c>
      <c r="G56" s="117" t="str">
        <f t="shared" si="2"/>
        <v>运行</v>
      </c>
      <c r="H56" s="117" t="str">
        <f t="shared" si="3"/>
        <v>Conveyor</v>
      </c>
      <c r="I56" s="117" t="str">
        <f t="shared" si="4"/>
        <v>Running</v>
      </c>
      <c r="J56" s="122" t="s">
        <v>3467</v>
      </c>
      <c r="K56" s="117"/>
      <c r="L56" s="82"/>
      <c r="M56" s="115" t="s">
        <v>68</v>
      </c>
      <c r="N56" s="115" t="s">
        <v>69</v>
      </c>
      <c r="O56" s="263" t="str">
        <f t="shared" si="5"/>
        <v>=ERI1-DI01</v>
      </c>
      <c r="P56" s="116">
        <f t="shared" si="6"/>
        <v>4</v>
      </c>
      <c r="Q56" s="40" t="str">
        <f t="shared" si="7"/>
        <v>I400.3</v>
      </c>
      <c r="R56" s="40" t="str">
        <f t="shared" si="8"/>
        <v>E02A¶绞龙运行¶ConveyorRunning</v>
      </c>
    </row>
    <row r="57" spans="1:18" ht="14.4">
      <c r="A57" s="116">
        <v>5</v>
      </c>
      <c r="B57" s="117">
        <v>5</v>
      </c>
      <c r="C57" s="119" t="s">
        <v>3468</v>
      </c>
      <c r="D57" s="277" t="s">
        <v>3460</v>
      </c>
      <c r="E57" s="117" t="str">
        <f t="shared" si="0"/>
        <v>E02B</v>
      </c>
      <c r="F57" s="117" t="str">
        <f t="shared" si="1"/>
        <v>绞龙</v>
      </c>
      <c r="G57" s="117" t="str">
        <f t="shared" si="2"/>
        <v>运行</v>
      </c>
      <c r="H57" s="117" t="str">
        <f t="shared" si="3"/>
        <v>Conveyor</v>
      </c>
      <c r="I57" s="117" t="str">
        <f t="shared" si="4"/>
        <v>Running</v>
      </c>
      <c r="J57" s="122" t="s">
        <v>3469</v>
      </c>
      <c r="K57" s="117"/>
      <c r="L57" s="82"/>
      <c r="M57" s="115" t="s">
        <v>68</v>
      </c>
      <c r="N57" s="115" t="s">
        <v>69</v>
      </c>
      <c r="O57" s="263" t="str">
        <f t="shared" si="5"/>
        <v>=ERI1-DI01</v>
      </c>
      <c r="P57" s="116">
        <f t="shared" si="6"/>
        <v>5</v>
      </c>
      <c r="Q57" s="40" t="str">
        <f t="shared" si="7"/>
        <v>I400.4</v>
      </c>
      <c r="R57" s="40" t="str">
        <f t="shared" si="8"/>
        <v>E02B¶绞龙运行¶ConveyorRunning</v>
      </c>
    </row>
    <row r="58" spans="1:18" ht="14.4">
      <c r="A58" s="116">
        <v>6</v>
      </c>
      <c r="B58" s="117">
        <v>6</v>
      </c>
      <c r="C58" s="119" t="s">
        <v>3470</v>
      </c>
      <c r="D58" s="277" t="s">
        <v>3460</v>
      </c>
      <c r="E58" s="117" t="str">
        <f t="shared" si="0"/>
        <v>E0101</v>
      </c>
      <c r="F58" s="117" t="str">
        <f t="shared" si="1"/>
        <v>破拱</v>
      </c>
      <c r="G58" s="117" t="str">
        <f t="shared" si="2"/>
        <v>运行</v>
      </c>
      <c r="H58" s="117" t="str">
        <f t="shared" si="3"/>
        <v>Anti motor</v>
      </c>
      <c r="I58" s="117" t="str">
        <f t="shared" si="4"/>
        <v>Running</v>
      </c>
      <c r="J58" s="122" t="s">
        <v>3471</v>
      </c>
      <c r="K58" s="117"/>
      <c r="L58" s="82"/>
      <c r="M58" s="115" t="s">
        <v>68</v>
      </c>
      <c r="N58" s="115" t="s">
        <v>69</v>
      </c>
      <c r="O58" s="263" t="str">
        <f t="shared" si="5"/>
        <v>=ERI1-DI01</v>
      </c>
      <c r="P58" s="116">
        <f t="shared" si="6"/>
        <v>6</v>
      </c>
      <c r="Q58" s="40" t="str">
        <f t="shared" si="7"/>
        <v>I400.5</v>
      </c>
      <c r="R58" s="40" t="str">
        <f t="shared" si="8"/>
        <v>E0101¶破拱运行¶Anti motorRunning</v>
      </c>
    </row>
    <row r="59" spans="1:18" ht="14.4">
      <c r="A59" s="116">
        <v>7</v>
      </c>
      <c r="B59" s="117">
        <v>7</v>
      </c>
      <c r="C59" s="119" t="s">
        <v>3472</v>
      </c>
      <c r="D59" s="277" t="s">
        <v>3460</v>
      </c>
      <c r="E59" s="117" t="str">
        <f t="shared" si="0"/>
        <v>E0102</v>
      </c>
      <c r="F59" s="117" t="str">
        <f t="shared" si="1"/>
        <v>喂料器</v>
      </c>
      <c r="G59" s="117" t="str">
        <f t="shared" si="2"/>
        <v>运行</v>
      </c>
      <c r="H59" s="117" t="str">
        <f t="shared" si="3"/>
        <v>Feeder</v>
      </c>
      <c r="I59" s="117" t="str">
        <f t="shared" si="4"/>
        <v>Running</v>
      </c>
      <c r="J59" s="122" t="s">
        <v>3473</v>
      </c>
      <c r="K59" s="117"/>
      <c r="L59" s="82"/>
      <c r="M59" s="115" t="s">
        <v>68</v>
      </c>
      <c r="N59" s="115" t="s">
        <v>69</v>
      </c>
      <c r="O59" s="263" t="str">
        <f t="shared" si="5"/>
        <v>=ERI1-DI01</v>
      </c>
      <c r="P59" s="116">
        <f t="shared" si="6"/>
        <v>7</v>
      </c>
      <c r="Q59" s="40" t="str">
        <f t="shared" si="7"/>
        <v>I400.6</v>
      </c>
      <c r="R59" s="40" t="str">
        <f t="shared" si="8"/>
        <v>E0102¶喂料器运行¶FeederRunning</v>
      </c>
    </row>
    <row r="60" spans="1:18" ht="14.4">
      <c r="A60" s="116">
        <v>8</v>
      </c>
      <c r="B60" s="117">
        <v>8</v>
      </c>
      <c r="C60" s="119" t="s">
        <v>3474</v>
      </c>
      <c r="D60" s="277" t="s">
        <v>3460</v>
      </c>
      <c r="E60" s="117" t="str">
        <f t="shared" si="0"/>
        <v>E0103_1</v>
      </c>
      <c r="F60" s="117" t="str">
        <f t="shared" si="1"/>
        <v>调质器</v>
      </c>
      <c r="G60" s="117" t="str">
        <f t="shared" si="2"/>
        <v>运行</v>
      </c>
      <c r="H60" s="117" t="str">
        <f t="shared" si="3"/>
        <v>Conditioner</v>
      </c>
      <c r="I60" s="117" t="str">
        <f t="shared" si="4"/>
        <v>Running</v>
      </c>
      <c r="J60" s="123" t="s">
        <v>3475</v>
      </c>
      <c r="K60" s="117"/>
      <c r="L60" s="82"/>
      <c r="M60" s="115" t="s">
        <v>68</v>
      </c>
      <c r="N60" s="115" t="s">
        <v>69</v>
      </c>
      <c r="O60" s="263" t="str">
        <f t="shared" si="5"/>
        <v>=ERI1-DI01</v>
      </c>
      <c r="P60" s="116">
        <f t="shared" si="6"/>
        <v>8</v>
      </c>
      <c r="Q60" s="40" t="str">
        <f t="shared" si="7"/>
        <v>I400.7</v>
      </c>
      <c r="R60" s="40" t="str">
        <f t="shared" si="8"/>
        <v>E0103_1¶调质器运行¶ConditionerRunning</v>
      </c>
    </row>
    <row r="61" spans="1:18" ht="14.4">
      <c r="A61" s="116">
        <v>9</v>
      </c>
      <c r="B61" s="117">
        <v>9</v>
      </c>
      <c r="C61" s="119" t="s">
        <v>3476</v>
      </c>
      <c r="D61" s="277" t="s">
        <v>3460</v>
      </c>
      <c r="E61" s="117" t="str">
        <f t="shared" si="0"/>
        <v>E0103_1</v>
      </c>
      <c r="F61" s="117" t="str">
        <f t="shared" si="1"/>
        <v>调质器</v>
      </c>
      <c r="G61" s="117" t="str">
        <f t="shared" si="2"/>
        <v>负荷急停</v>
      </c>
      <c r="H61" s="117" t="str">
        <f t="shared" si="3"/>
        <v>Conditioner</v>
      </c>
      <c r="I61" s="117" t="str">
        <f t="shared" si="4"/>
        <v>Isolate/Estop</v>
      </c>
      <c r="J61" s="123" t="s">
        <v>3477</v>
      </c>
      <c r="K61" s="117"/>
      <c r="L61" s="82"/>
      <c r="M61" s="115" t="s">
        <v>68</v>
      </c>
      <c r="N61" s="115" t="s">
        <v>69</v>
      </c>
      <c r="O61" s="263" t="str">
        <f t="shared" si="5"/>
        <v>=ERI1-DI01</v>
      </c>
      <c r="P61" s="116">
        <f t="shared" si="6"/>
        <v>9</v>
      </c>
      <c r="Q61" s="40" t="str">
        <f t="shared" si="7"/>
        <v>I401.0</v>
      </c>
      <c r="R61" s="40" t="str">
        <f t="shared" si="8"/>
        <v>E0103_1¶调质器负荷急停¶ConditionerIsolate/Estop</v>
      </c>
    </row>
    <row r="62" spans="1:18" ht="14.4">
      <c r="A62" s="116">
        <v>10</v>
      </c>
      <c r="B62" s="117">
        <v>10</v>
      </c>
      <c r="C62" s="119" t="s">
        <v>3478</v>
      </c>
      <c r="D62" s="277" t="s">
        <v>3460</v>
      </c>
      <c r="E62" s="117" t="str">
        <f t="shared" si="0"/>
        <v>E0103_1</v>
      </c>
      <c r="F62" s="117" t="str">
        <f t="shared" si="1"/>
        <v>调质器</v>
      </c>
      <c r="G62" s="117" t="str">
        <f t="shared" si="2"/>
        <v>门保</v>
      </c>
      <c r="H62" s="117" t="str">
        <f t="shared" si="3"/>
        <v>Conditioner</v>
      </c>
      <c r="I62" s="117" t="str">
        <f t="shared" si="4"/>
        <v>Door Protect</v>
      </c>
      <c r="J62" s="122" t="s">
        <v>3479</v>
      </c>
      <c r="K62" s="117"/>
      <c r="L62" s="82"/>
      <c r="M62" s="115" t="s">
        <v>68</v>
      </c>
      <c r="N62" s="115" t="s">
        <v>69</v>
      </c>
      <c r="O62" s="263" t="str">
        <f t="shared" si="5"/>
        <v>=ERI1-DI01</v>
      </c>
      <c r="P62" s="116">
        <f t="shared" si="6"/>
        <v>10</v>
      </c>
      <c r="Q62" s="40" t="str">
        <f t="shared" si="7"/>
        <v>I401.1</v>
      </c>
      <c r="R62" s="40" t="str">
        <f t="shared" si="8"/>
        <v>E0103_1¶调质器门保¶ConditionerDoor Protect</v>
      </c>
    </row>
    <row r="63" spans="1:18" ht="14.4">
      <c r="A63" s="116">
        <v>11</v>
      </c>
      <c r="B63" s="117">
        <v>11</v>
      </c>
      <c r="C63" s="119" t="s">
        <v>3480</v>
      </c>
      <c r="D63" s="277" t="s">
        <v>3460</v>
      </c>
      <c r="E63" s="117" t="str">
        <f t="shared" si="0"/>
        <v>E0103_2</v>
      </c>
      <c r="F63" s="117" t="str">
        <f t="shared" si="1"/>
        <v>调质器</v>
      </c>
      <c r="G63" s="117" t="str">
        <f t="shared" si="2"/>
        <v>运行</v>
      </c>
      <c r="H63" s="117" t="str">
        <f t="shared" si="3"/>
        <v>Conditioner</v>
      </c>
      <c r="I63" s="117" t="str">
        <f t="shared" si="4"/>
        <v>Running</v>
      </c>
      <c r="J63" s="122" t="s">
        <v>3481</v>
      </c>
      <c r="K63" s="117"/>
      <c r="L63" s="82"/>
      <c r="M63" s="115" t="s">
        <v>68</v>
      </c>
      <c r="N63" s="115" t="s">
        <v>69</v>
      </c>
      <c r="O63" s="263" t="str">
        <f t="shared" si="5"/>
        <v>=ERI1-DI01</v>
      </c>
      <c r="P63" s="116">
        <f t="shared" si="6"/>
        <v>11</v>
      </c>
      <c r="Q63" s="40" t="str">
        <f t="shared" si="7"/>
        <v>I401.2</v>
      </c>
      <c r="R63" s="40" t="str">
        <f t="shared" si="8"/>
        <v>E0103_2¶调质器运行¶ConditionerRunning</v>
      </c>
    </row>
    <row r="64" spans="1:18" ht="14.4">
      <c r="A64" s="116">
        <v>12</v>
      </c>
      <c r="B64" s="117">
        <v>12</v>
      </c>
      <c r="C64" s="119" t="s">
        <v>3482</v>
      </c>
      <c r="D64" s="277" t="s">
        <v>3460</v>
      </c>
      <c r="E64" s="117" t="str">
        <f t="shared" si="0"/>
        <v>E0103_2</v>
      </c>
      <c r="F64" s="117" t="str">
        <f t="shared" si="1"/>
        <v>调质器</v>
      </c>
      <c r="G64" s="117" t="str">
        <f t="shared" si="2"/>
        <v>负荷急停</v>
      </c>
      <c r="H64" s="117" t="str">
        <f t="shared" si="3"/>
        <v>Conditioner</v>
      </c>
      <c r="I64" s="117" t="str">
        <f t="shared" si="4"/>
        <v>Isolate/Estop</v>
      </c>
      <c r="J64" s="123" t="s">
        <v>3483</v>
      </c>
      <c r="K64" s="117"/>
      <c r="L64" s="82"/>
      <c r="M64" s="115" t="s">
        <v>68</v>
      </c>
      <c r="N64" s="115" t="s">
        <v>69</v>
      </c>
      <c r="O64" s="263" t="str">
        <f t="shared" si="5"/>
        <v>=ERI1-DI01</v>
      </c>
      <c r="P64" s="116">
        <f t="shared" si="6"/>
        <v>12</v>
      </c>
      <c r="Q64" s="40" t="str">
        <f t="shared" si="7"/>
        <v>I401.3</v>
      </c>
      <c r="R64" s="40" t="str">
        <f t="shared" si="8"/>
        <v>E0103_2¶调质器负荷急停¶ConditionerIsolate/Estop</v>
      </c>
    </row>
    <row r="65" spans="1:18" ht="14.4">
      <c r="A65" s="116">
        <v>13</v>
      </c>
      <c r="B65" s="117">
        <v>13</v>
      </c>
      <c r="C65" s="119" t="s">
        <v>3484</v>
      </c>
      <c r="D65" s="277" t="s">
        <v>3460</v>
      </c>
      <c r="E65" s="117" t="str">
        <f t="shared" si="0"/>
        <v>E0103_2</v>
      </c>
      <c r="F65" s="117" t="str">
        <f t="shared" si="1"/>
        <v>调质器</v>
      </c>
      <c r="G65" s="117" t="str">
        <f t="shared" si="2"/>
        <v>门保</v>
      </c>
      <c r="H65" s="117" t="str">
        <f t="shared" si="3"/>
        <v>Conditioner</v>
      </c>
      <c r="I65" s="117" t="str">
        <f t="shared" si="4"/>
        <v>Door Protect</v>
      </c>
      <c r="J65" s="122" t="s">
        <v>3485</v>
      </c>
      <c r="K65" s="117"/>
      <c r="L65" s="82"/>
      <c r="M65" s="115" t="s">
        <v>68</v>
      </c>
      <c r="N65" s="115" t="s">
        <v>69</v>
      </c>
      <c r="O65" s="263" t="str">
        <f t="shared" si="5"/>
        <v>=ERI1-DI01</v>
      </c>
      <c r="P65" s="116">
        <f t="shared" si="6"/>
        <v>13</v>
      </c>
      <c r="Q65" s="40" t="str">
        <f t="shared" si="7"/>
        <v>I401.4</v>
      </c>
      <c r="R65" s="40" t="str">
        <f t="shared" si="8"/>
        <v>E0103_2¶调质器门保¶ConditionerDoor Protect</v>
      </c>
    </row>
    <row r="66" spans="1:18" ht="14.4">
      <c r="A66" s="116">
        <v>14</v>
      </c>
      <c r="B66" s="117">
        <v>14</v>
      </c>
      <c r="C66" s="119" t="s">
        <v>3486</v>
      </c>
      <c r="D66" s="277" t="s">
        <v>3460</v>
      </c>
      <c r="E66" s="117" t="str">
        <f t="shared" si="0"/>
        <v>E0104_1</v>
      </c>
      <c r="F66" s="117" t="str">
        <f t="shared" si="1"/>
        <v>切割电机</v>
      </c>
      <c r="G66" s="117" t="str">
        <f t="shared" si="2"/>
        <v>运行</v>
      </c>
      <c r="H66" s="117" t="str">
        <f t="shared" si="3"/>
        <v>Cutter motor</v>
      </c>
      <c r="I66" s="117" t="str">
        <f t="shared" si="4"/>
        <v>Running</v>
      </c>
      <c r="J66" s="122" t="s">
        <v>3487</v>
      </c>
      <c r="K66" s="117"/>
      <c r="L66" s="82"/>
      <c r="M66" s="115" t="s">
        <v>68</v>
      </c>
      <c r="N66" s="115" t="s">
        <v>69</v>
      </c>
      <c r="O66" s="263" t="str">
        <f t="shared" si="5"/>
        <v>=ERI1-DI01</v>
      </c>
      <c r="P66" s="116">
        <f t="shared" si="6"/>
        <v>14</v>
      </c>
      <c r="Q66" s="40" t="str">
        <f t="shared" si="7"/>
        <v>I401.5</v>
      </c>
      <c r="R66" s="40" t="str">
        <f t="shared" si="8"/>
        <v>E0104_1¶切割电机运行¶Cutter motorRunning</v>
      </c>
    </row>
    <row r="67" spans="1:18" ht="14.4">
      <c r="A67" s="116">
        <v>15</v>
      </c>
      <c r="B67" s="117">
        <v>15</v>
      </c>
      <c r="C67" s="119" t="s">
        <v>3488</v>
      </c>
      <c r="D67" s="277" t="s">
        <v>3460</v>
      </c>
      <c r="E67" s="117" t="str">
        <f t="shared" si="0"/>
        <v>E0104_2</v>
      </c>
      <c r="F67" s="117" t="str">
        <f t="shared" si="1"/>
        <v>油泵</v>
      </c>
      <c r="G67" s="117" t="str">
        <f t="shared" si="2"/>
        <v>运行</v>
      </c>
      <c r="H67" s="117" t="str">
        <f t="shared" si="3"/>
        <v>Oil pump</v>
      </c>
      <c r="I67" s="117" t="str">
        <f t="shared" si="4"/>
        <v>Running</v>
      </c>
      <c r="J67" s="122" t="s">
        <v>3489</v>
      </c>
      <c r="K67" s="117"/>
      <c r="L67" s="82"/>
      <c r="M67" s="115" t="s">
        <v>68</v>
      </c>
      <c r="N67" s="115" t="s">
        <v>69</v>
      </c>
      <c r="O67" s="263" t="str">
        <f t="shared" si="5"/>
        <v>=ERI1-DI01</v>
      </c>
      <c r="P67" s="116">
        <f t="shared" si="6"/>
        <v>15</v>
      </c>
      <c r="Q67" s="40" t="str">
        <f t="shared" si="7"/>
        <v>I401.6</v>
      </c>
      <c r="R67" s="40" t="str">
        <f t="shared" si="8"/>
        <v>E0104_2¶油泵运行¶Oil pumpRunning</v>
      </c>
    </row>
    <row r="68" spans="1:18" ht="14.4">
      <c r="A68" s="116">
        <v>16</v>
      </c>
      <c r="B68" s="117">
        <v>16</v>
      </c>
      <c r="C68" s="119" t="s">
        <v>3490</v>
      </c>
      <c r="D68" s="277" t="s">
        <v>3460</v>
      </c>
      <c r="E68" s="117" t="str">
        <f t="shared" si="0"/>
        <v>E0104_3</v>
      </c>
      <c r="F68" s="117" t="str">
        <f t="shared" si="1"/>
        <v>液压泵</v>
      </c>
      <c r="G68" s="117" t="str">
        <f t="shared" si="2"/>
        <v>运行</v>
      </c>
      <c r="H68" s="117" t="str">
        <f t="shared" si="3"/>
        <v>Oil pump</v>
      </c>
      <c r="I68" s="117" t="str">
        <f t="shared" si="4"/>
        <v>Running</v>
      </c>
      <c r="J68" s="122" t="s">
        <v>3491</v>
      </c>
      <c r="K68" s="117"/>
      <c r="L68" s="82"/>
      <c r="M68" s="115" t="s">
        <v>68</v>
      </c>
      <c r="N68" s="115" t="s">
        <v>69</v>
      </c>
      <c r="O68" s="263" t="str">
        <f t="shared" si="5"/>
        <v>=ERI1-DI01</v>
      </c>
      <c r="P68" s="116">
        <f t="shared" si="6"/>
        <v>16</v>
      </c>
      <c r="Q68" s="40" t="str">
        <f t="shared" si="7"/>
        <v>I401.7</v>
      </c>
      <c r="R68" s="40" t="str">
        <f t="shared" si="8"/>
        <v>E0104_3¶液压泵运行¶Oil pumpRunning</v>
      </c>
    </row>
    <row r="69" spans="1:18" ht="14.4">
      <c r="A69" s="116">
        <v>1</v>
      </c>
      <c r="B69" s="117">
        <v>17</v>
      </c>
      <c r="C69" s="119" t="s">
        <v>3492</v>
      </c>
      <c r="D69" s="277" t="s">
        <v>3493</v>
      </c>
      <c r="E69" s="117" t="str">
        <f t="shared" si="0"/>
        <v>E0104_F</v>
      </c>
      <c r="F69" s="117" t="str">
        <f t="shared" si="1"/>
        <v>风扇(待定)</v>
      </c>
      <c r="G69" s="117" t="str">
        <f t="shared" si="2"/>
        <v>运行</v>
      </c>
      <c r="H69" s="117" t="str">
        <f t="shared" si="3"/>
        <v>Fan</v>
      </c>
      <c r="I69" s="117" t="str">
        <f t="shared" si="4"/>
        <v>Running</v>
      </c>
      <c r="J69" s="122" t="s">
        <v>3494</v>
      </c>
      <c r="K69" s="117"/>
      <c r="L69" s="82"/>
      <c r="M69" s="115" t="s">
        <v>68</v>
      </c>
      <c r="N69" s="115" t="s">
        <v>69</v>
      </c>
      <c r="O69" s="263" t="str">
        <f t="shared" si="5"/>
        <v>=ERI1-DI02</v>
      </c>
      <c r="P69" s="116">
        <f t="shared" si="6"/>
        <v>1</v>
      </c>
      <c r="Q69" s="40" t="str">
        <f t="shared" si="7"/>
        <v>I402.0</v>
      </c>
      <c r="R69" s="40" t="str">
        <f t="shared" si="8"/>
        <v>E0104_F¶风扇(待定)运行¶FanRunning</v>
      </c>
    </row>
    <row r="70" spans="1:18" ht="14.4">
      <c r="A70" s="116">
        <v>2</v>
      </c>
      <c r="B70" s="117">
        <v>18</v>
      </c>
      <c r="C70" s="119" t="s">
        <v>3495</v>
      </c>
      <c r="D70" s="278" t="s">
        <v>3493</v>
      </c>
      <c r="E70" s="124" t="str">
        <f t="shared" si="0"/>
        <v>E0106_1</v>
      </c>
      <c r="F70" s="124" t="str">
        <f t="shared" si="1"/>
        <v>调质器水泵(待定)</v>
      </c>
      <c r="G70" s="124" t="str">
        <f t="shared" si="2"/>
        <v>运行</v>
      </c>
      <c r="H70" s="124" t="str">
        <f t="shared" si="3"/>
        <v>Water pump</v>
      </c>
      <c r="I70" s="117" t="str">
        <f t="shared" si="4"/>
        <v>Running</v>
      </c>
      <c r="J70" s="122" t="s">
        <v>3496</v>
      </c>
      <c r="K70" s="117"/>
      <c r="L70" s="82"/>
      <c r="M70" s="115" t="s">
        <v>68</v>
      </c>
      <c r="N70" s="115" t="s">
        <v>69</v>
      </c>
      <c r="O70" s="263" t="str">
        <f t="shared" si="5"/>
        <v>=ERI1-DI02</v>
      </c>
      <c r="P70" s="116">
        <f t="shared" si="6"/>
        <v>2</v>
      </c>
      <c r="Q70" s="40" t="str">
        <f t="shared" si="7"/>
        <v>I402.1</v>
      </c>
      <c r="R70" s="40" t="str">
        <f t="shared" si="8"/>
        <v>E0106_1¶调质器水泵(待定)运行¶Water pumpRunning</v>
      </c>
    </row>
    <row r="71" spans="1:18" ht="14.4">
      <c r="A71" s="116">
        <v>3</v>
      </c>
      <c r="B71" s="117">
        <v>19</v>
      </c>
      <c r="C71" s="119" t="s">
        <v>3497</v>
      </c>
      <c r="D71" s="278" t="s">
        <v>3493</v>
      </c>
      <c r="E71" s="124" t="str">
        <f t="shared" si="0"/>
        <v>E0106_2</v>
      </c>
      <c r="F71" s="124" t="str">
        <f t="shared" si="1"/>
        <v>冷却水泵(待定)</v>
      </c>
      <c r="G71" s="124" t="str">
        <f t="shared" si="2"/>
        <v>运行</v>
      </c>
      <c r="H71" s="124" t="str">
        <f t="shared" si="3"/>
        <v>Water pump</v>
      </c>
      <c r="I71" s="117" t="str">
        <f t="shared" si="4"/>
        <v>Running</v>
      </c>
      <c r="J71" s="122" t="s">
        <v>3498</v>
      </c>
      <c r="K71" s="117"/>
      <c r="L71" s="82"/>
      <c r="M71" s="115" t="s">
        <v>68</v>
      </c>
      <c r="N71" s="115" t="s">
        <v>69</v>
      </c>
      <c r="O71" s="263" t="str">
        <f t="shared" si="5"/>
        <v>=ERI1-DI02</v>
      </c>
      <c r="P71" s="116">
        <f t="shared" si="6"/>
        <v>3</v>
      </c>
      <c r="Q71" s="40" t="str">
        <f t="shared" si="7"/>
        <v>I402.2</v>
      </c>
      <c r="R71" s="40" t="str">
        <f t="shared" si="8"/>
        <v>E0106_2¶冷却水泵(待定)运行¶Water pumpRunning</v>
      </c>
    </row>
    <row r="72" spans="1:18" ht="14.4">
      <c r="A72" s="116">
        <v>4</v>
      </c>
      <c r="B72" s="117">
        <v>20</v>
      </c>
      <c r="C72" s="119" t="s">
        <v>3499</v>
      </c>
      <c r="D72" s="277" t="s">
        <v>3493</v>
      </c>
      <c r="E72" s="117" t="str">
        <f t="shared" si="0"/>
        <v>E0113</v>
      </c>
      <c r="F72" s="117" t="str">
        <f t="shared" si="1"/>
        <v>关风器</v>
      </c>
      <c r="G72" s="117" t="str">
        <f t="shared" si="2"/>
        <v>运行</v>
      </c>
      <c r="H72" s="117" t="str">
        <f t="shared" si="3"/>
        <v>Airlock</v>
      </c>
      <c r="I72" s="117" t="str">
        <f t="shared" si="4"/>
        <v>Running</v>
      </c>
      <c r="J72" s="122" t="s">
        <v>3500</v>
      </c>
      <c r="K72" s="117"/>
      <c r="L72" s="82"/>
      <c r="M72" s="115" t="s">
        <v>68</v>
      </c>
      <c r="N72" s="115" t="s">
        <v>69</v>
      </c>
      <c r="O72" s="263" t="str">
        <f t="shared" si="5"/>
        <v>=ERI1-DI02</v>
      </c>
      <c r="P72" s="116">
        <f t="shared" si="6"/>
        <v>4</v>
      </c>
      <c r="Q72" s="40" t="str">
        <f t="shared" si="7"/>
        <v>I402.3</v>
      </c>
      <c r="R72" s="40" t="str">
        <f t="shared" si="8"/>
        <v>E0113¶关风器运行¶AirlockRunning</v>
      </c>
    </row>
    <row r="73" spans="1:18" ht="14.4">
      <c r="A73" s="116">
        <v>5</v>
      </c>
      <c r="B73" s="117">
        <v>21</v>
      </c>
      <c r="C73" s="119" t="s">
        <v>3501</v>
      </c>
      <c r="D73" s="277" t="s">
        <v>3493</v>
      </c>
      <c r="E73" s="117" t="str">
        <f t="shared" si="0"/>
        <v>E0115</v>
      </c>
      <c r="F73" s="117" t="str">
        <f t="shared" si="1"/>
        <v>风机</v>
      </c>
      <c r="G73" s="117" t="str">
        <f t="shared" si="2"/>
        <v>运行</v>
      </c>
      <c r="H73" s="117" t="str">
        <f t="shared" si="3"/>
        <v>Fan</v>
      </c>
      <c r="I73" s="117" t="str">
        <f t="shared" si="4"/>
        <v>Running</v>
      </c>
      <c r="J73" s="123" t="s">
        <v>3502</v>
      </c>
      <c r="K73" s="117"/>
      <c r="L73" s="82"/>
      <c r="M73" s="115" t="s">
        <v>68</v>
      </c>
      <c r="N73" s="115" t="s">
        <v>69</v>
      </c>
      <c r="O73" s="263" t="str">
        <f t="shared" si="5"/>
        <v>=ERI1-DI02</v>
      </c>
      <c r="P73" s="116">
        <f t="shared" si="6"/>
        <v>5</v>
      </c>
      <c r="Q73" s="40" t="str">
        <f t="shared" si="7"/>
        <v>I402.4</v>
      </c>
      <c r="R73" s="40" t="str">
        <f t="shared" si="8"/>
        <v>E0115¶风机运行¶FanRunning</v>
      </c>
    </row>
    <row r="74" spans="1:18" ht="14.4">
      <c r="A74" s="116">
        <v>6</v>
      </c>
      <c r="B74" s="117">
        <v>22</v>
      </c>
      <c r="C74" s="119" t="s">
        <v>3503</v>
      </c>
      <c r="D74" s="277" t="s">
        <v>3493</v>
      </c>
      <c r="E74" s="117" t="str">
        <f t="shared" si="0"/>
        <v>E0119</v>
      </c>
      <c r="F74" s="117" t="str">
        <f t="shared" si="1"/>
        <v>关风器</v>
      </c>
      <c r="G74" s="117" t="str">
        <f t="shared" si="2"/>
        <v>运行</v>
      </c>
      <c r="H74" s="117" t="str">
        <f t="shared" si="3"/>
        <v>Airlock</v>
      </c>
      <c r="I74" s="117" t="str">
        <f t="shared" si="4"/>
        <v>Running</v>
      </c>
      <c r="J74" s="122" t="s">
        <v>3504</v>
      </c>
      <c r="K74" s="117"/>
      <c r="L74" s="82"/>
      <c r="M74" s="115" t="s">
        <v>68</v>
      </c>
      <c r="N74" s="115" t="s">
        <v>69</v>
      </c>
      <c r="O74" s="263" t="str">
        <f t="shared" si="5"/>
        <v>=ERI1-DI02</v>
      </c>
      <c r="P74" s="116">
        <f t="shared" si="6"/>
        <v>6</v>
      </c>
      <c r="Q74" s="40" t="str">
        <f t="shared" si="7"/>
        <v>I402.5</v>
      </c>
      <c r="R74" s="40" t="str">
        <f t="shared" si="8"/>
        <v>E0119¶关风器运行¶AirlockRunning</v>
      </c>
    </row>
    <row r="75" spans="1:18" ht="14.4">
      <c r="A75" s="116">
        <v>7</v>
      </c>
      <c r="B75" s="117">
        <v>23</v>
      </c>
      <c r="C75" s="119" t="s">
        <v>3505</v>
      </c>
      <c r="D75" s="277" t="s">
        <v>3493</v>
      </c>
      <c r="E75" s="117" t="str">
        <f t="shared" si="0"/>
        <v>E0121</v>
      </c>
      <c r="F75" s="117" t="str">
        <f t="shared" si="1"/>
        <v>风机</v>
      </c>
      <c r="G75" s="117" t="str">
        <f t="shared" si="2"/>
        <v>运行</v>
      </c>
      <c r="H75" s="117" t="str">
        <f t="shared" si="3"/>
        <v>Fan</v>
      </c>
      <c r="I75" s="117" t="str">
        <f t="shared" si="4"/>
        <v>Running</v>
      </c>
      <c r="J75" s="123" t="s">
        <v>3506</v>
      </c>
      <c r="K75" s="117"/>
      <c r="L75" s="82"/>
      <c r="M75" s="115" t="s">
        <v>68</v>
      </c>
      <c r="N75" s="115" t="s">
        <v>69</v>
      </c>
      <c r="O75" s="263" t="str">
        <f t="shared" si="5"/>
        <v>=ERI1-DI02</v>
      </c>
      <c r="P75" s="116">
        <f t="shared" si="6"/>
        <v>7</v>
      </c>
      <c r="Q75" s="40" t="str">
        <f t="shared" si="7"/>
        <v>I402.6</v>
      </c>
      <c r="R75" s="40" t="str">
        <f t="shared" si="8"/>
        <v>E0121¶风机运行¶FanRunning</v>
      </c>
    </row>
    <row r="76" spans="1:18" ht="14.4">
      <c r="A76" s="116">
        <v>8</v>
      </c>
      <c r="B76" s="117">
        <v>24</v>
      </c>
      <c r="C76" s="119" t="s">
        <v>3507</v>
      </c>
      <c r="D76" s="277" t="s">
        <v>3493</v>
      </c>
      <c r="E76" s="117" t="str">
        <f t="shared" si="0"/>
        <v>ECB1</v>
      </c>
      <c r="F76" s="117" t="str">
        <f t="shared" si="1"/>
        <v>膨化机</v>
      </c>
      <c r="G76" s="117" t="str">
        <f t="shared" si="2"/>
        <v>急停</v>
      </c>
      <c r="H76" s="117" t="str">
        <f t="shared" si="3"/>
        <v>Extruder</v>
      </c>
      <c r="I76" s="117" t="str">
        <f t="shared" si="4"/>
        <v>E-Stop</v>
      </c>
      <c r="J76" s="122" t="s">
        <v>3508</v>
      </c>
      <c r="K76" s="117"/>
      <c r="L76" s="82"/>
      <c r="M76" s="115" t="s">
        <v>68</v>
      </c>
      <c r="N76" s="115" t="s">
        <v>69</v>
      </c>
      <c r="O76" s="263" t="str">
        <f t="shared" si="5"/>
        <v>=ERI1-DI02</v>
      </c>
      <c r="P76" s="116">
        <f t="shared" si="6"/>
        <v>8</v>
      </c>
      <c r="Q76" s="40" t="str">
        <f t="shared" si="7"/>
        <v>I402.7</v>
      </c>
      <c r="R76" s="40" t="str">
        <f t="shared" si="8"/>
        <v>ECB1¶膨化机急停¶ExtruderE-Stop</v>
      </c>
    </row>
    <row r="77" spans="1:18" ht="14.4">
      <c r="A77" s="116">
        <v>9</v>
      </c>
      <c r="B77" s="117">
        <v>25</v>
      </c>
      <c r="C77" s="119" t="s">
        <v>3509</v>
      </c>
      <c r="D77" s="277" t="s">
        <v>3493</v>
      </c>
      <c r="E77" s="117" t="str">
        <f t="shared" si="0"/>
        <v>ECB1</v>
      </c>
      <c r="F77" s="117" t="str">
        <f t="shared" si="1"/>
        <v>膨化机</v>
      </c>
      <c r="G77" s="117" t="str">
        <f t="shared" si="2"/>
        <v>旁通</v>
      </c>
      <c r="H77" s="117" t="str">
        <f t="shared" si="3"/>
        <v>Extruder</v>
      </c>
      <c r="I77" s="117" t="str">
        <f t="shared" si="4"/>
        <v>Bypass</v>
      </c>
      <c r="J77" s="122" t="s">
        <v>3510</v>
      </c>
      <c r="K77" s="117"/>
      <c r="L77" s="82"/>
      <c r="M77" s="115" t="s">
        <v>68</v>
      </c>
      <c r="N77" s="115" t="s">
        <v>69</v>
      </c>
      <c r="O77" s="263" t="str">
        <f t="shared" si="5"/>
        <v>=ERI1-DI02</v>
      </c>
      <c r="P77" s="116">
        <f t="shared" si="6"/>
        <v>9</v>
      </c>
      <c r="Q77" s="40" t="str">
        <f t="shared" si="7"/>
        <v>I403.0</v>
      </c>
      <c r="R77" s="40" t="str">
        <f t="shared" si="8"/>
        <v>ECB1¶膨化机旁通¶ExtruderBypass</v>
      </c>
    </row>
    <row r="78" spans="1:18" ht="14.4">
      <c r="A78" s="116">
        <v>10</v>
      </c>
      <c r="B78" s="117">
        <v>26</v>
      </c>
      <c r="C78" s="119" t="s">
        <v>3511</v>
      </c>
      <c r="D78" s="277" t="s">
        <v>3493</v>
      </c>
      <c r="E78" s="117" t="str">
        <f t="shared" si="0"/>
        <v>E0104_SQP1</v>
      </c>
      <c r="F78" s="117" t="str">
        <f t="shared" si="1"/>
        <v>膨化机齿轮箱</v>
      </c>
      <c r="G78" s="117" t="str">
        <f t="shared" si="2"/>
        <v>压力开关报警</v>
      </c>
      <c r="H78" s="117" t="str">
        <f t="shared" si="3"/>
        <v/>
      </c>
      <c r="I78" s="117" t="str">
        <f t="shared" si="4"/>
        <v/>
      </c>
      <c r="J78" s="123" t="s">
        <v>3512</v>
      </c>
      <c r="K78" s="117"/>
      <c r="L78" s="82"/>
      <c r="M78" s="115" t="s">
        <v>68</v>
      </c>
      <c r="N78" s="115" t="s">
        <v>69</v>
      </c>
      <c r="O78" s="263" t="str">
        <f t="shared" si="5"/>
        <v>=ERI1-DI02</v>
      </c>
      <c r="P78" s="116">
        <f t="shared" si="6"/>
        <v>10</v>
      </c>
      <c r="Q78" s="40" t="str">
        <f t="shared" si="7"/>
        <v>I403.1</v>
      </c>
      <c r="R78" s="40" t="str">
        <f t="shared" si="8"/>
        <v>E0104_SQP1¶膨化机齿轮箱压力开关报警¶</v>
      </c>
    </row>
    <row r="79" spans="1:18" ht="14.4">
      <c r="A79" s="116">
        <v>11</v>
      </c>
      <c r="B79" s="117">
        <v>27</v>
      </c>
      <c r="C79" s="119" t="s">
        <v>3513</v>
      </c>
      <c r="D79" s="277" t="s">
        <v>3493</v>
      </c>
      <c r="E79" s="117" t="str">
        <f t="shared" si="0"/>
        <v>E0104_SQT1</v>
      </c>
      <c r="F79" s="117" t="str">
        <f t="shared" si="1"/>
        <v>膨化机齿轮箱</v>
      </c>
      <c r="G79" s="117" t="str">
        <f t="shared" si="2"/>
        <v>温度开关报警1</v>
      </c>
      <c r="H79" s="117" t="str">
        <f t="shared" si="3"/>
        <v/>
      </c>
      <c r="I79" s="117" t="str">
        <f t="shared" si="4"/>
        <v/>
      </c>
      <c r="J79" s="123" t="s">
        <v>3514</v>
      </c>
      <c r="K79" s="117"/>
      <c r="L79" s="82"/>
      <c r="M79" s="115" t="s">
        <v>68</v>
      </c>
      <c r="N79" s="115" t="s">
        <v>69</v>
      </c>
      <c r="O79" s="263" t="str">
        <f t="shared" si="5"/>
        <v>=ERI1-DI02</v>
      </c>
      <c r="P79" s="116">
        <f t="shared" si="6"/>
        <v>11</v>
      </c>
      <c r="Q79" s="40" t="str">
        <f t="shared" si="7"/>
        <v>I403.2</v>
      </c>
      <c r="R79" s="40" t="str">
        <f t="shared" si="8"/>
        <v>E0104_SQT1¶膨化机齿轮箱温度开关报警1¶</v>
      </c>
    </row>
    <row r="80" spans="1:18" ht="14.4">
      <c r="A80" s="116">
        <v>12</v>
      </c>
      <c r="B80" s="117">
        <v>28</v>
      </c>
      <c r="C80" s="119" t="s">
        <v>3515</v>
      </c>
      <c r="D80" s="277" t="s">
        <v>3493</v>
      </c>
      <c r="E80" s="117" t="str">
        <f t="shared" si="0"/>
        <v>E0104_SQT3</v>
      </c>
      <c r="F80" s="117" t="str">
        <f t="shared" si="1"/>
        <v>膨化机</v>
      </c>
      <c r="G80" s="117" t="str">
        <f t="shared" si="2"/>
        <v>扭矩检测</v>
      </c>
      <c r="H80" s="117" t="str">
        <f t="shared" si="3"/>
        <v/>
      </c>
      <c r="I80" s="117" t="str">
        <f t="shared" si="4"/>
        <v/>
      </c>
      <c r="J80" s="123" t="s">
        <v>3516</v>
      </c>
      <c r="K80" s="117"/>
      <c r="L80" s="82"/>
      <c r="M80" s="115" t="s">
        <v>68</v>
      </c>
      <c r="N80" s="115" t="s">
        <v>69</v>
      </c>
      <c r="O80" s="263" t="str">
        <f t="shared" si="5"/>
        <v>=ERI1-DI02</v>
      </c>
      <c r="P80" s="116">
        <f t="shared" si="6"/>
        <v>12</v>
      </c>
      <c r="Q80" s="40" t="str">
        <f t="shared" si="7"/>
        <v>I403.3</v>
      </c>
      <c r="R80" s="40" t="str">
        <f t="shared" si="8"/>
        <v>E0104_SQT3¶膨化机扭矩检测¶</v>
      </c>
    </row>
    <row r="81" spans="1:21" ht="14.4">
      <c r="A81" s="116">
        <v>13</v>
      </c>
      <c r="B81" s="117">
        <v>29</v>
      </c>
      <c r="C81" s="119" t="s">
        <v>3517</v>
      </c>
      <c r="D81" s="277" t="s">
        <v>3493</v>
      </c>
      <c r="E81" s="117" t="str">
        <f t="shared" si="0"/>
        <v>E0104_SQC1</v>
      </c>
      <c r="F81" s="117" t="str">
        <f t="shared" si="1"/>
        <v>螺杆液压油缸</v>
      </c>
      <c r="G81" s="117" t="str">
        <f t="shared" si="2"/>
        <v>门保1</v>
      </c>
      <c r="H81" s="117" t="str">
        <f t="shared" si="3"/>
        <v/>
      </c>
      <c r="I81" s="117" t="str">
        <f t="shared" si="4"/>
        <v/>
      </c>
      <c r="J81" s="123" t="s">
        <v>3518</v>
      </c>
      <c r="K81" s="117"/>
      <c r="L81" s="82"/>
      <c r="M81" s="115" t="s">
        <v>68</v>
      </c>
      <c r="N81" s="115" t="s">
        <v>69</v>
      </c>
      <c r="O81" s="263" t="str">
        <f t="shared" si="5"/>
        <v>=ERI1-DI02</v>
      </c>
      <c r="P81" s="116">
        <f t="shared" si="6"/>
        <v>13</v>
      </c>
      <c r="Q81" s="40" t="str">
        <f t="shared" si="7"/>
        <v>I403.4</v>
      </c>
      <c r="R81" s="40" t="str">
        <f t="shared" si="8"/>
        <v>E0104_SQC1¶螺杆液压油缸门保1¶</v>
      </c>
    </row>
    <row r="82" spans="1:21" ht="14.4">
      <c r="A82" s="116">
        <v>14</v>
      </c>
      <c r="B82" s="117">
        <v>30</v>
      </c>
      <c r="C82" s="119" t="s">
        <v>3519</v>
      </c>
      <c r="D82" s="277" t="s">
        <v>3493</v>
      </c>
      <c r="E82" s="117" t="str">
        <f t="shared" si="0"/>
        <v>E0104_SQC2</v>
      </c>
      <c r="F82" s="117" t="str">
        <f t="shared" si="1"/>
        <v>螺杆液压油缸</v>
      </c>
      <c r="G82" s="117" t="str">
        <f t="shared" si="2"/>
        <v>门保2</v>
      </c>
      <c r="H82" s="117" t="str">
        <f t="shared" si="3"/>
        <v/>
      </c>
      <c r="I82" s="117" t="str">
        <f t="shared" si="4"/>
        <v/>
      </c>
      <c r="J82" s="123" t="s">
        <v>3520</v>
      </c>
      <c r="K82" s="117"/>
      <c r="L82" s="82"/>
      <c r="M82" s="115" t="s">
        <v>68</v>
      </c>
      <c r="N82" s="115" t="s">
        <v>69</v>
      </c>
      <c r="O82" s="263" t="str">
        <f t="shared" si="5"/>
        <v>=ERI1-DI02</v>
      </c>
      <c r="P82" s="116">
        <f t="shared" si="6"/>
        <v>14</v>
      </c>
      <c r="Q82" s="40" t="str">
        <f t="shared" si="7"/>
        <v>I403.5</v>
      </c>
      <c r="R82" s="40" t="str">
        <f t="shared" si="8"/>
        <v>E0104_SQC2¶螺杆液压油缸门保2¶</v>
      </c>
    </row>
    <row r="83" spans="1:21" ht="14.4">
      <c r="A83" s="116">
        <v>15</v>
      </c>
      <c r="B83" s="117">
        <v>31</v>
      </c>
      <c r="C83" s="119" t="s">
        <v>3521</v>
      </c>
      <c r="D83" s="277" t="s">
        <v>3493</v>
      </c>
      <c r="E83" s="117" t="str">
        <f t="shared" si="0"/>
        <v>E01</v>
      </c>
      <c r="F83" s="117" t="str">
        <f t="shared" si="1"/>
        <v>气锤/下料位</v>
      </c>
      <c r="G83" s="117" t="str">
        <f t="shared" si="2"/>
        <v>下料位</v>
      </c>
      <c r="H83" s="117" t="str">
        <f t="shared" si="3"/>
        <v>Hammer/Low Level</v>
      </c>
      <c r="I83" s="117" t="str">
        <f t="shared" si="4"/>
        <v>Low level</v>
      </c>
      <c r="J83" s="123" t="s">
        <v>3522</v>
      </c>
      <c r="K83" s="117"/>
      <c r="L83" s="82"/>
      <c r="M83" s="115" t="s">
        <v>68</v>
      </c>
      <c r="N83" s="115" t="s">
        <v>69</v>
      </c>
      <c r="O83" s="263" t="str">
        <f t="shared" si="5"/>
        <v>=ERI1-DI02</v>
      </c>
      <c r="P83" s="116">
        <f t="shared" si="6"/>
        <v>15</v>
      </c>
      <c r="Q83" s="40" t="str">
        <f t="shared" si="7"/>
        <v>I403.6</v>
      </c>
      <c r="R83" s="40" t="str">
        <f t="shared" si="8"/>
        <v>E01¶气锤/下料位下料位¶Hammer/Low LevelLow level</v>
      </c>
    </row>
    <row r="84" spans="1:21" ht="14.4">
      <c r="A84" s="116">
        <v>16</v>
      </c>
      <c r="B84" s="117">
        <v>32</v>
      </c>
      <c r="C84" s="119" t="s">
        <v>3523</v>
      </c>
      <c r="D84" s="277" t="s">
        <v>3493</v>
      </c>
      <c r="E84" s="117" t="str">
        <f t="shared" si="0"/>
        <v>E02</v>
      </c>
      <c r="F84" s="117" t="str">
        <f t="shared" si="1"/>
        <v>气锤/下料位</v>
      </c>
      <c r="G84" s="117" t="str">
        <f t="shared" si="2"/>
        <v>下料位</v>
      </c>
      <c r="H84" s="117" t="str">
        <f t="shared" si="3"/>
        <v>Hammer/Low Level</v>
      </c>
      <c r="I84" s="117" t="str">
        <f t="shared" si="4"/>
        <v>Low level</v>
      </c>
      <c r="J84" s="122" t="s">
        <v>3524</v>
      </c>
      <c r="K84" s="117"/>
      <c r="L84" s="82"/>
      <c r="M84" s="115" t="s">
        <v>68</v>
      </c>
      <c r="N84" s="115" t="s">
        <v>69</v>
      </c>
      <c r="O84" s="263" t="str">
        <f t="shared" si="5"/>
        <v>=ERI1-DI02</v>
      </c>
      <c r="P84" s="116">
        <f t="shared" si="6"/>
        <v>16</v>
      </c>
      <c r="Q84" s="40" t="str">
        <f t="shared" si="7"/>
        <v>I403.7</v>
      </c>
      <c r="R84" s="40" t="str">
        <f t="shared" si="8"/>
        <v>E02¶气锤/下料位下料位¶Hammer/Low LevelLow level</v>
      </c>
    </row>
    <row r="85" spans="1:21" ht="14.4">
      <c r="A85" s="116">
        <v>1</v>
      </c>
      <c r="B85" s="117">
        <v>33</v>
      </c>
      <c r="C85" s="125" t="s">
        <v>3525</v>
      </c>
      <c r="D85" s="279" t="s">
        <v>3526</v>
      </c>
      <c r="E85" s="126" t="str">
        <f t="shared" si="0"/>
        <v>WPU-1001</v>
      </c>
      <c r="F85" s="126" t="str">
        <f t="shared" si="1"/>
        <v>水泵</v>
      </c>
      <c r="G85" s="126" t="str">
        <f t="shared" si="2"/>
        <v>运行</v>
      </c>
      <c r="H85" s="126" t="str">
        <f t="shared" si="3"/>
        <v>Water pump</v>
      </c>
      <c r="I85" s="117" t="str">
        <f t="shared" si="4"/>
        <v>Running</v>
      </c>
      <c r="J85" s="128" t="s">
        <v>707</v>
      </c>
      <c r="K85" s="126"/>
      <c r="L85" s="83"/>
      <c r="M85" s="129" t="s">
        <v>68</v>
      </c>
      <c r="N85" s="129" t="s">
        <v>69</v>
      </c>
      <c r="O85" s="268" t="str">
        <f t="shared" si="5"/>
        <v>=ERI1-DI03</v>
      </c>
      <c r="P85" s="131">
        <f t="shared" si="6"/>
        <v>1</v>
      </c>
      <c r="Q85" s="100" t="str">
        <f t="shared" si="7"/>
        <v>I404.0</v>
      </c>
      <c r="R85" s="100" t="str">
        <f t="shared" si="8"/>
        <v>WPU-1001¶水泵运行¶Water pumpRunning</v>
      </c>
      <c r="S85" s="134"/>
      <c r="T85" s="135" t="s">
        <v>3527</v>
      </c>
      <c r="U85" s="136" t="s">
        <v>709</v>
      </c>
    </row>
    <row r="86" spans="1:21" ht="14.4">
      <c r="A86" s="116">
        <v>2</v>
      </c>
      <c r="B86" s="117">
        <v>34</v>
      </c>
      <c r="C86" s="125" t="s">
        <v>3528</v>
      </c>
      <c r="D86" s="278" t="s">
        <v>3526</v>
      </c>
      <c r="E86" s="124" t="str">
        <f t="shared" si="0"/>
        <v>WPU-1002</v>
      </c>
      <c r="F86" s="124" t="str">
        <f t="shared" si="1"/>
        <v>水泵</v>
      </c>
      <c r="G86" s="124" t="s">
        <v>708</v>
      </c>
      <c r="H86" s="124" t="str">
        <f t="shared" si="3"/>
        <v>Water pump</v>
      </c>
      <c r="I86" s="117" t="str">
        <f t="shared" si="4"/>
        <v>Running</v>
      </c>
      <c r="J86" s="128" t="s">
        <v>711</v>
      </c>
      <c r="K86" s="126"/>
      <c r="L86" s="83"/>
      <c r="M86" s="129" t="s">
        <v>68</v>
      </c>
      <c r="N86" s="129" t="s">
        <v>69</v>
      </c>
      <c r="O86" s="268" t="str">
        <f t="shared" si="5"/>
        <v>=ERI1-DI03</v>
      </c>
      <c r="P86" s="131">
        <f t="shared" si="6"/>
        <v>2</v>
      </c>
      <c r="Q86" s="100" t="str">
        <f t="shared" si="7"/>
        <v>I404.1</v>
      </c>
      <c r="R86" s="100" t="str">
        <f t="shared" si="8"/>
        <v>WPU-1002¶水泵取消¶Water pumpRunning</v>
      </c>
      <c r="S86" s="134"/>
      <c r="T86" s="135" t="s">
        <v>3527</v>
      </c>
      <c r="U86" s="136" t="s">
        <v>709</v>
      </c>
    </row>
    <row r="87" spans="1:21" ht="14.4">
      <c r="A87" s="116">
        <v>3</v>
      </c>
      <c r="B87" s="117">
        <v>35</v>
      </c>
      <c r="C87" s="125" t="s">
        <v>3529</v>
      </c>
      <c r="D87" s="279" t="s">
        <v>3526</v>
      </c>
      <c r="E87" s="126" t="str">
        <f t="shared" si="0"/>
        <v>WPU-1003</v>
      </c>
      <c r="F87" s="126" t="str">
        <f t="shared" si="1"/>
        <v>水泵</v>
      </c>
      <c r="G87" s="126" t="str">
        <f t="shared" si="2"/>
        <v>运行</v>
      </c>
      <c r="H87" s="126" t="str">
        <f t="shared" si="3"/>
        <v>Water pump</v>
      </c>
      <c r="I87" s="117" t="str">
        <f t="shared" si="4"/>
        <v>Running</v>
      </c>
      <c r="J87" s="128" t="s">
        <v>713</v>
      </c>
      <c r="K87" s="126"/>
      <c r="L87" s="83"/>
      <c r="M87" s="129" t="s">
        <v>68</v>
      </c>
      <c r="N87" s="129" t="s">
        <v>69</v>
      </c>
      <c r="O87" s="268" t="str">
        <f t="shared" si="5"/>
        <v>=ERI1-DI03</v>
      </c>
      <c r="P87" s="131">
        <f t="shared" si="6"/>
        <v>3</v>
      </c>
      <c r="Q87" s="100" t="str">
        <f t="shared" si="7"/>
        <v>I404.2</v>
      </c>
      <c r="R87" s="100" t="str">
        <f t="shared" si="8"/>
        <v>WPU-1003¶水泵运行¶Water pumpRunning</v>
      </c>
      <c r="S87" s="134"/>
      <c r="T87" s="135" t="s">
        <v>3527</v>
      </c>
      <c r="U87" s="136" t="s">
        <v>709</v>
      </c>
    </row>
    <row r="88" spans="1:21" ht="14.4">
      <c r="A88" s="116">
        <v>4</v>
      </c>
      <c r="B88" s="117">
        <v>36</v>
      </c>
      <c r="C88" s="125" t="s">
        <v>3530</v>
      </c>
      <c r="D88" s="279" t="s">
        <v>3526</v>
      </c>
      <c r="E88" s="126" t="str">
        <f t="shared" si="0"/>
        <v>WPU-2001</v>
      </c>
      <c r="F88" s="126" t="str">
        <f t="shared" si="1"/>
        <v>水泵</v>
      </c>
      <c r="G88" s="126" t="str">
        <f t="shared" si="2"/>
        <v>运行</v>
      </c>
      <c r="H88" s="126" t="str">
        <f t="shared" si="3"/>
        <v>Water pump</v>
      </c>
      <c r="I88" s="117" t="str">
        <f t="shared" si="4"/>
        <v>Running</v>
      </c>
      <c r="J88" s="128" t="s">
        <v>715</v>
      </c>
      <c r="K88" s="126"/>
      <c r="L88" s="83"/>
      <c r="M88" s="129" t="s">
        <v>68</v>
      </c>
      <c r="N88" s="129" t="s">
        <v>69</v>
      </c>
      <c r="O88" s="268" t="str">
        <f t="shared" si="5"/>
        <v>=ERI1-DI03</v>
      </c>
      <c r="P88" s="131">
        <f t="shared" si="6"/>
        <v>4</v>
      </c>
      <c r="Q88" s="100" t="str">
        <f t="shared" si="7"/>
        <v>I404.3</v>
      </c>
      <c r="R88" s="100" t="str">
        <f t="shared" si="8"/>
        <v>WPU-2001¶水泵运行¶Water pumpRunning</v>
      </c>
      <c r="S88" s="134"/>
      <c r="T88" s="135" t="s">
        <v>3527</v>
      </c>
      <c r="U88" s="136" t="s">
        <v>709</v>
      </c>
    </row>
    <row r="89" spans="1:21" ht="14.4">
      <c r="A89" s="116">
        <v>5</v>
      </c>
      <c r="B89" s="117">
        <v>37</v>
      </c>
      <c r="C89" s="125" t="s">
        <v>3531</v>
      </c>
      <c r="D89" s="278" t="s">
        <v>3526</v>
      </c>
      <c r="E89" s="124" t="str">
        <f t="shared" si="0"/>
        <v>WPU-2002</v>
      </c>
      <c r="F89" s="124" t="str">
        <f t="shared" si="1"/>
        <v>水泵</v>
      </c>
      <c r="G89" s="124" t="s">
        <v>708</v>
      </c>
      <c r="H89" s="124" t="str">
        <f t="shared" si="3"/>
        <v>Water pump</v>
      </c>
      <c r="I89" s="117" t="str">
        <f t="shared" si="4"/>
        <v>Running</v>
      </c>
      <c r="J89" s="128" t="s">
        <v>718</v>
      </c>
      <c r="K89" s="126"/>
      <c r="L89" s="83"/>
      <c r="M89" s="129" t="s">
        <v>68</v>
      </c>
      <c r="N89" s="129" t="s">
        <v>69</v>
      </c>
      <c r="O89" s="268" t="str">
        <f t="shared" si="5"/>
        <v>=ERI1-DI03</v>
      </c>
      <c r="P89" s="131">
        <f t="shared" si="6"/>
        <v>5</v>
      </c>
      <c r="Q89" s="100" t="str">
        <f t="shared" si="7"/>
        <v>I404.4</v>
      </c>
      <c r="R89" s="100" t="str">
        <f t="shared" si="8"/>
        <v>WPU-2002¶水泵取消¶Water pumpRunning</v>
      </c>
      <c r="S89" s="134"/>
      <c r="T89" s="135" t="s">
        <v>3527</v>
      </c>
      <c r="U89" s="136" t="s">
        <v>709</v>
      </c>
    </row>
    <row r="90" spans="1:21" ht="14.4">
      <c r="A90" s="116">
        <v>6</v>
      </c>
      <c r="B90" s="117">
        <v>38</v>
      </c>
      <c r="C90" s="125" t="s">
        <v>3532</v>
      </c>
      <c r="D90" s="279" t="s">
        <v>3526</v>
      </c>
      <c r="E90" s="126" t="str">
        <f t="shared" si="0"/>
        <v>WPU-2003</v>
      </c>
      <c r="F90" s="126" t="str">
        <f t="shared" si="1"/>
        <v>水泵</v>
      </c>
      <c r="G90" s="126" t="str">
        <f t="shared" si="2"/>
        <v>运行</v>
      </c>
      <c r="H90" s="126" t="str">
        <f t="shared" si="3"/>
        <v>Water pump</v>
      </c>
      <c r="I90" s="117" t="str">
        <f t="shared" si="4"/>
        <v>Running</v>
      </c>
      <c r="J90" s="128" t="s">
        <v>720</v>
      </c>
      <c r="K90" s="126"/>
      <c r="L90" s="83"/>
      <c r="M90" s="129" t="s">
        <v>68</v>
      </c>
      <c r="N90" s="129" t="s">
        <v>69</v>
      </c>
      <c r="O90" s="268" t="str">
        <f t="shared" si="5"/>
        <v>=ERI1-DI03</v>
      </c>
      <c r="P90" s="131">
        <f t="shared" si="6"/>
        <v>6</v>
      </c>
      <c r="Q90" s="100" t="str">
        <f t="shared" si="7"/>
        <v>I404.5</v>
      </c>
      <c r="R90" s="100" t="str">
        <f t="shared" si="8"/>
        <v>WPU-2003¶水泵运行¶Water pumpRunning</v>
      </c>
      <c r="S90" s="134"/>
      <c r="T90" s="135" t="s">
        <v>3527</v>
      </c>
      <c r="U90" s="136" t="s">
        <v>709</v>
      </c>
    </row>
    <row r="91" spans="1:21" ht="14.4">
      <c r="A91" s="116">
        <v>7</v>
      </c>
      <c r="B91" s="117">
        <v>39</v>
      </c>
      <c r="C91" s="125" t="s">
        <v>3533</v>
      </c>
      <c r="D91" s="279" t="s">
        <v>3526</v>
      </c>
      <c r="E91" s="126" t="str">
        <f t="shared" si="0"/>
        <v>FAN-2004</v>
      </c>
      <c r="F91" s="126" t="str">
        <f t="shared" si="1"/>
        <v>冷却风机</v>
      </c>
      <c r="G91" s="126" t="str">
        <f t="shared" si="2"/>
        <v>运行</v>
      </c>
      <c r="H91" s="126" t="str">
        <f t="shared" si="3"/>
        <v>FAN</v>
      </c>
      <c r="I91" s="117" t="str">
        <f t="shared" si="4"/>
        <v>Running</v>
      </c>
      <c r="J91" s="128" t="s">
        <v>722</v>
      </c>
      <c r="K91" s="126"/>
      <c r="L91" s="83"/>
      <c r="M91" s="129" t="s">
        <v>68</v>
      </c>
      <c r="N91" s="129" t="s">
        <v>69</v>
      </c>
      <c r="O91" s="268" t="str">
        <f t="shared" si="5"/>
        <v>=ERI1-DI03</v>
      </c>
      <c r="P91" s="131">
        <f t="shared" si="6"/>
        <v>7</v>
      </c>
      <c r="Q91" s="100" t="str">
        <f t="shared" si="7"/>
        <v>I404.6</v>
      </c>
      <c r="R91" s="100" t="str">
        <f t="shared" si="8"/>
        <v>FAN-2004¶冷却风机运行¶FANRunning</v>
      </c>
      <c r="S91" s="134"/>
      <c r="T91" s="135" t="s">
        <v>3527</v>
      </c>
      <c r="U91" s="136" t="s">
        <v>709</v>
      </c>
    </row>
    <row r="92" spans="1:21" ht="14.4">
      <c r="A92" s="116">
        <v>8</v>
      </c>
      <c r="B92" s="117">
        <v>40</v>
      </c>
      <c r="C92" s="119" t="s">
        <v>3534</v>
      </c>
      <c r="D92" s="277" t="s">
        <v>3526</v>
      </c>
      <c r="E92" s="117" t="str">
        <f t="shared" si="0"/>
        <v>备用 Spare</v>
      </c>
      <c r="F92" s="117" t="str">
        <f t="shared" si="1"/>
        <v/>
      </c>
      <c r="G92" s="117" t="str">
        <f t="shared" si="2"/>
        <v/>
      </c>
      <c r="H92" s="117" t="str">
        <f t="shared" si="3"/>
        <v/>
      </c>
      <c r="I92" s="117" t="str">
        <f t="shared" si="4"/>
        <v/>
      </c>
      <c r="J92" s="122" t="s">
        <v>236</v>
      </c>
      <c r="K92" s="117"/>
      <c r="L92" s="82"/>
      <c r="M92" s="115" t="s">
        <v>68</v>
      </c>
      <c r="N92" s="115" t="s">
        <v>69</v>
      </c>
      <c r="O92" s="263" t="str">
        <f t="shared" si="5"/>
        <v>=ERI1-DI03</v>
      </c>
      <c r="P92" s="116">
        <f t="shared" si="6"/>
        <v>8</v>
      </c>
      <c r="Q92" s="40" t="str">
        <f t="shared" si="7"/>
        <v>I404.7</v>
      </c>
      <c r="R92" s="40" t="str">
        <f t="shared" si="8"/>
        <v>备用 Spare¶¶</v>
      </c>
    </row>
    <row r="93" spans="1:21" ht="14.4">
      <c r="A93" s="116">
        <v>9</v>
      </c>
      <c r="B93" s="117">
        <v>41</v>
      </c>
      <c r="C93" s="119" t="s">
        <v>3535</v>
      </c>
      <c r="D93" s="277" t="s">
        <v>3526</v>
      </c>
      <c r="E93" s="117" t="str">
        <f t="shared" si="0"/>
        <v>E0123</v>
      </c>
      <c r="F93" s="117" t="str">
        <f t="shared" si="1"/>
        <v>关风器</v>
      </c>
      <c r="G93" s="117" t="str">
        <f t="shared" si="2"/>
        <v>运行</v>
      </c>
      <c r="H93" s="117" t="str">
        <f t="shared" si="3"/>
        <v>Airlock</v>
      </c>
      <c r="I93" s="117" t="str">
        <f t="shared" si="4"/>
        <v>Running</v>
      </c>
      <c r="J93" s="122" t="s">
        <v>3536</v>
      </c>
      <c r="K93" s="117"/>
      <c r="L93" s="82"/>
      <c r="M93" s="115" t="s">
        <v>68</v>
      </c>
      <c r="N93" s="115" t="s">
        <v>69</v>
      </c>
      <c r="O93" s="263" t="str">
        <f t="shared" si="5"/>
        <v>=ERI1-DI03</v>
      </c>
      <c r="P93" s="116">
        <f t="shared" si="6"/>
        <v>9</v>
      </c>
      <c r="Q93" s="40" t="str">
        <f t="shared" si="7"/>
        <v>I405.0</v>
      </c>
      <c r="R93" s="40" t="str">
        <f t="shared" si="8"/>
        <v>E0123¶关风器运行¶AirlockRunning</v>
      </c>
    </row>
    <row r="94" spans="1:21" ht="14.4">
      <c r="A94" s="116">
        <v>10</v>
      </c>
      <c r="B94" s="117">
        <v>42</v>
      </c>
      <c r="C94" s="119" t="s">
        <v>3537</v>
      </c>
      <c r="D94" s="277" t="s">
        <v>3526</v>
      </c>
      <c r="E94" s="117" t="str">
        <f t="shared" si="0"/>
        <v>E0123V1</v>
      </c>
      <c r="F94" s="117" t="str">
        <f t="shared" si="1"/>
        <v>电磁阀</v>
      </c>
      <c r="G94" s="117" t="str">
        <f t="shared" si="2"/>
        <v>开门到位</v>
      </c>
      <c r="H94" s="117" t="str">
        <f t="shared" si="3"/>
        <v>Solenoid valve</v>
      </c>
      <c r="I94" s="117" t="str">
        <f t="shared" si="4"/>
        <v>Openning</v>
      </c>
      <c r="J94" s="122" t="s">
        <v>3538</v>
      </c>
      <c r="K94" s="117"/>
      <c r="L94" s="82"/>
      <c r="M94" s="115" t="s">
        <v>68</v>
      </c>
      <c r="N94" s="115" t="s">
        <v>69</v>
      </c>
      <c r="O94" s="263" t="str">
        <f t="shared" si="5"/>
        <v>=ERI1-DI03</v>
      </c>
      <c r="P94" s="116">
        <f t="shared" si="6"/>
        <v>10</v>
      </c>
      <c r="Q94" s="40" t="str">
        <f t="shared" si="7"/>
        <v>I405.1</v>
      </c>
      <c r="R94" s="40" t="str">
        <f t="shared" si="8"/>
        <v>E0123V1¶电磁阀开门到位¶Solenoid valveOpenning</v>
      </c>
    </row>
    <row r="95" spans="1:21" ht="14.4">
      <c r="A95" s="116">
        <v>11</v>
      </c>
      <c r="B95" s="117">
        <v>43</v>
      </c>
      <c r="C95" s="119" t="s">
        <v>3539</v>
      </c>
      <c r="D95" s="277" t="s">
        <v>3526</v>
      </c>
      <c r="E95" s="117" t="str">
        <f t="shared" si="0"/>
        <v>E0123V1</v>
      </c>
      <c r="F95" s="117" t="str">
        <f t="shared" si="1"/>
        <v>电磁阀</v>
      </c>
      <c r="G95" s="117" t="str">
        <f t="shared" si="2"/>
        <v>关门到位</v>
      </c>
      <c r="H95" s="117" t="str">
        <f t="shared" si="3"/>
        <v>Solenoid valve</v>
      </c>
      <c r="I95" s="117" t="str">
        <f t="shared" si="4"/>
        <v>Closing</v>
      </c>
      <c r="J95" s="122" t="s">
        <v>3540</v>
      </c>
      <c r="K95" s="117"/>
      <c r="L95" s="82"/>
      <c r="M95" s="115" t="s">
        <v>68</v>
      </c>
      <c r="N95" s="115" t="s">
        <v>69</v>
      </c>
      <c r="O95" s="263" t="str">
        <f t="shared" si="5"/>
        <v>=ERI1-DI03</v>
      </c>
      <c r="P95" s="116">
        <f t="shared" si="6"/>
        <v>11</v>
      </c>
      <c r="Q95" s="40" t="str">
        <f t="shared" si="7"/>
        <v>I405.2</v>
      </c>
      <c r="R95" s="40" t="str">
        <f t="shared" si="8"/>
        <v>E0123V1¶电磁阀关门到位¶Solenoid valveClosing</v>
      </c>
    </row>
    <row r="96" spans="1:21" ht="14.4">
      <c r="A96" s="116">
        <v>12</v>
      </c>
      <c r="B96" s="117">
        <v>44</v>
      </c>
      <c r="C96" s="119" t="s">
        <v>3541</v>
      </c>
      <c r="D96" s="277" t="s">
        <v>3526</v>
      </c>
      <c r="E96" s="117" t="str">
        <f t="shared" si="0"/>
        <v>E0124_2</v>
      </c>
      <c r="F96" s="117" t="str">
        <f t="shared" si="1"/>
        <v>输送带</v>
      </c>
      <c r="G96" s="117" t="str">
        <f t="shared" si="2"/>
        <v>运行</v>
      </c>
      <c r="H96" s="117" t="str">
        <f t="shared" si="3"/>
        <v>Conveying belt</v>
      </c>
      <c r="I96" s="117" t="str">
        <f t="shared" si="4"/>
        <v>Running</v>
      </c>
      <c r="J96" s="122" t="s">
        <v>3542</v>
      </c>
      <c r="K96" s="117"/>
      <c r="L96" s="82"/>
      <c r="M96" s="115" t="s">
        <v>68</v>
      </c>
      <c r="N96" s="115" t="s">
        <v>69</v>
      </c>
      <c r="O96" s="263" t="str">
        <f t="shared" si="5"/>
        <v>=ERI1-DI03</v>
      </c>
      <c r="P96" s="116">
        <f t="shared" si="6"/>
        <v>12</v>
      </c>
      <c r="Q96" s="40" t="str">
        <f t="shared" si="7"/>
        <v>I405.3</v>
      </c>
      <c r="R96" s="40" t="str">
        <f t="shared" si="8"/>
        <v>E0124_2¶输送带运行¶Conveying beltRunning</v>
      </c>
    </row>
    <row r="97" spans="1:18" ht="14.4">
      <c r="A97" s="116">
        <v>13</v>
      </c>
      <c r="B97" s="117">
        <v>45</v>
      </c>
      <c r="C97" s="119" t="s">
        <v>3543</v>
      </c>
      <c r="D97" s="277" t="s">
        <v>3526</v>
      </c>
      <c r="E97" s="117" t="str">
        <f t="shared" si="0"/>
        <v>E0124_3</v>
      </c>
      <c r="F97" s="117" t="str">
        <f t="shared" si="1"/>
        <v>输送带</v>
      </c>
      <c r="G97" s="117" t="str">
        <f t="shared" si="2"/>
        <v>运行</v>
      </c>
      <c r="H97" s="117" t="str">
        <f t="shared" si="3"/>
        <v>Conveying belt</v>
      </c>
      <c r="I97" s="117" t="str">
        <f t="shared" si="4"/>
        <v>Running</v>
      </c>
      <c r="J97" s="122" t="s">
        <v>3544</v>
      </c>
      <c r="K97" s="117"/>
      <c r="L97" s="82"/>
      <c r="M97" s="115" t="s">
        <v>68</v>
      </c>
      <c r="N97" s="115" t="s">
        <v>69</v>
      </c>
      <c r="O97" s="263" t="str">
        <f t="shared" si="5"/>
        <v>=ERI1-DI03</v>
      </c>
      <c r="P97" s="116">
        <f t="shared" si="6"/>
        <v>13</v>
      </c>
      <c r="Q97" s="40" t="str">
        <f t="shared" si="7"/>
        <v>I405.4</v>
      </c>
      <c r="R97" s="40" t="str">
        <f t="shared" si="8"/>
        <v>E0124_3¶输送带运行¶Conveying beltRunning</v>
      </c>
    </row>
    <row r="98" spans="1:18" ht="14.4">
      <c r="A98" s="116">
        <v>14</v>
      </c>
      <c r="B98" s="117">
        <v>46</v>
      </c>
      <c r="C98" s="119" t="s">
        <v>3545</v>
      </c>
      <c r="D98" s="277" t="s">
        <v>3526</v>
      </c>
      <c r="E98" s="117" t="str">
        <f t="shared" si="0"/>
        <v>E0124_4</v>
      </c>
      <c r="F98" s="117" t="str">
        <f t="shared" si="1"/>
        <v>清粉绞龙</v>
      </c>
      <c r="G98" s="117" t="str">
        <f t="shared" si="2"/>
        <v>运行</v>
      </c>
      <c r="H98" s="117" t="str">
        <f t="shared" si="3"/>
        <v>Conveyor</v>
      </c>
      <c r="I98" s="117" t="str">
        <f t="shared" si="4"/>
        <v>Running</v>
      </c>
      <c r="J98" s="122" t="s">
        <v>3546</v>
      </c>
      <c r="K98" s="117"/>
      <c r="L98" s="82"/>
      <c r="M98" s="115" t="s">
        <v>68</v>
      </c>
      <c r="N98" s="115" t="s">
        <v>69</v>
      </c>
      <c r="O98" s="263" t="str">
        <f t="shared" si="5"/>
        <v>=ERI1-DI03</v>
      </c>
      <c r="P98" s="116">
        <f t="shared" si="6"/>
        <v>14</v>
      </c>
      <c r="Q98" s="40" t="str">
        <f t="shared" si="7"/>
        <v>I405.5</v>
      </c>
      <c r="R98" s="40" t="str">
        <f t="shared" si="8"/>
        <v>E0124_4¶清粉绞龙运行¶ConveyorRunning</v>
      </c>
    </row>
    <row r="99" spans="1:18" ht="14.4">
      <c r="A99" s="116">
        <v>15</v>
      </c>
      <c r="B99" s="117">
        <v>47</v>
      </c>
      <c r="C99" s="119" t="s">
        <v>3547</v>
      </c>
      <c r="D99" s="277" t="s">
        <v>3526</v>
      </c>
      <c r="E99" s="117" t="str">
        <f t="shared" si="0"/>
        <v>E0124_5</v>
      </c>
      <c r="F99" s="117" t="str">
        <f t="shared" si="1"/>
        <v>清粉绞龙</v>
      </c>
      <c r="G99" s="117" t="str">
        <f t="shared" si="2"/>
        <v>运行</v>
      </c>
      <c r="H99" s="117" t="str">
        <f t="shared" si="3"/>
        <v>Conveyor</v>
      </c>
      <c r="I99" s="117" t="str">
        <f t="shared" si="4"/>
        <v>Running</v>
      </c>
      <c r="J99" s="122" t="s">
        <v>3548</v>
      </c>
      <c r="K99" s="117"/>
      <c r="L99" s="132"/>
      <c r="M99" s="115" t="s">
        <v>68</v>
      </c>
      <c r="N99" s="115" t="s">
        <v>69</v>
      </c>
      <c r="O99" s="263" t="str">
        <f t="shared" si="5"/>
        <v>=ERI1-DI03</v>
      </c>
      <c r="P99" s="116">
        <f t="shared" si="6"/>
        <v>15</v>
      </c>
      <c r="Q99" s="40" t="str">
        <f t="shared" si="7"/>
        <v>I405.6</v>
      </c>
      <c r="R99" s="40" t="str">
        <f t="shared" si="8"/>
        <v>E0124_5¶清粉绞龙运行¶ConveyorRunning</v>
      </c>
    </row>
    <row r="100" spans="1:18" ht="14.4">
      <c r="A100" s="116">
        <v>16</v>
      </c>
      <c r="B100" s="117">
        <v>48</v>
      </c>
      <c r="C100" s="119" t="s">
        <v>3549</v>
      </c>
      <c r="D100" s="277" t="s">
        <v>3526</v>
      </c>
      <c r="E100" s="117" t="str">
        <f t="shared" si="0"/>
        <v>E0124_F1</v>
      </c>
      <c r="F100" s="117" t="str">
        <f t="shared" si="1"/>
        <v>循环风机</v>
      </c>
      <c r="G100" s="117" t="str">
        <f t="shared" si="2"/>
        <v>运行</v>
      </c>
      <c r="H100" s="117" t="str">
        <f t="shared" si="3"/>
        <v>Circulating fan</v>
      </c>
      <c r="I100" s="117" t="str">
        <f t="shared" si="4"/>
        <v>Running</v>
      </c>
      <c r="J100" s="122" t="s">
        <v>3550</v>
      </c>
      <c r="K100" s="117"/>
      <c r="L100" s="132"/>
      <c r="M100" s="115" t="s">
        <v>68</v>
      </c>
      <c r="N100" s="115" t="s">
        <v>69</v>
      </c>
      <c r="O100" s="263" t="str">
        <f t="shared" si="5"/>
        <v>=ERI1-DI03</v>
      </c>
      <c r="P100" s="116">
        <f t="shared" si="6"/>
        <v>16</v>
      </c>
      <c r="Q100" s="40" t="str">
        <f t="shared" si="7"/>
        <v>I405.7</v>
      </c>
      <c r="R100" s="40" t="str">
        <f t="shared" si="8"/>
        <v>E0124_F1¶循环风机运行¶Circulating fanRunning</v>
      </c>
    </row>
    <row r="101" spans="1:18" ht="14.4">
      <c r="A101" s="116">
        <v>1</v>
      </c>
      <c r="B101" s="117">
        <v>49</v>
      </c>
      <c r="C101" s="118" t="s">
        <v>3551</v>
      </c>
      <c r="D101" s="277" t="s">
        <v>3552</v>
      </c>
      <c r="E101" s="117" t="str">
        <f t="shared" si="0"/>
        <v>E0124_F2</v>
      </c>
      <c r="F101" s="117" t="str">
        <f t="shared" si="1"/>
        <v>循环风机</v>
      </c>
      <c r="G101" s="117" t="str">
        <f t="shared" si="2"/>
        <v>运行</v>
      </c>
      <c r="H101" s="117" t="str">
        <f t="shared" si="3"/>
        <v>Circulating fan</v>
      </c>
      <c r="I101" s="117" t="str">
        <f t="shared" si="4"/>
        <v>Running</v>
      </c>
      <c r="J101" s="122" t="s">
        <v>3553</v>
      </c>
      <c r="K101" s="117"/>
      <c r="L101" s="132"/>
      <c r="M101" s="115" t="s">
        <v>68</v>
      </c>
      <c r="N101" s="115" t="s">
        <v>69</v>
      </c>
      <c r="O101" s="263" t="str">
        <f t="shared" si="5"/>
        <v>=ERI1-DI04</v>
      </c>
      <c r="P101" s="116">
        <f t="shared" si="6"/>
        <v>1</v>
      </c>
      <c r="Q101" s="40" t="str">
        <f t="shared" si="7"/>
        <v>I406.0</v>
      </c>
      <c r="R101" s="40" t="str">
        <f t="shared" si="8"/>
        <v>E0124_F2¶循环风机运行¶Circulating fanRunning</v>
      </c>
    </row>
    <row r="102" spans="1:18" ht="14.4">
      <c r="A102" s="116">
        <v>2</v>
      </c>
      <c r="B102" s="117">
        <v>50</v>
      </c>
      <c r="C102" s="119" t="s">
        <v>3554</v>
      </c>
      <c r="D102" s="277" t="s">
        <v>3552</v>
      </c>
      <c r="E102" s="117" t="str">
        <f t="shared" si="0"/>
        <v>E0124_F3</v>
      </c>
      <c r="F102" s="117" t="str">
        <f t="shared" si="1"/>
        <v>循环风机</v>
      </c>
      <c r="G102" s="117" t="str">
        <f t="shared" si="2"/>
        <v>运行</v>
      </c>
      <c r="H102" s="117" t="str">
        <f t="shared" si="3"/>
        <v>Circulating fan</v>
      </c>
      <c r="I102" s="117" t="str">
        <f t="shared" si="4"/>
        <v>Running</v>
      </c>
      <c r="J102" s="122" t="s">
        <v>3555</v>
      </c>
      <c r="K102" s="117"/>
      <c r="L102" s="132"/>
      <c r="M102" s="115" t="s">
        <v>68</v>
      </c>
      <c r="N102" s="115" t="s">
        <v>69</v>
      </c>
      <c r="O102" s="263" t="str">
        <f t="shared" si="5"/>
        <v>=ERI1-DI04</v>
      </c>
      <c r="P102" s="116">
        <f t="shared" si="6"/>
        <v>2</v>
      </c>
      <c r="Q102" s="40" t="str">
        <f t="shared" si="7"/>
        <v>I406.1</v>
      </c>
      <c r="R102" s="40" t="str">
        <f t="shared" si="8"/>
        <v>E0124_F3¶循环风机运行¶Circulating fanRunning</v>
      </c>
    </row>
    <row r="103" spans="1:18" ht="14.4">
      <c r="A103" s="116">
        <v>3</v>
      </c>
      <c r="B103" s="117">
        <v>51</v>
      </c>
      <c r="C103" s="119" t="s">
        <v>3556</v>
      </c>
      <c r="D103" s="277" t="s">
        <v>3552</v>
      </c>
      <c r="E103" s="117" t="str">
        <f t="shared" si="0"/>
        <v>E0124_F4</v>
      </c>
      <c r="F103" s="117" t="str">
        <f t="shared" si="1"/>
        <v>循环风机</v>
      </c>
      <c r="G103" s="117" t="str">
        <f t="shared" si="2"/>
        <v>运行</v>
      </c>
      <c r="H103" s="117" t="str">
        <f t="shared" si="3"/>
        <v>Circulating fan</v>
      </c>
      <c r="I103" s="117" t="str">
        <f t="shared" si="4"/>
        <v>Running</v>
      </c>
      <c r="J103" s="122" t="s">
        <v>3557</v>
      </c>
      <c r="K103" s="117"/>
      <c r="L103" s="132"/>
      <c r="M103" s="115" t="s">
        <v>68</v>
      </c>
      <c r="N103" s="115" t="s">
        <v>69</v>
      </c>
      <c r="O103" s="263" t="str">
        <f t="shared" si="5"/>
        <v>=ERI1-DI04</v>
      </c>
      <c r="P103" s="116">
        <f t="shared" si="6"/>
        <v>3</v>
      </c>
      <c r="Q103" s="40" t="str">
        <f t="shared" si="7"/>
        <v>I406.2</v>
      </c>
      <c r="R103" s="40" t="str">
        <f t="shared" si="8"/>
        <v>E0124_F4¶循环风机运行¶Circulating fanRunning</v>
      </c>
    </row>
    <row r="104" spans="1:18" ht="14.4">
      <c r="A104" s="116">
        <v>4</v>
      </c>
      <c r="B104" s="117">
        <v>52</v>
      </c>
      <c r="C104" s="119" t="s">
        <v>3558</v>
      </c>
      <c r="D104" s="277" t="s">
        <v>3552</v>
      </c>
      <c r="E104" s="117" t="str">
        <f t="shared" si="0"/>
        <v>E0124_F5</v>
      </c>
      <c r="F104" s="117" t="str">
        <f t="shared" si="1"/>
        <v>循环风机</v>
      </c>
      <c r="G104" s="117" t="str">
        <f t="shared" si="2"/>
        <v>运行</v>
      </c>
      <c r="H104" s="117" t="str">
        <f t="shared" si="3"/>
        <v>Circulating fan</v>
      </c>
      <c r="I104" s="117" t="str">
        <f t="shared" si="4"/>
        <v>Running</v>
      </c>
      <c r="J104" s="122" t="s">
        <v>3559</v>
      </c>
      <c r="K104" s="117"/>
      <c r="L104" s="132"/>
      <c r="M104" s="115" t="s">
        <v>68</v>
      </c>
      <c r="N104" s="115" t="s">
        <v>69</v>
      </c>
      <c r="O104" s="263" t="str">
        <f t="shared" si="5"/>
        <v>=ERI1-DI04</v>
      </c>
      <c r="P104" s="116">
        <f t="shared" si="6"/>
        <v>4</v>
      </c>
      <c r="Q104" s="40" t="str">
        <f t="shared" si="7"/>
        <v>I406.3</v>
      </c>
      <c r="R104" s="40" t="str">
        <f t="shared" si="8"/>
        <v>E0124_F5¶循环风机运行¶Circulating fanRunning</v>
      </c>
    </row>
    <row r="105" spans="1:18" ht="14.4">
      <c r="A105" s="116">
        <v>5</v>
      </c>
      <c r="B105" s="117">
        <v>53</v>
      </c>
      <c r="C105" s="119" t="s">
        <v>3560</v>
      </c>
      <c r="D105" s="277" t="s">
        <v>3552</v>
      </c>
      <c r="E105" s="117" t="str">
        <f t="shared" si="0"/>
        <v>E0124_F6</v>
      </c>
      <c r="F105" s="117" t="str">
        <f t="shared" si="1"/>
        <v>循环风机</v>
      </c>
      <c r="G105" s="117" t="str">
        <f t="shared" si="2"/>
        <v>运行</v>
      </c>
      <c r="H105" s="117" t="str">
        <f t="shared" si="3"/>
        <v>Circulating fan</v>
      </c>
      <c r="I105" s="117" t="str">
        <f t="shared" si="4"/>
        <v>Running</v>
      </c>
      <c r="J105" s="122" t="s">
        <v>3561</v>
      </c>
      <c r="K105" s="117"/>
      <c r="L105" s="132"/>
      <c r="M105" s="115" t="s">
        <v>68</v>
      </c>
      <c r="N105" s="115" t="s">
        <v>69</v>
      </c>
      <c r="O105" s="263" t="str">
        <f t="shared" si="5"/>
        <v>=ERI1-DI04</v>
      </c>
      <c r="P105" s="116">
        <f t="shared" si="6"/>
        <v>5</v>
      </c>
      <c r="Q105" s="40" t="str">
        <f t="shared" si="7"/>
        <v>I406.4</v>
      </c>
      <c r="R105" s="40" t="str">
        <f t="shared" si="8"/>
        <v>E0124_F6¶循环风机运行¶Circulating fanRunning</v>
      </c>
    </row>
    <row r="106" spans="1:18" ht="27.75" customHeight="1">
      <c r="A106" s="116">
        <v>6</v>
      </c>
      <c r="B106" s="117">
        <v>54</v>
      </c>
      <c r="C106" s="119" t="s">
        <v>3562</v>
      </c>
      <c r="D106" s="277" t="s">
        <v>3552</v>
      </c>
      <c r="E106" s="117" t="str">
        <f t="shared" si="0"/>
        <v>E0124_F7</v>
      </c>
      <c r="F106" s="117" t="str">
        <f t="shared" si="1"/>
        <v>循环风机</v>
      </c>
      <c r="G106" s="117" t="str">
        <f t="shared" si="2"/>
        <v>运行</v>
      </c>
      <c r="H106" s="117" t="str">
        <f t="shared" si="3"/>
        <v>Circulating fan</v>
      </c>
      <c r="I106" s="117" t="str">
        <f t="shared" si="4"/>
        <v>Running</v>
      </c>
      <c r="J106" s="122" t="s">
        <v>3563</v>
      </c>
      <c r="K106" s="117"/>
      <c r="L106" s="132"/>
      <c r="M106" s="115" t="s">
        <v>68</v>
      </c>
      <c r="N106" s="115" t="s">
        <v>69</v>
      </c>
      <c r="O106" s="263" t="str">
        <f t="shared" si="5"/>
        <v>=ERI1-DI04</v>
      </c>
      <c r="P106" s="116">
        <f t="shared" si="6"/>
        <v>6</v>
      </c>
      <c r="Q106" s="40" t="str">
        <f t="shared" si="7"/>
        <v>I406.5</v>
      </c>
      <c r="R106" s="40" t="str">
        <f t="shared" si="8"/>
        <v>E0124_F7¶循环风机运行¶Circulating fanRunning</v>
      </c>
    </row>
    <row r="107" spans="1:18" ht="14.4">
      <c r="A107" s="116">
        <v>7</v>
      </c>
      <c r="B107" s="117">
        <v>55</v>
      </c>
      <c r="C107" s="119" t="s">
        <v>3564</v>
      </c>
      <c r="D107" s="277" t="s">
        <v>3552</v>
      </c>
      <c r="E107" s="117" t="str">
        <f t="shared" si="0"/>
        <v>E0124_F8</v>
      </c>
      <c r="F107" s="117" t="str">
        <f t="shared" si="1"/>
        <v>循环风机</v>
      </c>
      <c r="G107" s="117" t="str">
        <f t="shared" si="2"/>
        <v>运行</v>
      </c>
      <c r="H107" s="117" t="str">
        <f t="shared" si="3"/>
        <v>Circulating fan</v>
      </c>
      <c r="I107" s="117" t="str">
        <f t="shared" si="4"/>
        <v>Running</v>
      </c>
      <c r="J107" s="122" t="s">
        <v>3565</v>
      </c>
      <c r="K107" s="117"/>
      <c r="L107" s="132"/>
      <c r="M107" s="115" t="s">
        <v>68</v>
      </c>
      <c r="N107" s="115" t="s">
        <v>69</v>
      </c>
      <c r="O107" s="263" t="str">
        <f t="shared" si="5"/>
        <v>=ERI1-DI04</v>
      </c>
      <c r="P107" s="116">
        <f t="shared" si="6"/>
        <v>7</v>
      </c>
      <c r="Q107" s="40" t="str">
        <f t="shared" si="7"/>
        <v>I406.6</v>
      </c>
      <c r="R107" s="40" t="str">
        <f t="shared" si="8"/>
        <v>E0124_F8¶循环风机运行¶Circulating fanRunning</v>
      </c>
    </row>
    <row r="108" spans="1:18" ht="14.4">
      <c r="A108" s="116">
        <v>8</v>
      </c>
      <c r="B108" s="117">
        <v>56</v>
      </c>
      <c r="C108" s="119" t="s">
        <v>3566</v>
      </c>
      <c r="D108" s="277" t="s">
        <v>3552</v>
      </c>
      <c r="E108" s="117" t="str">
        <f t="shared" si="0"/>
        <v>E0124_F9</v>
      </c>
      <c r="F108" s="117" t="str">
        <f t="shared" si="1"/>
        <v>循环风机</v>
      </c>
      <c r="G108" s="117" t="str">
        <f t="shared" si="2"/>
        <v>运行</v>
      </c>
      <c r="H108" s="117" t="str">
        <f t="shared" si="3"/>
        <v>Circulating fan</v>
      </c>
      <c r="I108" s="117" t="str">
        <f t="shared" si="4"/>
        <v>Running</v>
      </c>
      <c r="J108" s="122" t="s">
        <v>3567</v>
      </c>
      <c r="K108" s="117"/>
      <c r="L108" s="132"/>
      <c r="M108" s="115" t="s">
        <v>68</v>
      </c>
      <c r="N108" s="115" t="s">
        <v>69</v>
      </c>
      <c r="O108" s="263" t="str">
        <f t="shared" si="5"/>
        <v>=ERI1-DI04</v>
      </c>
      <c r="P108" s="116">
        <f t="shared" si="6"/>
        <v>8</v>
      </c>
      <c r="Q108" s="40" t="str">
        <f t="shared" si="7"/>
        <v>I406.7</v>
      </c>
      <c r="R108" s="40" t="str">
        <f t="shared" si="8"/>
        <v>E0124_F9¶循环风机运行¶Circulating fanRunning</v>
      </c>
    </row>
    <row r="109" spans="1:18" ht="14.4">
      <c r="A109" s="116">
        <v>9</v>
      </c>
      <c r="B109" s="117">
        <v>57</v>
      </c>
      <c r="C109" s="119" t="s">
        <v>3568</v>
      </c>
      <c r="D109" s="277" t="s">
        <v>3552</v>
      </c>
      <c r="E109" s="117" t="str">
        <f t="shared" si="0"/>
        <v>E0124_F10</v>
      </c>
      <c r="F109" s="117" t="str">
        <f t="shared" si="1"/>
        <v>循环风机</v>
      </c>
      <c r="G109" s="117" t="str">
        <f t="shared" si="2"/>
        <v>运行</v>
      </c>
      <c r="H109" s="117" t="str">
        <f t="shared" si="3"/>
        <v>Circulating fan</v>
      </c>
      <c r="I109" s="117" t="str">
        <f t="shared" si="4"/>
        <v>Running</v>
      </c>
      <c r="J109" s="122" t="s">
        <v>3569</v>
      </c>
      <c r="K109" s="117"/>
      <c r="L109" s="132"/>
      <c r="M109" s="115" t="s">
        <v>68</v>
      </c>
      <c r="N109" s="115" t="s">
        <v>69</v>
      </c>
      <c r="O109" s="263" t="str">
        <f t="shared" si="5"/>
        <v>=ERI1-DI04</v>
      </c>
      <c r="P109" s="116">
        <f t="shared" si="6"/>
        <v>9</v>
      </c>
      <c r="Q109" s="40" t="str">
        <f t="shared" si="7"/>
        <v>I407.0</v>
      </c>
      <c r="R109" s="40" t="str">
        <f t="shared" si="8"/>
        <v>E0124_F10¶循环风机运行¶Circulating fanRunning</v>
      </c>
    </row>
    <row r="110" spans="1:18" ht="14.4">
      <c r="A110" s="116">
        <v>10</v>
      </c>
      <c r="B110" s="117">
        <v>58</v>
      </c>
      <c r="C110" s="119" t="s">
        <v>3570</v>
      </c>
      <c r="D110" s="277" t="s">
        <v>3552</v>
      </c>
      <c r="E110" s="117" t="str">
        <f t="shared" si="0"/>
        <v>E0124_F11</v>
      </c>
      <c r="F110" s="117" t="str">
        <f t="shared" si="1"/>
        <v>循环风机</v>
      </c>
      <c r="G110" s="117" t="str">
        <f t="shared" si="2"/>
        <v>运行</v>
      </c>
      <c r="H110" s="117" t="str">
        <f t="shared" si="3"/>
        <v>Circulating fan</v>
      </c>
      <c r="I110" s="117" t="str">
        <f t="shared" si="4"/>
        <v>Running</v>
      </c>
      <c r="J110" s="122" t="s">
        <v>3571</v>
      </c>
      <c r="K110" s="117"/>
      <c r="L110" s="132"/>
      <c r="M110" s="115" t="s">
        <v>68</v>
      </c>
      <c r="N110" s="115" t="s">
        <v>69</v>
      </c>
      <c r="O110" s="263" t="str">
        <f t="shared" si="5"/>
        <v>=ERI1-DI04</v>
      </c>
      <c r="P110" s="116">
        <f t="shared" si="6"/>
        <v>10</v>
      </c>
      <c r="Q110" s="40" t="str">
        <f t="shared" si="7"/>
        <v>I407.1</v>
      </c>
      <c r="R110" s="40" t="str">
        <f t="shared" si="8"/>
        <v>E0124_F11¶循环风机运行¶Circulating fanRunning</v>
      </c>
    </row>
    <row r="111" spans="1:18" ht="14.4">
      <c r="A111" s="116">
        <v>11</v>
      </c>
      <c r="B111" s="117">
        <v>59</v>
      </c>
      <c r="C111" s="119" t="s">
        <v>3572</v>
      </c>
      <c r="D111" s="277" t="s">
        <v>3552</v>
      </c>
      <c r="E111" s="117" t="str">
        <f t="shared" si="0"/>
        <v>E0124_F12</v>
      </c>
      <c r="F111" s="117" t="str">
        <f t="shared" si="1"/>
        <v>循环风机</v>
      </c>
      <c r="G111" s="117" t="str">
        <f t="shared" si="2"/>
        <v>运行</v>
      </c>
      <c r="H111" s="117" t="str">
        <f t="shared" si="3"/>
        <v>Circulating fan</v>
      </c>
      <c r="I111" s="117" t="str">
        <f t="shared" si="4"/>
        <v>Running</v>
      </c>
      <c r="J111" s="122" t="s">
        <v>3573</v>
      </c>
      <c r="K111" s="117"/>
      <c r="L111" s="132"/>
      <c r="M111" s="115" t="s">
        <v>68</v>
      </c>
      <c r="N111" s="115" t="s">
        <v>69</v>
      </c>
      <c r="O111" s="263" t="str">
        <f t="shared" si="5"/>
        <v>=ERI1-DI04</v>
      </c>
      <c r="P111" s="116">
        <f t="shared" si="6"/>
        <v>11</v>
      </c>
      <c r="Q111" s="40" t="str">
        <f t="shared" si="7"/>
        <v>I407.2</v>
      </c>
      <c r="R111" s="40" t="str">
        <f t="shared" si="8"/>
        <v>E0124_F12¶循环风机运行¶Circulating fanRunning</v>
      </c>
    </row>
    <row r="112" spans="1:18" ht="14.4">
      <c r="A112" s="116">
        <v>12</v>
      </c>
      <c r="B112" s="117">
        <v>60</v>
      </c>
      <c r="C112" s="119" t="s">
        <v>3574</v>
      </c>
      <c r="D112" s="277" t="s">
        <v>3552</v>
      </c>
      <c r="E112" s="117" t="str">
        <f t="shared" si="0"/>
        <v>E0129</v>
      </c>
      <c r="F112" s="117" t="str">
        <f t="shared" si="1"/>
        <v>关风器</v>
      </c>
      <c r="G112" s="117" t="str">
        <f t="shared" si="2"/>
        <v>运行</v>
      </c>
      <c r="H112" s="117" t="str">
        <f t="shared" si="3"/>
        <v>Airlock</v>
      </c>
      <c r="I112" s="117" t="str">
        <f t="shared" si="4"/>
        <v>Running</v>
      </c>
      <c r="J112" s="122" t="s">
        <v>3575</v>
      </c>
      <c r="K112" s="117"/>
      <c r="L112" s="132"/>
      <c r="M112" s="115" t="s">
        <v>68</v>
      </c>
      <c r="N112" s="115" t="s">
        <v>69</v>
      </c>
      <c r="O112" s="263" t="str">
        <f t="shared" si="5"/>
        <v>=ERI1-DI04</v>
      </c>
      <c r="P112" s="116">
        <f t="shared" si="6"/>
        <v>12</v>
      </c>
      <c r="Q112" s="40" t="str">
        <f t="shared" si="7"/>
        <v>I407.3</v>
      </c>
      <c r="R112" s="40" t="str">
        <f t="shared" si="8"/>
        <v>E0129¶关风器运行¶AirlockRunning</v>
      </c>
    </row>
    <row r="113" spans="1:18" ht="14.4">
      <c r="A113" s="116">
        <v>13</v>
      </c>
      <c r="B113" s="117">
        <v>61</v>
      </c>
      <c r="C113" s="119" t="s">
        <v>3576</v>
      </c>
      <c r="D113" s="277" t="s">
        <v>3552</v>
      </c>
      <c r="E113" s="117" t="str">
        <f t="shared" si="0"/>
        <v>E0130</v>
      </c>
      <c r="F113" s="117" t="str">
        <f t="shared" si="1"/>
        <v>除湿风机</v>
      </c>
      <c r="G113" s="117" t="str">
        <f t="shared" si="2"/>
        <v>运行</v>
      </c>
      <c r="H113" s="117" t="str">
        <f t="shared" si="3"/>
        <v>Dehumidification fan</v>
      </c>
      <c r="I113" s="117" t="str">
        <f t="shared" si="4"/>
        <v>Running</v>
      </c>
      <c r="J113" s="122" t="s">
        <v>3577</v>
      </c>
      <c r="K113" s="117"/>
      <c r="L113" s="132"/>
      <c r="M113" s="115" t="s">
        <v>68</v>
      </c>
      <c r="N113" s="115" t="s">
        <v>69</v>
      </c>
      <c r="O113" s="263" t="str">
        <f t="shared" si="5"/>
        <v>=ERI1-DI04</v>
      </c>
      <c r="P113" s="116">
        <f t="shared" si="6"/>
        <v>13</v>
      </c>
      <c r="Q113" s="40" t="str">
        <f t="shared" si="7"/>
        <v>I407.4</v>
      </c>
      <c r="R113" s="40" t="str">
        <f t="shared" si="8"/>
        <v>E0130¶除湿风机运行¶Dehumidification fanRunning</v>
      </c>
    </row>
    <row r="114" spans="1:18" ht="14.4">
      <c r="A114" s="116">
        <v>14</v>
      </c>
      <c r="B114" s="117">
        <v>62</v>
      </c>
      <c r="C114" s="119" t="s">
        <v>3578</v>
      </c>
      <c r="D114" s="277" t="s">
        <v>3552</v>
      </c>
      <c r="E114" s="117" t="str">
        <f t="shared" si="0"/>
        <v>DRB1</v>
      </c>
      <c r="F114" s="117" t="str">
        <f t="shared" si="1"/>
        <v>烘干机</v>
      </c>
      <c r="G114" s="117" t="str">
        <f t="shared" si="2"/>
        <v>急停</v>
      </c>
      <c r="H114" s="117" t="str">
        <f t="shared" si="3"/>
        <v>Dryer</v>
      </c>
      <c r="I114" s="117" t="str">
        <f t="shared" si="4"/>
        <v>E-Stop</v>
      </c>
      <c r="J114" s="122" t="s">
        <v>3579</v>
      </c>
      <c r="K114" s="117"/>
      <c r="L114" s="132"/>
      <c r="M114" s="115" t="s">
        <v>68</v>
      </c>
      <c r="N114" s="115" t="s">
        <v>69</v>
      </c>
      <c r="O114" s="263" t="str">
        <f t="shared" si="5"/>
        <v>=ERI1-DI04</v>
      </c>
      <c r="P114" s="116">
        <f t="shared" si="6"/>
        <v>14</v>
      </c>
      <c r="Q114" s="40" t="str">
        <f t="shared" si="7"/>
        <v>I407.5</v>
      </c>
      <c r="R114" s="40" t="str">
        <f t="shared" si="8"/>
        <v>DRB1¶烘干机急停¶DryerE-Stop</v>
      </c>
    </row>
    <row r="115" spans="1:18" ht="14.4">
      <c r="A115" s="116">
        <v>15</v>
      </c>
      <c r="B115" s="117">
        <v>63</v>
      </c>
      <c r="C115" s="119" t="s">
        <v>3580</v>
      </c>
      <c r="D115" s="277" t="s">
        <v>3552</v>
      </c>
      <c r="E115" s="117" t="str">
        <f t="shared" si="0"/>
        <v>HG1_HL1</v>
      </c>
      <c r="F115" s="117" t="str">
        <f t="shared" si="1"/>
        <v>摊布器上方斗</v>
      </c>
      <c r="G115" s="117" t="str">
        <f t="shared" si="2"/>
        <v>下料位</v>
      </c>
      <c r="H115" s="117" t="str">
        <f t="shared" si="3"/>
        <v/>
      </c>
      <c r="I115" s="117" t="str">
        <f t="shared" si="4"/>
        <v/>
      </c>
      <c r="J115" s="122" t="s">
        <v>3581</v>
      </c>
      <c r="K115" s="117"/>
      <c r="L115" s="132"/>
      <c r="M115" s="115" t="s">
        <v>68</v>
      </c>
      <c r="N115" s="115" t="s">
        <v>69</v>
      </c>
      <c r="O115" s="263" t="str">
        <f t="shared" si="5"/>
        <v>=ERI1-DI04</v>
      </c>
      <c r="P115" s="116">
        <f t="shared" si="6"/>
        <v>15</v>
      </c>
      <c r="Q115" s="40" t="str">
        <f t="shared" si="7"/>
        <v>I407.6</v>
      </c>
      <c r="R115" s="40" t="str">
        <f t="shared" si="8"/>
        <v>HG1_HL1¶摊布器上方斗下料位¶</v>
      </c>
    </row>
    <row r="116" spans="1:18" ht="14.4">
      <c r="A116" s="116">
        <v>16</v>
      </c>
      <c r="B116" s="117">
        <v>64</v>
      </c>
      <c r="C116" s="119" t="s">
        <v>3582</v>
      </c>
      <c r="D116" s="277" t="s">
        <v>3552</v>
      </c>
      <c r="E116" s="117" t="str">
        <f t="shared" si="0"/>
        <v>HG1_LL1</v>
      </c>
      <c r="F116" s="117" t="str">
        <f t="shared" si="1"/>
        <v>出料缓冲斗</v>
      </c>
      <c r="G116" s="117" t="str">
        <f t="shared" si="2"/>
        <v>下料位</v>
      </c>
      <c r="H116" s="117" t="str">
        <f t="shared" si="3"/>
        <v/>
      </c>
      <c r="I116" s="117" t="str">
        <f t="shared" si="4"/>
        <v/>
      </c>
      <c r="J116" s="123" t="s">
        <v>3583</v>
      </c>
      <c r="K116" s="117"/>
      <c r="L116" s="132"/>
      <c r="M116" s="115" t="s">
        <v>68</v>
      </c>
      <c r="N116" s="115" t="s">
        <v>69</v>
      </c>
      <c r="O116" s="263" t="str">
        <f t="shared" si="5"/>
        <v>=ERI1-DI04</v>
      </c>
      <c r="P116" s="116">
        <f t="shared" si="6"/>
        <v>16</v>
      </c>
      <c r="Q116" s="40" t="str">
        <f t="shared" si="7"/>
        <v>I407.7</v>
      </c>
      <c r="R116" s="40" t="str">
        <f t="shared" si="8"/>
        <v>HG1_LL1¶出料缓冲斗下料位¶</v>
      </c>
    </row>
    <row r="117" spans="1:18" ht="14.4">
      <c r="A117" s="116">
        <v>1</v>
      </c>
      <c r="B117" s="117">
        <v>65</v>
      </c>
      <c r="C117" s="118" t="s">
        <v>3584</v>
      </c>
      <c r="D117" s="277" t="s">
        <v>3585</v>
      </c>
      <c r="E117" s="117" t="str">
        <f t="shared" si="0"/>
        <v>HG1_LL2</v>
      </c>
      <c r="F117" s="117" t="str">
        <f t="shared" si="1"/>
        <v>出料缓冲斗</v>
      </c>
      <c r="G117" s="117" t="str">
        <f t="shared" si="2"/>
        <v>上料位</v>
      </c>
      <c r="H117" s="117" t="str">
        <f t="shared" si="3"/>
        <v/>
      </c>
      <c r="I117" s="117" t="str">
        <f t="shared" si="4"/>
        <v/>
      </c>
      <c r="J117" s="122" t="s">
        <v>3586</v>
      </c>
      <c r="K117" s="117"/>
      <c r="L117" s="132"/>
      <c r="M117" s="115" t="s">
        <v>68</v>
      </c>
      <c r="N117" s="115" t="s">
        <v>69</v>
      </c>
      <c r="O117" s="263" t="str">
        <f t="shared" si="5"/>
        <v>=ERI1-DI05</v>
      </c>
      <c r="P117" s="116">
        <f t="shared" si="6"/>
        <v>1</v>
      </c>
      <c r="Q117" s="40" t="str">
        <f t="shared" si="7"/>
        <v>I408.0</v>
      </c>
      <c r="R117" s="40" t="str">
        <f t="shared" si="8"/>
        <v>HG1_LL2¶出料缓冲斗上料位¶</v>
      </c>
    </row>
    <row r="118" spans="1:18" ht="14.4">
      <c r="A118" s="116">
        <v>2</v>
      </c>
      <c r="B118" s="117">
        <v>66</v>
      </c>
      <c r="C118" s="118" t="s">
        <v>3587</v>
      </c>
      <c r="D118" s="277" t="s">
        <v>3585</v>
      </c>
      <c r="E118" s="117" t="str">
        <f t="shared" ref="E118:E132" si="9">TRIM(MID(SUBSTITUTE($J118,":",REPT(" ",40)),1,40))</f>
        <v>E0124-</v>
      </c>
      <c r="F118" s="117" t="str">
        <f t="shared" ref="F118:F132" si="10">TRIM(MID(SUBSTITUTE($J118,":",REPT(" ",40)),40,40))</f>
        <v>摊布器1#位</v>
      </c>
      <c r="G118" s="117" t="str">
        <f t="shared" ref="G118:G132" si="11">TRIM(MID(SUBSTITUTE($J118,":",REPT(" ",40)),80,40))</f>
        <v>Distributor Position 1</v>
      </c>
      <c r="H118" s="117" t="str">
        <f t="shared" ref="H118:H132" si="12">TRIM(MID(SUBSTITUTE($J118,":",REPT(" ",40)),120,40))</f>
        <v/>
      </c>
      <c r="I118" s="117" t="str">
        <f t="shared" ref="I118:I132" si="13">TRIM(MID(SUBSTITUTE($J118,":",REPT(" ",40)),160,40))</f>
        <v/>
      </c>
      <c r="J118" s="123" t="s">
        <v>3588</v>
      </c>
      <c r="K118" s="117"/>
      <c r="L118" s="132"/>
      <c r="M118" s="115" t="s">
        <v>68</v>
      </c>
      <c r="N118" s="115" t="s">
        <v>69</v>
      </c>
      <c r="O118" s="263" t="str">
        <f t="shared" ref="O118:O132" si="14">D118</f>
        <v>=ERI1-DI05</v>
      </c>
      <c r="P118" s="116">
        <f t="shared" ref="P118:P132" si="15">A118</f>
        <v>2</v>
      </c>
      <c r="Q118" s="40" t="str">
        <f t="shared" ref="Q118:Q132" si="16">C118</f>
        <v>I408.1</v>
      </c>
      <c r="R118" s="40" t="str">
        <f t="shared" ref="R118:R132" si="17">E118&amp;M118&amp;F118&amp;G118&amp;M118&amp;H118&amp;I118</f>
        <v>E0124-¶摊布器1#位Distributor Position 1¶</v>
      </c>
    </row>
    <row r="119" spans="1:18" ht="14.4">
      <c r="A119" s="116">
        <v>3</v>
      </c>
      <c r="B119" s="117">
        <v>67</v>
      </c>
      <c r="C119" s="118" t="s">
        <v>3589</v>
      </c>
      <c r="D119" s="277" t="s">
        <v>3585</v>
      </c>
      <c r="E119" s="117" t="str">
        <f t="shared" si="9"/>
        <v>E0124-</v>
      </c>
      <c r="F119" s="117" t="str">
        <f t="shared" si="10"/>
        <v>摊布器2#位</v>
      </c>
      <c r="G119" s="117" t="str">
        <f t="shared" si="11"/>
        <v>Distributor Position 2</v>
      </c>
      <c r="H119" s="117" t="str">
        <f t="shared" si="12"/>
        <v/>
      </c>
      <c r="I119" s="117" t="str">
        <f t="shared" si="13"/>
        <v/>
      </c>
      <c r="J119" s="123" t="s">
        <v>3590</v>
      </c>
      <c r="K119" s="117"/>
      <c r="L119" s="132"/>
      <c r="M119" s="115" t="s">
        <v>68</v>
      </c>
      <c r="N119" s="115" t="s">
        <v>69</v>
      </c>
      <c r="O119" s="263" t="str">
        <f t="shared" si="14"/>
        <v>=ERI1-DI05</v>
      </c>
      <c r="P119" s="116">
        <f t="shared" si="15"/>
        <v>3</v>
      </c>
      <c r="Q119" s="40" t="str">
        <f t="shared" si="16"/>
        <v>I408.2</v>
      </c>
      <c r="R119" s="40" t="str">
        <f t="shared" si="17"/>
        <v>E0124-¶摊布器2#位Distributor Position 2¶</v>
      </c>
    </row>
    <row r="120" spans="1:18" ht="14.4">
      <c r="A120" s="116">
        <v>4</v>
      </c>
      <c r="B120" s="117">
        <v>68</v>
      </c>
      <c r="C120" s="118" t="s">
        <v>3591</v>
      </c>
      <c r="D120" s="277" t="s">
        <v>3585</v>
      </c>
      <c r="E120" s="117" t="str">
        <f t="shared" si="9"/>
        <v>E0124-</v>
      </c>
      <c r="F120" s="117" t="str">
        <f t="shared" si="10"/>
        <v>摊布器3#位</v>
      </c>
      <c r="G120" s="117" t="str">
        <f t="shared" si="11"/>
        <v>Distributor Position 3</v>
      </c>
      <c r="H120" s="117" t="str">
        <f t="shared" si="12"/>
        <v/>
      </c>
      <c r="I120" s="117" t="str">
        <f t="shared" si="13"/>
        <v/>
      </c>
      <c r="J120" s="123" t="s">
        <v>3592</v>
      </c>
      <c r="K120" s="117"/>
      <c r="L120" s="132"/>
      <c r="M120" s="115" t="s">
        <v>68</v>
      </c>
      <c r="N120" s="115" t="s">
        <v>69</v>
      </c>
      <c r="O120" s="263" t="str">
        <f t="shared" si="14"/>
        <v>=ERI1-DI05</v>
      </c>
      <c r="P120" s="116">
        <f t="shared" si="15"/>
        <v>4</v>
      </c>
      <c r="Q120" s="40" t="str">
        <f t="shared" si="16"/>
        <v>I408.3</v>
      </c>
      <c r="R120" s="40" t="str">
        <f t="shared" si="17"/>
        <v>E0124-¶摊布器3#位Distributor Position 3¶</v>
      </c>
    </row>
    <row r="121" spans="1:18" ht="14.4">
      <c r="A121" s="116">
        <v>5</v>
      </c>
      <c r="B121" s="117">
        <v>69</v>
      </c>
      <c r="C121" s="127" t="s">
        <v>3593</v>
      </c>
      <c r="D121" s="279" t="s">
        <v>3585</v>
      </c>
      <c r="E121" s="126" t="str">
        <f t="shared" si="9"/>
        <v>E0124-</v>
      </c>
      <c r="F121" s="126" t="str">
        <f t="shared" si="10"/>
        <v>进料口防堵(选配)</v>
      </c>
      <c r="G121" s="126" t="str">
        <f t="shared" si="11"/>
        <v>Inlet block switch(Optio</v>
      </c>
      <c r="H121" s="126" t="str">
        <f t="shared" si="12"/>
        <v>n)</v>
      </c>
      <c r="I121" s="117" t="str">
        <f t="shared" si="13"/>
        <v/>
      </c>
      <c r="J121" s="123" t="s">
        <v>3594</v>
      </c>
      <c r="K121" s="117"/>
      <c r="L121" s="132"/>
      <c r="M121" s="115" t="s">
        <v>68</v>
      </c>
      <c r="N121" s="115" t="s">
        <v>69</v>
      </c>
      <c r="O121" s="263" t="str">
        <f t="shared" si="14"/>
        <v>=ERI1-DI05</v>
      </c>
      <c r="P121" s="116">
        <f t="shared" si="15"/>
        <v>5</v>
      </c>
      <c r="Q121" s="40" t="str">
        <f t="shared" si="16"/>
        <v>I408.4</v>
      </c>
      <c r="R121" s="40" t="str">
        <f t="shared" si="17"/>
        <v>E0124-¶进料口防堵(选配)Inlet block switch(Optio¶n)</v>
      </c>
    </row>
    <row r="122" spans="1:18" ht="14.4">
      <c r="A122" s="116">
        <v>6</v>
      </c>
      <c r="B122" s="117">
        <v>70</v>
      </c>
      <c r="C122" s="118" t="s">
        <v>3595</v>
      </c>
      <c r="D122" s="277" t="s">
        <v>3585</v>
      </c>
      <c r="E122" s="117" t="str">
        <f t="shared" si="9"/>
        <v>E0124_2</v>
      </c>
      <c r="F122" s="117" t="str">
        <f t="shared" si="10"/>
        <v>输送带</v>
      </c>
      <c r="G122" s="117" t="str">
        <f t="shared" si="11"/>
        <v>测速</v>
      </c>
      <c r="H122" s="117" t="str">
        <f t="shared" si="12"/>
        <v>Conveying belt</v>
      </c>
      <c r="I122" s="117" t="str">
        <f t="shared" si="13"/>
        <v>Speed</v>
      </c>
      <c r="J122" s="122" t="s">
        <v>3596</v>
      </c>
      <c r="K122" s="117"/>
      <c r="L122" s="132"/>
      <c r="M122" s="115" t="s">
        <v>68</v>
      </c>
      <c r="N122" s="115" t="s">
        <v>69</v>
      </c>
      <c r="O122" s="263" t="str">
        <f t="shared" si="14"/>
        <v>=ERI1-DI05</v>
      </c>
      <c r="P122" s="116">
        <f t="shared" si="15"/>
        <v>6</v>
      </c>
      <c r="Q122" s="40" t="str">
        <f t="shared" si="16"/>
        <v>I408.5</v>
      </c>
      <c r="R122" s="40" t="str">
        <f t="shared" si="17"/>
        <v>E0124_2¶输送带测速¶Conveying beltSpeed</v>
      </c>
    </row>
    <row r="123" spans="1:18" ht="14.4">
      <c r="A123" s="116">
        <v>7</v>
      </c>
      <c r="B123" s="117">
        <v>71</v>
      </c>
      <c r="C123" s="118" t="s">
        <v>3597</v>
      </c>
      <c r="D123" s="277" t="s">
        <v>3585</v>
      </c>
      <c r="E123" s="117" t="str">
        <f t="shared" si="9"/>
        <v>E0124_3</v>
      </c>
      <c r="F123" s="117" t="str">
        <f t="shared" si="10"/>
        <v>输送带</v>
      </c>
      <c r="G123" s="117" t="str">
        <f t="shared" si="11"/>
        <v>测速</v>
      </c>
      <c r="H123" s="117" t="str">
        <f t="shared" si="12"/>
        <v>Conveying belt</v>
      </c>
      <c r="I123" s="117" t="str">
        <f t="shared" si="13"/>
        <v>Speed</v>
      </c>
      <c r="J123" s="122" t="s">
        <v>3598</v>
      </c>
      <c r="K123" s="117"/>
      <c r="L123" s="132"/>
      <c r="M123" s="115" t="s">
        <v>68</v>
      </c>
      <c r="N123" s="115" t="s">
        <v>69</v>
      </c>
      <c r="O123" s="263" t="str">
        <f t="shared" si="14"/>
        <v>=ERI1-DI05</v>
      </c>
      <c r="P123" s="116">
        <f t="shared" si="15"/>
        <v>7</v>
      </c>
      <c r="Q123" s="40" t="str">
        <f t="shared" si="16"/>
        <v>I408.6</v>
      </c>
      <c r="R123" s="40" t="str">
        <f t="shared" si="17"/>
        <v>E0124_3¶输送带测速¶Conveying beltSpeed</v>
      </c>
    </row>
    <row r="124" spans="1:18" ht="14.4">
      <c r="A124" s="116">
        <v>8</v>
      </c>
      <c r="B124" s="117">
        <v>72</v>
      </c>
      <c r="C124" s="118" t="s">
        <v>3599</v>
      </c>
      <c r="D124" s="277" t="s">
        <v>3585</v>
      </c>
      <c r="E124" s="117" t="str">
        <f t="shared" si="9"/>
        <v>E0124LL</v>
      </c>
      <c r="F124" s="117" t="str">
        <f t="shared" si="10"/>
        <v>缓冲斗料位（备用）</v>
      </c>
      <c r="G124" s="117" t="str">
        <f t="shared" si="11"/>
        <v>下料位</v>
      </c>
      <c r="H124" s="117" t="str">
        <f t="shared" si="12"/>
        <v>Low Level</v>
      </c>
      <c r="I124" s="117" t="str">
        <f t="shared" si="13"/>
        <v>Low Level</v>
      </c>
      <c r="J124" s="122" t="s">
        <v>3600</v>
      </c>
      <c r="K124" s="117"/>
      <c r="L124" s="132"/>
      <c r="M124" s="115" t="s">
        <v>68</v>
      </c>
      <c r="N124" s="115" t="s">
        <v>69</v>
      </c>
      <c r="O124" s="263" t="str">
        <f t="shared" si="14"/>
        <v>=ERI1-DI05</v>
      </c>
      <c r="P124" s="116">
        <f t="shared" si="15"/>
        <v>8</v>
      </c>
      <c r="Q124" s="40" t="str">
        <f t="shared" si="16"/>
        <v>I408.7</v>
      </c>
      <c r="R124" s="40" t="str">
        <f t="shared" si="17"/>
        <v>E0124LL¶缓冲斗料位（备用）下料位¶Low LevelLow Level</v>
      </c>
    </row>
    <row r="125" spans="1:18" ht="14.4">
      <c r="A125" s="116">
        <v>9</v>
      </c>
      <c r="B125" s="117">
        <v>73</v>
      </c>
      <c r="C125" s="127" t="s">
        <v>3601</v>
      </c>
      <c r="D125" s="279" t="s">
        <v>3585</v>
      </c>
      <c r="E125" s="126" t="str">
        <f t="shared" si="9"/>
        <v>备用 Spare</v>
      </c>
      <c r="F125" s="126" t="s">
        <v>3602</v>
      </c>
      <c r="G125" s="126" t="str">
        <f t="shared" si="11"/>
        <v/>
      </c>
      <c r="H125" s="126" t="str">
        <f t="shared" si="12"/>
        <v/>
      </c>
      <c r="I125" s="126" t="str">
        <f t="shared" si="13"/>
        <v/>
      </c>
      <c r="J125" s="133" t="s">
        <v>236</v>
      </c>
      <c r="K125" s="117"/>
      <c r="L125" s="132"/>
      <c r="M125" s="115" t="s">
        <v>68</v>
      </c>
      <c r="N125" s="115" t="s">
        <v>69</v>
      </c>
      <c r="O125" s="263" t="str">
        <f t="shared" si="14"/>
        <v>=ERI1-DI05</v>
      </c>
      <c r="P125" s="116">
        <f t="shared" si="15"/>
        <v>9</v>
      </c>
      <c r="Q125" s="40" t="str">
        <f t="shared" si="16"/>
        <v>I409.0</v>
      </c>
      <c r="R125" s="40" t="str">
        <f t="shared" si="17"/>
        <v>备用 Spare¶下游设备连锁信号¶</v>
      </c>
    </row>
    <row r="126" spans="1:18" ht="14.4">
      <c r="A126" s="116">
        <v>10</v>
      </c>
      <c r="B126" s="117">
        <v>74</v>
      </c>
      <c r="C126" s="127" t="s">
        <v>3603</v>
      </c>
      <c r="D126" s="279" t="s">
        <v>3585</v>
      </c>
      <c r="E126" s="126" t="str">
        <f t="shared" si="9"/>
        <v>备用 Spare</v>
      </c>
      <c r="F126" s="126" t="s">
        <v>3604</v>
      </c>
      <c r="G126" s="126" t="str">
        <f t="shared" si="11"/>
        <v/>
      </c>
      <c r="H126" s="117" t="str">
        <f t="shared" si="12"/>
        <v/>
      </c>
      <c r="I126" s="117" t="str">
        <f t="shared" si="13"/>
        <v/>
      </c>
      <c r="J126" s="122" t="s">
        <v>236</v>
      </c>
      <c r="K126" s="117"/>
      <c r="L126" s="132"/>
      <c r="M126" s="115" t="s">
        <v>68</v>
      </c>
      <c r="N126" s="115" t="s">
        <v>69</v>
      </c>
      <c r="O126" s="263" t="str">
        <f t="shared" si="14"/>
        <v>=ERI1-DI05</v>
      </c>
      <c r="P126" s="116">
        <f t="shared" si="15"/>
        <v>10</v>
      </c>
      <c r="Q126" s="40" t="str">
        <f t="shared" si="16"/>
        <v>I409.1</v>
      </c>
      <c r="R126" s="40" t="str">
        <f t="shared" si="17"/>
        <v>备用 Spare¶双称超载连锁¶</v>
      </c>
    </row>
    <row r="127" spans="1:18" ht="14.4">
      <c r="A127" s="116">
        <v>11</v>
      </c>
      <c r="B127" s="117">
        <v>75</v>
      </c>
      <c r="C127" s="118" t="s">
        <v>3605</v>
      </c>
      <c r="D127" s="277" t="s">
        <v>3585</v>
      </c>
      <c r="E127" s="117" t="str">
        <f t="shared" si="9"/>
        <v>备用 Spare</v>
      </c>
      <c r="F127" s="117" t="str">
        <f t="shared" si="10"/>
        <v/>
      </c>
      <c r="G127" s="117" t="str">
        <f t="shared" si="11"/>
        <v/>
      </c>
      <c r="H127" s="117" t="str">
        <f t="shared" si="12"/>
        <v/>
      </c>
      <c r="I127" s="117" t="str">
        <f t="shared" si="13"/>
        <v/>
      </c>
      <c r="J127" s="122" t="s">
        <v>236</v>
      </c>
      <c r="K127" s="117"/>
      <c r="L127" s="132"/>
      <c r="M127" s="115" t="s">
        <v>68</v>
      </c>
      <c r="N127" s="115" t="s">
        <v>69</v>
      </c>
      <c r="O127" s="263" t="str">
        <f t="shared" si="14"/>
        <v>=ERI1-DI05</v>
      </c>
      <c r="P127" s="116">
        <f t="shared" si="15"/>
        <v>11</v>
      </c>
      <c r="Q127" s="40" t="str">
        <f t="shared" si="16"/>
        <v>I409.2</v>
      </c>
      <c r="R127" s="40" t="str">
        <f t="shared" si="17"/>
        <v>备用 Spare¶¶</v>
      </c>
    </row>
    <row r="128" spans="1:18" ht="14.4">
      <c r="A128" s="116">
        <v>12</v>
      </c>
      <c r="B128" s="117">
        <v>76</v>
      </c>
      <c r="C128" s="118" t="s">
        <v>3606</v>
      </c>
      <c r="D128" s="277" t="s">
        <v>3585</v>
      </c>
      <c r="E128" s="117" t="str">
        <f t="shared" si="9"/>
        <v>备用 Spare</v>
      </c>
      <c r="F128" s="117" t="str">
        <f t="shared" si="10"/>
        <v/>
      </c>
      <c r="G128" s="117" t="str">
        <f t="shared" si="11"/>
        <v/>
      </c>
      <c r="H128" s="117" t="str">
        <f t="shared" si="12"/>
        <v/>
      </c>
      <c r="I128" s="117" t="str">
        <f t="shared" si="13"/>
        <v/>
      </c>
      <c r="J128" s="122" t="s">
        <v>236</v>
      </c>
      <c r="K128" s="117"/>
      <c r="L128" s="132"/>
      <c r="M128" s="115" t="s">
        <v>68</v>
      </c>
      <c r="N128" s="115" t="s">
        <v>69</v>
      </c>
      <c r="O128" s="263" t="str">
        <f t="shared" si="14"/>
        <v>=ERI1-DI05</v>
      </c>
      <c r="P128" s="116">
        <f t="shared" si="15"/>
        <v>12</v>
      </c>
      <c r="Q128" s="40" t="str">
        <f t="shared" si="16"/>
        <v>I409.3</v>
      </c>
      <c r="R128" s="40" t="str">
        <f t="shared" si="17"/>
        <v>备用 Spare¶¶</v>
      </c>
    </row>
    <row r="129" spans="1:18" ht="14.4">
      <c r="A129" s="116">
        <v>13</v>
      </c>
      <c r="B129" s="117">
        <v>77</v>
      </c>
      <c r="C129" s="118" t="s">
        <v>3607</v>
      </c>
      <c r="D129" s="277" t="s">
        <v>3585</v>
      </c>
      <c r="E129" s="117" t="str">
        <f t="shared" si="9"/>
        <v>备用 Spare</v>
      </c>
      <c r="F129" s="117" t="str">
        <f t="shared" si="10"/>
        <v/>
      </c>
      <c r="G129" s="117" t="str">
        <f t="shared" si="11"/>
        <v/>
      </c>
      <c r="H129" s="117" t="str">
        <f t="shared" si="12"/>
        <v/>
      </c>
      <c r="I129" s="117" t="str">
        <f t="shared" si="13"/>
        <v/>
      </c>
      <c r="J129" s="122" t="s">
        <v>236</v>
      </c>
      <c r="K129" s="117"/>
      <c r="L129" s="132"/>
      <c r="M129" s="115" t="s">
        <v>68</v>
      </c>
      <c r="N129" s="115" t="s">
        <v>69</v>
      </c>
      <c r="O129" s="263" t="str">
        <f t="shared" si="14"/>
        <v>=ERI1-DI05</v>
      </c>
      <c r="P129" s="116">
        <f t="shared" si="15"/>
        <v>13</v>
      </c>
      <c r="Q129" s="40" t="str">
        <f t="shared" si="16"/>
        <v>I409.4</v>
      </c>
      <c r="R129" s="40" t="str">
        <f t="shared" si="17"/>
        <v>备用 Spare¶¶</v>
      </c>
    </row>
    <row r="130" spans="1:18" ht="14.4">
      <c r="A130" s="116">
        <v>14</v>
      </c>
      <c r="B130" s="117">
        <v>78</v>
      </c>
      <c r="C130" s="118" t="s">
        <v>3608</v>
      </c>
      <c r="D130" s="277" t="s">
        <v>3585</v>
      </c>
      <c r="E130" s="117" t="str">
        <f t="shared" si="9"/>
        <v>备用 Spare</v>
      </c>
      <c r="F130" s="117" t="str">
        <f t="shared" si="10"/>
        <v/>
      </c>
      <c r="G130" s="117" t="str">
        <f t="shared" si="11"/>
        <v/>
      </c>
      <c r="H130" s="117" t="str">
        <f t="shared" si="12"/>
        <v/>
      </c>
      <c r="I130" s="117" t="str">
        <f t="shared" si="13"/>
        <v/>
      </c>
      <c r="J130" s="122" t="s">
        <v>236</v>
      </c>
      <c r="K130" s="117"/>
      <c r="L130" s="132"/>
      <c r="M130" s="115" t="s">
        <v>68</v>
      </c>
      <c r="N130" s="115" t="s">
        <v>69</v>
      </c>
      <c r="O130" s="263" t="str">
        <f t="shared" si="14"/>
        <v>=ERI1-DI05</v>
      </c>
      <c r="P130" s="116">
        <f t="shared" si="15"/>
        <v>14</v>
      </c>
      <c r="Q130" s="40" t="str">
        <f t="shared" si="16"/>
        <v>I409.5</v>
      </c>
      <c r="R130" s="40" t="str">
        <f t="shared" si="17"/>
        <v>备用 Spare¶¶</v>
      </c>
    </row>
    <row r="131" spans="1:18" ht="14.4">
      <c r="A131" s="116">
        <v>15</v>
      </c>
      <c r="B131" s="117">
        <v>79</v>
      </c>
      <c r="C131" s="118" t="s">
        <v>3609</v>
      </c>
      <c r="D131" s="277" t="s">
        <v>3585</v>
      </c>
      <c r="E131" s="117" t="str">
        <f t="shared" si="9"/>
        <v>备用 Spare</v>
      </c>
      <c r="F131" s="117" t="str">
        <f t="shared" si="10"/>
        <v/>
      </c>
      <c r="G131" s="117" t="str">
        <f t="shared" si="11"/>
        <v/>
      </c>
      <c r="H131" s="117" t="str">
        <f t="shared" si="12"/>
        <v/>
      </c>
      <c r="I131" s="117" t="str">
        <f t="shared" si="13"/>
        <v/>
      </c>
      <c r="J131" s="122" t="s">
        <v>236</v>
      </c>
      <c r="K131" s="117"/>
      <c r="L131" s="132"/>
      <c r="M131" s="115" t="s">
        <v>68</v>
      </c>
      <c r="N131" s="115" t="s">
        <v>69</v>
      </c>
      <c r="O131" s="263" t="str">
        <f t="shared" si="14"/>
        <v>=ERI1-DI05</v>
      </c>
      <c r="P131" s="116">
        <f t="shared" si="15"/>
        <v>15</v>
      </c>
      <c r="Q131" s="40" t="str">
        <f t="shared" si="16"/>
        <v>I409.6</v>
      </c>
      <c r="R131" s="40" t="str">
        <f t="shared" si="17"/>
        <v>备用 Spare¶¶</v>
      </c>
    </row>
    <row r="132" spans="1:18" ht="14.4">
      <c r="A132" s="116">
        <v>16</v>
      </c>
      <c r="B132" s="117">
        <v>80</v>
      </c>
      <c r="C132" s="118" t="s">
        <v>3610</v>
      </c>
      <c r="D132" s="277" t="s">
        <v>3585</v>
      </c>
      <c r="E132" s="117" t="str">
        <f t="shared" si="9"/>
        <v>备用 Spare</v>
      </c>
      <c r="F132" s="117" t="str">
        <f t="shared" si="10"/>
        <v/>
      </c>
      <c r="G132" s="117" t="str">
        <f t="shared" si="11"/>
        <v/>
      </c>
      <c r="H132" s="117" t="str">
        <f t="shared" si="12"/>
        <v/>
      </c>
      <c r="I132" s="117" t="str">
        <f t="shared" si="13"/>
        <v/>
      </c>
      <c r="J132" s="122" t="s">
        <v>236</v>
      </c>
      <c r="K132" s="117"/>
      <c r="L132" s="132"/>
      <c r="M132" s="115" t="s">
        <v>68</v>
      </c>
      <c r="N132" s="115" t="s">
        <v>69</v>
      </c>
      <c r="O132" s="263" t="str">
        <f t="shared" si="14"/>
        <v>=ERI1-DI05</v>
      </c>
      <c r="P132" s="116">
        <f t="shared" si="15"/>
        <v>16</v>
      </c>
      <c r="Q132" s="40" t="str">
        <f t="shared" si="16"/>
        <v>I409.7</v>
      </c>
      <c r="R132" s="40" t="str">
        <f t="shared" si="17"/>
        <v>备用 Spare¶¶</v>
      </c>
    </row>
    <row r="133" spans="1:18" s="80" customFormat="1">
      <c r="A133" s="137"/>
      <c r="B133" s="138"/>
      <c r="C133" s="138"/>
      <c r="D133" s="138"/>
      <c r="E133" s="139"/>
      <c r="F133" s="139"/>
      <c r="G133" s="139"/>
      <c r="H133" s="139"/>
      <c r="I133" s="139"/>
      <c r="J133" s="122"/>
      <c r="K133" s="138"/>
      <c r="L133" s="143"/>
      <c r="M133" s="144"/>
      <c r="N133" s="144"/>
      <c r="O133" s="144"/>
      <c r="P133" s="144"/>
      <c r="Q133" s="144"/>
      <c r="R133" s="144"/>
    </row>
    <row r="134" spans="1:18" s="81" customFormat="1">
      <c r="A134" s="140"/>
      <c r="B134" s="139"/>
      <c r="C134" s="138"/>
      <c r="D134" s="138"/>
      <c r="E134" s="138"/>
      <c r="F134" s="138"/>
      <c r="G134" s="138"/>
      <c r="H134" s="138"/>
      <c r="I134" s="138"/>
      <c r="J134" s="138"/>
      <c r="K134" s="138"/>
      <c r="L134" s="143"/>
      <c r="M134" s="144"/>
      <c r="N134" s="144"/>
      <c r="O134" s="144"/>
      <c r="P134" s="144"/>
      <c r="Q134" s="144"/>
      <c r="R134" s="144"/>
    </row>
    <row r="135" spans="1:18">
      <c r="A135" s="115"/>
      <c r="B135" s="82" t="s">
        <v>19</v>
      </c>
      <c r="C135" s="141" t="s">
        <v>20</v>
      </c>
      <c r="D135" s="141" t="s">
        <v>21</v>
      </c>
      <c r="E135" s="141" t="s">
        <v>261</v>
      </c>
      <c r="F135" s="82" t="s">
        <v>23</v>
      </c>
      <c r="G135" s="82" t="s">
        <v>24</v>
      </c>
      <c r="H135" s="82" t="s">
        <v>61</v>
      </c>
      <c r="I135" s="82" t="s">
        <v>62</v>
      </c>
      <c r="J135" s="82" t="s">
        <v>23</v>
      </c>
      <c r="K135" s="141" t="s">
        <v>25</v>
      </c>
      <c r="L135" s="141" t="s">
        <v>64</v>
      </c>
      <c r="M135" s="145"/>
      <c r="N135" s="145"/>
      <c r="O135" s="145"/>
      <c r="P135" s="145"/>
      <c r="Q135" s="145"/>
      <c r="R135" s="145"/>
    </row>
    <row r="136" spans="1:18" ht="14.4">
      <c r="A136" s="116">
        <v>1</v>
      </c>
      <c r="B136" s="117">
        <v>1</v>
      </c>
      <c r="C136" s="118" t="s">
        <v>3611</v>
      </c>
      <c r="D136" s="277" t="s">
        <v>3612</v>
      </c>
      <c r="E136" s="117" t="str">
        <f t="shared" ref="E136:E199" si="18">TRIM(MID(SUBSTITUTE($J136,":",REPT(" ",40)),1,40))</f>
        <v>E01A</v>
      </c>
      <c r="F136" s="117" t="str">
        <f t="shared" ref="F136:F199" si="19">TRIM(MID(SUBSTITUTE($J136,":",REPT(" ",40)),40,40))</f>
        <v>绞龙</v>
      </c>
      <c r="G136" s="117" t="str">
        <f t="shared" ref="G136:G199" si="20">TRIM(MID(SUBSTITUTE($J136,":",REPT(" ",40)),80,40))</f>
        <v>启动</v>
      </c>
      <c r="H136" s="117" t="str">
        <f t="shared" ref="H136:H199" si="21">TRIM(MID(SUBSTITUTE($J136,":",REPT(" ",40)),120,40))</f>
        <v>Conveyor</v>
      </c>
      <c r="I136" s="117" t="str">
        <f t="shared" ref="I136:I199" si="22">TRIM(MID(SUBSTITUTE($J136,":",REPT(" ",40)),160,40))</f>
        <v>Start</v>
      </c>
      <c r="J136" s="122" t="s">
        <v>3613</v>
      </c>
      <c r="K136" s="82"/>
      <c r="L136" s="82"/>
      <c r="M136" s="115" t="s">
        <v>68</v>
      </c>
      <c r="N136" s="115" t="s">
        <v>69</v>
      </c>
      <c r="O136" s="263" t="str">
        <f>D136</f>
        <v>=ERI1-DO01</v>
      </c>
      <c r="P136" s="116">
        <f t="shared" ref="P136:P199" si="23">A136</f>
        <v>1</v>
      </c>
      <c r="Q136" s="40" t="str">
        <f t="shared" ref="Q136:Q199" si="24">C136</f>
        <v>Q300.0</v>
      </c>
      <c r="R136" s="40" t="str">
        <f t="shared" ref="R136:R199" si="25">E136&amp;M136&amp;F136&amp;G136&amp;M136&amp;H136&amp;I136</f>
        <v>E01A¶绞龙启动¶ConveyorStart</v>
      </c>
    </row>
    <row r="137" spans="1:18" ht="14.4">
      <c r="A137" s="116">
        <v>2</v>
      </c>
      <c r="B137" s="117">
        <v>2</v>
      </c>
      <c r="C137" s="119" t="s">
        <v>3614</v>
      </c>
      <c r="D137" s="277" t="s">
        <v>3612</v>
      </c>
      <c r="E137" s="117" t="str">
        <f t="shared" si="18"/>
        <v>E01B</v>
      </c>
      <c r="F137" s="117" t="str">
        <f t="shared" si="19"/>
        <v>绞龙</v>
      </c>
      <c r="G137" s="117" t="str">
        <f t="shared" si="20"/>
        <v>启动</v>
      </c>
      <c r="H137" s="117" t="str">
        <f t="shared" si="21"/>
        <v>Conveyor</v>
      </c>
      <c r="I137" s="117" t="str">
        <f t="shared" si="22"/>
        <v>Start</v>
      </c>
      <c r="J137" s="122" t="s">
        <v>3615</v>
      </c>
      <c r="K137" s="117"/>
      <c r="L137" s="82"/>
      <c r="M137" s="115" t="s">
        <v>68</v>
      </c>
      <c r="N137" s="115" t="s">
        <v>69</v>
      </c>
      <c r="O137" s="263" t="str">
        <f t="shared" ref="O137:O199" si="26">D137</f>
        <v>=ERI1-DO01</v>
      </c>
      <c r="P137" s="116">
        <f t="shared" si="23"/>
        <v>2</v>
      </c>
      <c r="Q137" s="40" t="str">
        <f t="shared" si="24"/>
        <v>Q300.1</v>
      </c>
      <c r="R137" s="40" t="str">
        <f t="shared" si="25"/>
        <v>E01B¶绞龙启动¶ConveyorStart</v>
      </c>
    </row>
    <row r="138" spans="1:18" ht="14.4">
      <c r="A138" s="116">
        <v>3</v>
      </c>
      <c r="B138" s="117">
        <v>3</v>
      </c>
      <c r="C138" s="119" t="s">
        <v>3616</v>
      </c>
      <c r="D138" s="277" t="s">
        <v>3612</v>
      </c>
      <c r="E138" s="117" t="str">
        <f t="shared" si="18"/>
        <v>E02A</v>
      </c>
      <c r="F138" s="117" t="str">
        <f t="shared" si="19"/>
        <v>绞龙</v>
      </c>
      <c r="G138" s="117" t="str">
        <f t="shared" si="20"/>
        <v>启动</v>
      </c>
      <c r="H138" s="117" t="str">
        <f t="shared" si="21"/>
        <v>Conveyor</v>
      </c>
      <c r="I138" s="117" t="str">
        <f t="shared" si="22"/>
        <v>Start</v>
      </c>
      <c r="J138" s="122" t="s">
        <v>3617</v>
      </c>
      <c r="K138" s="117"/>
      <c r="L138" s="82"/>
      <c r="M138" s="115" t="s">
        <v>68</v>
      </c>
      <c r="N138" s="115" t="s">
        <v>69</v>
      </c>
      <c r="O138" s="263" t="str">
        <f t="shared" si="26"/>
        <v>=ERI1-DO01</v>
      </c>
      <c r="P138" s="116">
        <f t="shared" si="23"/>
        <v>3</v>
      </c>
      <c r="Q138" s="40" t="str">
        <f t="shared" si="24"/>
        <v>Q300.2</v>
      </c>
      <c r="R138" s="40" t="str">
        <f t="shared" si="25"/>
        <v>E02A¶绞龙启动¶ConveyorStart</v>
      </c>
    </row>
    <row r="139" spans="1:18" ht="14.4">
      <c r="A139" s="116">
        <v>4</v>
      </c>
      <c r="B139" s="117">
        <v>4</v>
      </c>
      <c r="C139" s="119" t="s">
        <v>3618</v>
      </c>
      <c r="D139" s="277" t="s">
        <v>3612</v>
      </c>
      <c r="E139" s="117" t="str">
        <f t="shared" si="18"/>
        <v>E02B</v>
      </c>
      <c r="F139" s="117" t="str">
        <f t="shared" si="19"/>
        <v>绞龙</v>
      </c>
      <c r="G139" s="117" t="str">
        <f t="shared" si="20"/>
        <v>启动</v>
      </c>
      <c r="H139" s="117" t="str">
        <f t="shared" si="21"/>
        <v>Conveyor</v>
      </c>
      <c r="I139" s="117" t="str">
        <f t="shared" si="22"/>
        <v>Start</v>
      </c>
      <c r="J139" s="122" t="s">
        <v>3619</v>
      </c>
      <c r="K139" s="117"/>
      <c r="L139" s="82"/>
      <c r="M139" s="115" t="s">
        <v>68</v>
      </c>
      <c r="N139" s="115" t="s">
        <v>69</v>
      </c>
      <c r="O139" s="263" t="str">
        <f t="shared" si="26"/>
        <v>=ERI1-DO01</v>
      </c>
      <c r="P139" s="116">
        <f t="shared" si="23"/>
        <v>4</v>
      </c>
      <c r="Q139" s="40" t="str">
        <f t="shared" si="24"/>
        <v>Q300.3</v>
      </c>
      <c r="R139" s="40" t="str">
        <f t="shared" si="25"/>
        <v>E02B¶绞龙启动¶ConveyorStart</v>
      </c>
    </row>
    <row r="140" spans="1:18" ht="14.4">
      <c r="A140" s="116">
        <v>5</v>
      </c>
      <c r="B140" s="117">
        <v>5</v>
      </c>
      <c r="C140" s="119" t="s">
        <v>3620</v>
      </c>
      <c r="D140" s="277" t="s">
        <v>3612</v>
      </c>
      <c r="E140" s="117" t="str">
        <f t="shared" si="18"/>
        <v>E0101</v>
      </c>
      <c r="F140" s="117" t="str">
        <f t="shared" si="19"/>
        <v>破拱</v>
      </c>
      <c r="G140" s="117" t="str">
        <f t="shared" si="20"/>
        <v>启动</v>
      </c>
      <c r="H140" s="117" t="str">
        <f t="shared" si="21"/>
        <v>Anti motor</v>
      </c>
      <c r="I140" s="117" t="str">
        <f t="shared" si="22"/>
        <v>Start</v>
      </c>
      <c r="J140" s="122" t="s">
        <v>3621</v>
      </c>
      <c r="K140" s="117"/>
      <c r="L140" s="82"/>
      <c r="M140" s="115" t="s">
        <v>68</v>
      </c>
      <c r="N140" s="115" t="s">
        <v>69</v>
      </c>
      <c r="O140" s="263" t="str">
        <f t="shared" si="26"/>
        <v>=ERI1-DO01</v>
      </c>
      <c r="P140" s="116">
        <f t="shared" si="23"/>
        <v>5</v>
      </c>
      <c r="Q140" s="40" t="str">
        <f t="shared" si="24"/>
        <v>Q300.4</v>
      </c>
      <c r="R140" s="40" t="str">
        <f t="shared" si="25"/>
        <v>E0101¶破拱启动¶Anti motorStart</v>
      </c>
    </row>
    <row r="141" spans="1:18" ht="14.4">
      <c r="A141" s="116">
        <v>6</v>
      </c>
      <c r="B141" s="117">
        <v>6</v>
      </c>
      <c r="C141" s="119" t="s">
        <v>3622</v>
      </c>
      <c r="D141" s="277" t="s">
        <v>3612</v>
      </c>
      <c r="E141" s="117" t="str">
        <f t="shared" si="18"/>
        <v>E0104_2</v>
      </c>
      <c r="F141" s="117" t="str">
        <f t="shared" si="19"/>
        <v>油泵</v>
      </c>
      <c r="G141" s="117" t="str">
        <f t="shared" si="20"/>
        <v>启动</v>
      </c>
      <c r="H141" s="117" t="str">
        <f t="shared" si="21"/>
        <v>Oil pump</v>
      </c>
      <c r="I141" s="117" t="str">
        <f t="shared" si="22"/>
        <v>Start</v>
      </c>
      <c r="J141" s="122" t="s">
        <v>3623</v>
      </c>
      <c r="K141" s="117"/>
      <c r="L141" s="82"/>
      <c r="M141" s="115" t="s">
        <v>68</v>
      </c>
      <c r="N141" s="115" t="s">
        <v>69</v>
      </c>
      <c r="O141" s="263" t="str">
        <f t="shared" si="26"/>
        <v>=ERI1-DO01</v>
      </c>
      <c r="P141" s="116">
        <f t="shared" si="23"/>
        <v>6</v>
      </c>
      <c r="Q141" s="40" t="str">
        <f t="shared" si="24"/>
        <v>Q300.5</v>
      </c>
      <c r="R141" s="40" t="str">
        <f t="shared" si="25"/>
        <v>E0104_2¶油泵启动¶Oil pumpStart</v>
      </c>
    </row>
    <row r="142" spans="1:18" ht="14.4">
      <c r="A142" s="116">
        <v>7</v>
      </c>
      <c r="B142" s="117">
        <v>7</v>
      </c>
      <c r="C142" s="119" t="s">
        <v>3624</v>
      </c>
      <c r="D142" s="277" t="s">
        <v>3612</v>
      </c>
      <c r="E142" s="117" t="str">
        <f t="shared" si="18"/>
        <v>E0104_3</v>
      </c>
      <c r="F142" s="117" t="str">
        <f t="shared" si="19"/>
        <v>液压泵</v>
      </c>
      <c r="G142" s="117" t="str">
        <f t="shared" si="20"/>
        <v>启动</v>
      </c>
      <c r="H142" s="117" t="str">
        <f t="shared" si="21"/>
        <v>Oil pump</v>
      </c>
      <c r="I142" s="117" t="str">
        <f t="shared" si="22"/>
        <v>Start</v>
      </c>
      <c r="J142" s="122" t="s">
        <v>3625</v>
      </c>
      <c r="K142" s="117"/>
      <c r="L142" s="82"/>
      <c r="M142" s="115" t="s">
        <v>68</v>
      </c>
      <c r="N142" s="115" t="s">
        <v>69</v>
      </c>
      <c r="O142" s="263" t="str">
        <f t="shared" si="26"/>
        <v>=ERI1-DO01</v>
      </c>
      <c r="P142" s="116">
        <f t="shared" si="23"/>
        <v>7</v>
      </c>
      <c r="Q142" s="40" t="str">
        <f t="shared" si="24"/>
        <v>Q300.6</v>
      </c>
      <c r="R142" s="40" t="str">
        <f t="shared" si="25"/>
        <v>E0104_3¶液压泵启动¶Oil pumpStart</v>
      </c>
    </row>
    <row r="143" spans="1:18" ht="14.4">
      <c r="A143" s="116">
        <v>8</v>
      </c>
      <c r="B143" s="117">
        <v>8</v>
      </c>
      <c r="C143" s="119" t="s">
        <v>3626</v>
      </c>
      <c r="D143" s="277" t="s">
        <v>3612</v>
      </c>
      <c r="E143" s="117" t="str">
        <f t="shared" si="18"/>
        <v>E0104_F</v>
      </c>
      <c r="F143" s="117" t="str">
        <f t="shared" si="19"/>
        <v>风扇(待定)</v>
      </c>
      <c r="G143" s="117" t="str">
        <f t="shared" si="20"/>
        <v>启动</v>
      </c>
      <c r="H143" s="117" t="str">
        <f t="shared" si="21"/>
        <v>Fan</v>
      </c>
      <c r="I143" s="117" t="str">
        <f t="shared" si="22"/>
        <v>Start</v>
      </c>
      <c r="J143" s="123" t="s">
        <v>3627</v>
      </c>
      <c r="K143" s="117"/>
      <c r="L143" s="82"/>
      <c r="M143" s="115" t="s">
        <v>68</v>
      </c>
      <c r="N143" s="115" t="s">
        <v>69</v>
      </c>
      <c r="O143" s="263" t="str">
        <f t="shared" si="26"/>
        <v>=ERI1-DO01</v>
      </c>
      <c r="P143" s="116">
        <f t="shared" si="23"/>
        <v>8</v>
      </c>
      <c r="Q143" s="40" t="str">
        <f t="shared" si="24"/>
        <v>Q300.7</v>
      </c>
      <c r="R143" s="40" t="str">
        <f t="shared" si="25"/>
        <v>E0104_F¶风扇(待定)启动¶FanStart</v>
      </c>
    </row>
    <row r="144" spans="1:18" ht="14.4">
      <c r="A144" s="116">
        <v>9</v>
      </c>
      <c r="B144" s="117">
        <v>9</v>
      </c>
      <c r="C144" s="119" t="s">
        <v>3628</v>
      </c>
      <c r="D144" s="280" t="s">
        <v>3612</v>
      </c>
      <c r="E144" s="142" t="str">
        <f t="shared" si="18"/>
        <v>E0106_1</v>
      </c>
      <c r="F144" s="142" t="str">
        <f t="shared" si="19"/>
        <v>调质器水泵(待定)</v>
      </c>
      <c r="G144" s="142" t="str">
        <f t="shared" si="20"/>
        <v>启动</v>
      </c>
      <c r="H144" s="142" t="str">
        <f t="shared" si="21"/>
        <v>Water pump</v>
      </c>
      <c r="I144" s="117" t="str">
        <f t="shared" si="22"/>
        <v>Start</v>
      </c>
      <c r="J144" s="122" t="s">
        <v>3629</v>
      </c>
      <c r="K144" s="117"/>
      <c r="L144" s="82"/>
      <c r="M144" s="115" t="s">
        <v>68</v>
      </c>
      <c r="N144" s="115" t="s">
        <v>69</v>
      </c>
      <c r="O144" s="263" t="str">
        <f t="shared" si="26"/>
        <v>=ERI1-DO01</v>
      </c>
      <c r="P144" s="116">
        <f t="shared" si="23"/>
        <v>9</v>
      </c>
      <c r="Q144" s="40" t="str">
        <f t="shared" si="24"/>
        <v>Q301.0</v>
      </c>
      <c r="R144" s="40" t="str">
        <f t="shared" si="25"/>
        <v>E0106_1¶调质器水泵(待定)启动¶Water pumpStart</v>
      </c>
    </row>
    <row r="145" spans="1:21" ht="14.4">
      <c r="A145" s="116">
        <v>10</v>
      </c>
      <c r="B145" s="117">
        <v>10</v>
      </c>
      <c r="C145" s="119" t="s">
        <v>3630</v>
      </c>
      <c r="D145" s="278" t="s">
        <v>3612</v>
      </c>
      <c r="E145" s="124" t="str">
        <f t="shared" si="18"/>
        <v>E0106_2</v>
      </c>
      <c r="F145" s="124" t="str">
        <f t="shared" si="19"/>
        <v>冷却水泵(待定)</v>
      </c>
      <c r="G145" s="124" t="str">
        <f t="shared" si="20"/>
        <v>启动</v>
      </c>
      <c r="H145" s="124" t="str">
        <f t="shared" si="21"/>
        <v>Water pump</v>
      </c>
      <c r="I145" s="117" t="str">
        <f t="shared" si="22"/>
        <v>Start</v>
      </c>
      <c r="J145" s="122" t="s">
        <v>3631</v>
      </c>
      <c r="K145" s="117"/>
      <c r="L145" s="82"/>
      <c r="M145" s="115" t="s">
        <v>68</v>
      </c>
      <c r="N145" s="115" t="s">
        <v>69</v>
      </c>
      <c r="O145" s="263" t="str">
        <f t="shared" si="26"/>
        <v>=ERI1-DO01</v>
      </c>
      <c r="P145" s="116">
        <f t="shared" si="23"/>
        <v>10</v>
      </c>
      <c r="Q145" s="40" t="str">
        <f t="shared" si="24"/>
        <v>Q301.1</v>
      </c>
      <c r="R145" s="40" t="str">
        <f t="shared" si="25"/>
        <v>E0106_2¶冷却水泵(待定)启动¶Water pumpStart</v>
      </c>
    </row>
    <row r="146" spans="1:21" ht="14.4">
      <c r="A146" s="116">
        <v>11</v>
      </c>
      <c r="B146" s="117">
        <v>11</v>
      </c>
      <c r="C146" s="119" t="s">
        <v>3632</v>
      </c>
      <c r="D146" s="277" t="s">
        <v>3612</v>
      </c>
      <c r="E146" s="117" t="str">
        <f t="shared" si="18"/>
        <v>E0113</v>
      </c>
      <c r="F146" s="117" t="str">
        <f t="shared" si="19"/>
        <v>关风器</v>
      </c>
      <c r="G146" s="117" t="str">
        <f t="shared" si="20"/>
        <v>启动</v>
      </c>
      <c r="H146" s="117" t="str">
        <f t="shared" si="21"/>
        <v>Airlock</v>
      </c>
      <c r="I146" s="117" t="str">
        <f t="shared" si="22"/>
        <v>Start</v>
      </c>
      <c r="J146" s="122" t="s">
        <v>3633</v>
      </c>
      <c r="K146" s="117"/>
      <c r="L146" s="82"/>
      <c r="M146" s="115" t="s">
        <v>68</v>
      </c>
      <c r="N146" s="115" t="s">
        <v>69</v>
      </c>
      <c r="O146" s="263" t="str">
        <f t="shared" si="26"/>
        <v>=ERI1-DO01</v>
      </c>
      <c r="P146" s="116">
        <f t="shared" si="23"/>
        <v>11</v>
      </c>
      <c r="Q146" s="40" t="str">
        <f t="shared" si="24"/>
        <v>Q301.2</v>
      </c>
      <c r="R146" s="40" t="str">
        <f t="shared" si="25"/>
        <v>E0113¶关风器启动¶AirlockStart</v>
      </c>
    </row>
    <row r="147" spans="1:21" ht="14.4">
      <c r="A147" s="116">
        <v>12</v>
      </c>
      <c r="B147" s="117">
        <v>12</v>
      </c>
      <c r="C147" s="119" t="s">
        <v>3634</v>
      </c>
      <c r="D147" s="277" t="s">
        <v>3612</v>
      </c>
      <c r="E147" s="117" t="str">
        <f t="shared" si="18"/>
        <v>E0115</v>
      </c>
      <c r="F147" s="117" t="str">
        <f t="shared" si="19"/>
        <v>风机</v>
      </c>
      <c r="G147" s="117" t="str">
        <f t="shared" si="20"/>
        <v>启动</v>
      </c>
      <c r="H147" s="117" t="str">
        <f t="shared" si="21"/>
        <v>Fan</v>
      </c>
      <c r="I147" s="117" t="str">
        <f t="shared" si="22"/>
        <v>Start</v>
      </c>
      <c r="J147" s="122" t="s">
        <v>3635</v>
      </c>
      <c r="K147" s="117"/>
      <c r="L147" s="82"/>
      <c r="M147" s="115" t="s">
        <v>68</v>
      </c>
      <c r="N147" s="115" t="s">
        <v>69</v>
      </c>
      <c r="O147" s="263" t="str">
        <f t="shared" si="26"/>
        <v>=ERI1-DO01</v>
      </c>
      <c r="P147" s="116">
        <f t="shared" si="23"/>
        <v>12</v>
      </c>
      <c r="Q147" s="40" t="str">
        <f t="shared" si="24"/>
        <v>Q301.3</v>
      </c>
      <c r="R147" s="40" t="str">
        <f t="shared" si="25"/>
        <v>E0115¶风机启动¶FanStart</v>
      </c>
    </row>
    <row r="148" spans="1:21" ht="14.4">
      <c r="A148" s="116">
        <v>13</v>
      </c>
      <c r="B148" s="117">
        <v>13</v>
      </c>
      <c r="C148" s="119" t="s">
        <v>3636</v>
      </c>
      <c r="D148" s="277" t="s">
        <v>3612</v>
      </c>
      <c r="E148" s="117" t="str">
        <f t="shared" si="18"/>
        <v>E0119</v>
      </c>
      <c r="F148" s="117" t="str">
        <f t="shared" si="19"/>
        <v>关风器</v>
      </c>
      <c r="G148" s="117" t="str">
        <f t="shared" si="20"/>
        <v>启动</v>
      </c>
      <c r="H148" s="117" t="str">
        <f t="shared" si="21"/>
        <v>Airlock</v>
      </c>
      <c r="I148" s="117" t="str">
        <f t="shared" si="22"/>
        <v>Start</v>
      </c>
      <c r="J148" s="122" t="s">
        <v>3637</v>
      </c>
      <c r="K148" s="117"/>
      <c r="L148" s="82"/>
      <c r="M148" s="115" t="s">
        <v>68</v>
      </c>
      <c r="N148" s="115" t="s">
        <v>69</v>
      </c>
      <c r="O148" s="263" t="str">
        <f t="shared" si="26"/>
        <v>=ERI1-DO01</v>
      </c>
      <c r="P148" s="116">
        <f t="shared" si="23"/>
        <v>13</v>
      </c>
      <c r="Q148" s="40" t="str">
        <f t="shared" si="24"/>
        <v>Q301.4</v>
      </c>
      <c r="R148" s="40" t="str">
        <f t="shared" si="25"/>
        <v>E0119¶关风器启动¶AirlockStart</v>
      </c>
    </row>
    <row r="149" spans="1:21" ht="14.4">
      <c r="A149" s="116">
        <v>14</v>
      </c>
      <c r="B149" s="117">
        <v>14</v>
      </c>
      <c r="C149" s="119" t="s">
        <v>3638</v>
      </c>
      <c r="D149" s="277" t="s">
        <v>3612</v>
      </c>
      <c r="E149" s="117" t="str">
        <f t="shared" si="18"/>
        <v>E0121</v>
      </c>
      <c r="F149" s="117" t="str">
        <f t="shared" si="19"/>
        <v>风机</v>
      </c>
      <c r="G149" s="117" t="str">
        <f t="shared" si="20"/>
        <v>启动</v>
      </c>
      <c r="H149" s="117" t="str">
        <f t="shared" si="21"/>
        <v>Fan</v>
      </c>
      <c r="I149" s="117" t="str">
        <f t="shared" si="22"/>
        <v>Start</v>
      </c>
      <c r="J149" s="122" t="s">
        <v>3639</v>
      </c>
      <c r="K149" s="117"/>
      <c r="L149" s="82"/>
      <c r="M149" s="115" t="s">
        <v>68</v>
      </c>
      <c r="N149" s="115" t="s">
        <v>69</v>
      </c>
      <c r="O149" s="263" t="str">
        <f t="shared" si="26"/>
        <v>=ERI1-DO01</v>
      </c>
      <c r="P149" s="116">
        <f t="shared" si="23"/>
        <v>14</v>
      </c>
      <c r="Q149" s="40" t="str">
        <f t="shared" si="24"/>
        <v>Q301.5</v>
      </c>
      <c r="R149" s="40" t="str">
        <f t="shared" si="25"/>
        <v>E0121¶风机启动¶FanStart</v>
      </c>
    </row>
    <row r="150" spans="1:21" ht="14.4">
      <c r="A150" s="116">
        <v>15</v>
      </c>
      <c r="B150" s="117">
        <v>15</v>
      </c>
      <c r="C150" s="119" t="s">
        <v>3640</v>
      </c>
      <c r="D150" s="277" t="s">
        <v>3612</v>
      </c>
      <c r="E150" s="117" t="str">
        <f t="shared" si="18"/>
        <v>ECB1</v>
      </c>
      <c r="F150" s="117" t="str">
        <f t="shared" si="19"/>
        <v>膨化机</v>
      </c>
      <c r="G150" s="117" t="str">
        <f t="shared" si="20"/>
        <v>报警</v>
      </c>
      <c r="H150" s="117" t="str">
        <f t="shared" si="21"/>
        <v>Extruder</v>
      </c>
      <c r="I150" s="117" t="str">
        <f t="shared" si="22"/>
        <v>Alarm</v>
      </c>
      <c r="J150" s="122" t="s">
        <v>3641</v>
      </c>
      <c r="K150" s="117"/>
      <c r="L150" s="82"/>
      <c r="M150" s="115" t="s">
        <v>68</v>
      </c>
      <c r="N150" s="115" t="s">
        <v>69</v>
      </c>
      <c r="O150" s="263" t="str">
        <f t="shared" si="26"/>
        <v>=ERI1-DO01</v>
      </c>
      <c r="P150" s="116">
        <f t="shared" si="23"/>
        <v>15</v>
      </c>
      <c r="Q150" s="40" t="str">
        <f t="shared" si="24"/>
        <v>Q301.6</v>
      </c>
      <c r="R150" s="40" t="str">
        <f t="shared" si="25"/>
        <v>ECB1¶膨化机报警¶ExtruderAlarm</v>
      </c>
    </row>
    <row r="151" spans="1:21" ht="14.4">
      <c r="A151" s="116">
        <v>16</v>
      </c>
      <c r="B151" s="117">
        <v>16</v>
      </c>
      <c r="C151" s="119" t="s">
        <v>3642</v>
      </c>
      <c r="D151" s="277" t="s">
        <v>3612</v>
      </c>
      <c r="E151" s="117" t="str">
        <f t="shared" si="18"/>
        <v>E0104_YV1</v>
      </c>
      <c r="F151" s="117" t="str">
        <f t="shared" si="19"/>
        <v>螺杆换向阀</v>
      </c>
      <c r="G151" s="117" t="str">
        <f t="shared" si="20"/>
        <v>伸出</v>
      </c>
      <c r="H151" s="117" t="str">
        <f t="shared" si="21"/>
        <v/>
      </c>
      <c r="I151" s="117" t="str">
        <f t="shared" si="22"/>
        <v/>
      </c>
      <c r="J151" s="123" t="s">
        <v>3643</v>
      </c>
      <c r="K151" s="117"/>
      <c r="L151" s="82"/>
      <c r="M151" s="115" t="s">
        <v>68</v>
      </c>
      <c r="N151" s="115" t="s">
        <v>69</v>
      </c>
      <c r="O151" s="263" t="str">
        <f t="shared" si="26"/>
        <v>=ERI1-DO01</v>
      </c>
      <c r="P151" s="116">
        <f t="shared" si="23"/>
        <v>16</v>
      </c>
      <c r="Q151" s="40" t="str">
        <f t="shared" si="24"/>
        <v>Q301.7</v>
      </c>
      <c r="R151" s="40" t="str">
        <f t="shared" si="25"/>
        <v>E0104_YV1¶螺杆换向阀伸出¶</v>
      </c>
    </row>
    <row r="152" spans="1:21" ht="14.4">
      <c r="A152" s="116">
        <v>1</v>
      </c>
      <c r="B152" s="117">
        <v>17</v>
      </c>
      <c r="C152" s="119" t="s">
        <v>3644</v>
      </c>
      <c r="D152" s="277" t="s">
        <v>3645</v>
      </c>
      <c r="E152" s="117" t="str">
        <f t="shared" si="18"/>
        <v>E0104YV2</v>
      </c>
      <c r="F152" s="117" t="str">
        <f t="shared" si="19"/>
        <v>螺杆换向阀</v>
      </c>
      <c r="G152" s="117" t="str">
        <f t="shared" si="20"/>
        <v>回缩</v>
      </c>
      <c r="H152" s="117" t="str">
        <f t="shared" si="21"/>
        <v/>
      </c>
      <c r="I152" s="117" t="str">
        <f t="shared" si="22"/>
        <v/>
      </c>
      <c r="J152" s="123" t="s">
        <v>3646</v>
      </c>
      <c r="K152" s="117"/>
      <c r="L152" s="82"/>
      <c r="M152" s="115" t="s">
        <v>68</v>
      </c>
      <c r="N152" s="115" t="s">
        <v>69</v>
      </c>
      <c r="O152" s="263" t="str">
        <f t="shared" si="26"/>
        <v>=ERI1-DO02</v>
      </c>
      <c r="P152" s="116">
        <f t="shared" si="23"/>
        <v>1</v>
      </c>
      <c r="Q152" s="40" t="str">
        <f t="shared" si="24"/>
        <v>Q302.0</v>
      </c>
      <c r="R152" s="40" t="str">
        <f t="shared" si="25"/>
        <v>E0104YV2¶螺杆换向阀回缩¶</v>
      </c>
    </row>
    <row r="153" spans="1:21" ht="14.4">
      <c r="A153" s="116">
        <v>2</v>
      </c>
      <c r="B153" s="117">
        <v>18</v>
      </c>
      <c r="C153" s="119" t="s">
        <v>3647</v>
      </c>
      <c r="D153" s="277" t="s">
        <v>3645</v>
      </c>
      <c r="E153" s="117" t="str">
        <f t="shared" si="18"/>
        <v>E0104YV3</v>
      </c>
      <c r="F153" s="117" t="str">
        <f t="shared" si="19"/>
        <v>旁通阀</v>
      </c>
      <c r="G153" s="117" t="str">
        <f t="shared" si="20"/>
        <v>开阀</v>
      </c>
      <c r="H153" s="117" t="str">
        <f t="shared" si="21"/>
        <v/>
      </c>
      <c r="I153" s="117" t="str">
        <f t="shared" si="22"/>
        <v/>
      </c>
      <c r="J153" s="123" t="s">
        <v>3648</v>
      </c>
      <c r="K153" s="117"/>
      <c r="L153" s="82"/>
      <c r="M153" s="115" t="s">
        <v>68</v>
      </c>
      <c r="N153" s="115" t="s">
        <v>69</v>
      </c>
      <c r="O153" s="263" t="str">
        <f t="shared" si="26"/>
        <v>=ERI1-DO02</v>
      </c>
      <c r="P153" s="116">
        <f t="shared" si="23"/>
        <v>2</v>
      </c>
      <c r="Q153" s="40" t="str">
        <f t="shared" si="24"/>
        <v>Q302.1</v>
      </c>
      <c r="R153" s="40" t="str">
        <f t="shared" si="25"/>
        <v>E0104YV3¶旁通阀开阀¶</v>
      </c>
    </row>
    <row r="154" spans="1:21" ht="14.4">
      <c r="A154" s="116">
        <v>3</v>
      </c>
      <c r="B154" s="117">
        <v>19</v>
      </c>
      <c r="C154" s="119" t="s">
        <v>3649</v>
      </c>
      <c r="D154" s="277" t="s">
        <v>3645</v>
      </c>
      <c r="E154" s="117" t="str">
        <f t="shared" si="18"/>
        <v>E1_YV21</v>
      </c>
      <c r="F154" s="117" t="str">
        <f t="shared" si="19"/>
        <v>管路架膨化腔蒸汽阀</v>
      </c>
      <c r="G154" s="117" t="str">
        <f t="shared" si="20"/>
        <v>开阀</v>
      </c>
      <c r="H154" s="117" t="str">
        <f t="shared" si="21"/>
        <v/>
      </c>
      <c r="I154" s="117" t="str">
        <f t="shared" si="22"/>
        <v/>
      </c>
      <c r="J154" s="122" t="s">
        <v>3650</v>
      </c>
      <c r="K154" s="117"/>
      <c r="L154" s="82"/>
      <c r="M154" s="115" t="s">
        <v>68</v>
      </c>
      <c r="N154" s="115" t="s">
        <v>69</v>
      </c>
      <c r="O154" s="263" t="str">
        <f t="shared" si="26"/>
        <v>=ERI1-DO02</v>
      </c>
      <c r="P154" s="116">
        <f t="shared" si="23"/>
        <v>3</v>
      </c>
      <c r="Q154" s="40" t="str">
        <f t="shared" si="24"/>
        <v>Q302.2</v>
      </c>
      <c r="R154" s="40" t="str">
        <f t="shared" si="25"/>
        <v>E1_YV21¶管路架膨化腔蒸汽阀开阀¶</v>
      </c>
    </row>
    <row r="155" spans="1:21" ht="14.4">
      <c r="A155" s="116">
        <v>4</v>
      </c>
      <c r="B155" s="117">
        <v>20</v>
      </c>
      <c r="C155" s="119" t="s">
        <v>3651</v>
      </c>
      <c r="D155" s="277" t="s">
        <v>3645</v>
      </c>
      <c r="E155" s="117" t="str">
        <f t="shared" si="18"/>
        <v>E1_YV22</v>
      </c>
      <c r="F155" s="117" t="str">
        <f t="shared" si="19"/>
        <v>管路架DDC蒸汽阀</v>
      </c>
      <c r="G155" s="117" t="str">
        <f t="shared" si="20"/>
        <v>开阀</v>
      </c>
      <c r="H155" s="117" t="str">
        <f t="shared" si="21"/>
        <v/>
      </c>
      <c r="I155" s="117" t="str">
        <f t="shared" si="22"/>
        <v/>
      </c>
      <c r="J155" s="122" t="s">
        <v>3652</v>
      </c>
      <c r="K155" s="117"/>
      <c r="L155" s="82"/>
      <c r="M155" s="115" t="s">
        <v>68</v>
      </c>
      <c r="N155" s="115" t="s">
        <v>69</v>
      </c>
      <c r="O155" s="263" t="str">
        <f t="shared" si="26"/>
        <v>=ERI1-DO02</v>
      </c>
      <c r="P155" s="116">
        <f t="shared" si="23"/>
        <v>4</v>
      </c>
      <c r="Q155" s="40" t="str">
        <f t="shared" si="24"/>
        <v>Q302.3</v>
      </c>
      <c r="R155" s="40" t="str">
        <f t="shared" si="25"/>
        <v>E1_YV22¶管路架DDC蒸汽阀开阀¶</v>
      </c>
    </row>
    <row r="156" spans="1:21" ht="14.4">
      <c r="A156" s="116">
        <v>5</v>
      </c>
      <c r="B156" s="117">
        <v>21</v>
      </c>
      <c r="C156" s="119" t="s">
        <v>3653</v>
      </c>
      <c r="D156" s="277" t="s">
        <v>3645</v>
      </c>
      <c r="E156" s="117" t="str">
        <f t="shared" si="18"/>
        <v>E01</v>
      </c>
      <c r="F156" s="117" t="str">
        <f t="shared" si="19"/>
        <v>气锤/下料位气锤</v>
      </c>
      <c r="G156" s="117" t="str">
        <f t="shared" si="20"/>
        <v>输出</v>
      </c>
      <c r="H156" s="117" t="str">
        <f t="shared" si="21"/>
        <v>Hammer/Low LevelAir hammer</v>
      </c>
      <c r="I156" s="117" t="str">
        <f t="shared" si="22"/>
        <v/>
      </c>
      <c r="J156" s="122" t="s">
        <v>3654</v>
      </c>
      <c r="K156" s="117"/>
      <c r="L156" s="82"/>
      <c r="M156" s="115" t="s">
        <v>68</v>
      </c>
      <c r="N156" s="115" t="s">
        <v>69</v>
      </c>
      <c r="O156" s="263" t="str">
        <f t="shared" si="26"/>
        <v>=ERI1-DO02</v>
      </c>
      <c r="P156" s="116">
        <f t="shared" si="23"/>
        <v>5</v>
      </c>
      <c r="Q156" s="40" t="str">
        <f t="shared" si="24"/>
        <v>Q302.4</v>
      </c>
      <c r="R156" s="40" t="str">
        <f t="shared" si="25"/>
        <v>E01¶气锤/下料位气锤输出¶Hammer/Low LevelAir hammer</v>
      </c>
    </row>
    <row r="157" spans="1:21" ht="14.4">
      <c r="A157" s="116">
        <v>6</v>
      </c>
      <c r="B157" s="117">
        <v>22</v>
      </c>
      <c r="C157" s="119" t="s">
        <v>3655</v>
      </c>
      <c r="D157" s="277" t="s">
        <v>3645</v>
      </c>
      <c r="E157" s="117" t="str">
        <f t="shared" si="18"/>
        <v>E02</v>
      </c>
      <c r="F157" s="117" t="str">
        <f t="shared" si="19"/>
        <v>气锤/下料位气锤</v>
      </c>
      <c r="G157" s="117" t="str">
        <f t="shared" si="20"/>
        <v>输出</v>
      </c>
      <c r="H157" s="117" t="str">
        <f t="shared" si="21"/>
        <v>Hammer/Low LevelAir hammer</v>
      </c>
      <c r="I157" s="117" t="str">
        <f t="shared" si="22"/>
        <v/>
      </c>
      <c r="J157" s="122" t="s">
        <v>3656</v>
      </c>
      <c r="K157" s="117"/>
      <c r="L157" s="82"/>
      <c r="M157" s="115" t="s">
        <v>68</v>
      </c>
      <c r="N157" s="115" t="s">
        <v>69</v>
      </c>
      <c r="O157" s="263" t="str">
        <f t="shared" si="26"/>
        <v>=ERI1-DO02</v>
      </c>
      <c r="P157" s="116">
        <f t="shared" si="23"/>
        <v>6</v>
      </c>
      <c r="Q157" s="40" t="str">
        <f t="shared" si="24"/>
        <v>Q302.5</v>
      </c>
      <c r="R157" s="40" t="str">
        <f t="shared" si="25"/>
        <v>E02¶气锤/下料位气锤输出¶Hammer/Low LevelAir hammer</v>
      </c>
    </row>
    <row r="158" spans="1:21" ht="14.4">
      <c r="A158" s="116">
        <v>7</v>
      </c>
      <c r="B158" s="117">
        <v>23</v>
      </c>
      <c r="C158" s="125" t="s">
        <v>3657</v>
      </c>
      <c r="D158" s="279" t="s">
        <v>3645</v>
      </c>
      <c r="E158" s="126" t="str">
        <f t="shared" si="18"/>
        <v>WPU-1001</v>
      </c>
      <c r="F158" s="126" t="str">
        <f t="shared" si="19"/>
        <v>水泵</v>
      </c>
      <c r="G158" s="126" t="str">
        <f t="shared" si="20"/>
        <v>启动</v>
      </c>
      <c r="H158" s="126" t="str">
        <f t="shared" si="21"/>
        <v>Water pump</v>
      </c>
      <c r="I158" s="126" t="str">
        <f t="shared" si="22"/>
        <v>Start</v>
      </c>
      <c r="J158" s="128" t="s">
        <v>3658</v>
      </c>
      <c r="K158" s="126"/>
      <c r="L158" s="83"/>
      <c r="M158" s="129" t="s">
        <v>68</v>
      </c>
      <c r="N158" s="129" t="s">
        <v>69</v>
      </c>
      <c r="O158" s="268" t="str">
        <f t="shared" si="26"/>
        <v>=ERI1-DO02</v>
      </c>
      <c r="P158" s="131">
        <f t="shared" si="23"/>
        <v>7</v>
      </c>
      <c r="Q158" s="100" t="str">
        <f t="shared" si="24"/>
        <v>Q302.6</v>
      </c>
      <c r="R158" s="100" t="str">
        <f t="shared" si="25"/>
        <v>WPU-1001¶水泵启动¶Water pumpStart</v>
      </c>
      <c r="T158" s="135" t="s">
        <v>3527</v>
      </c>
      <c r="U158" s="136" t="s">
        <v>709</v>
      </c>
    </row>
    <row r="159" spans="1:21" ht="14.4">
      <c r="A159" s="116">
        <v>8</v>
      </c>
      <c r="B159" s="117">
        <v>24</v>
      </c>
      <c r="C159" s="125" t="s">
        <v>3659</v>
      </c>
      <c r="D159" s="280" t="s">
        <v>3645</v>
      </c>
      <c r="E159" s="142" t="str">
        <f t="shared" si="18"/>
        <v>WPU-1002</v>
      </c>
      <c r="F159" s="142" t="str">
        <f t="shared" si="19"/>
        <v>水泵</v>
      </c>
      <c r="G159" s="142" t="s">
        <v>708</v>
      </c>
      <c r="H159" s="142" t="str">
        <f t="shared" si="21"/>
        <v>Water pump</v>
      </c>
      <c r="I159" s="126" t="str">
        <f t="shared" si="22"/>
        <v>Start</v>
      </c>
      <c r="J159" s="128" t="s">
        <v>3660</v>
      </c>
      <c r="K159" s="126"/>
      <c r="L159" s="83"/>
      <c r="M159" s="129" t="s">
        <v>68</v>
      </c>
      <c r="N159" s="129" t="s">
        <v>69</v>
      </c>
      <c r="O159" s="268" t="str">
        <f t="shared" si="26"/>
        <v>=ERI1-DO02</v>
      </c>
      <c r="P159" s="131">
        <f t="shared" si="23"/>
        <v>8</v>
      </c>
      <c r="Q159" s="100" t="str">
        <f t="shared" si="24"/>
        <v>Q302.7</v>
      </c>
      <c r="R159" s="100" t="str">
        <f t="shared" si="25"/>
        <v>WPU-1002¶水泵取消¶Water pumpStart</v>
      </c>
      <c r="T159" s="135" t="s">
        <v>3527</v>
      </c>
      <c r="U159" s="136" t="s">
        <v>709</v>
      </c>
    </row>
    <row r="160" spans="1:21" ht="14.4">
      <c r="A160" s="116">
        <v>9</v>
      </c>
      <c r="B160" s="117">
        <v>25</v>
      </c>
      <c r="C160" s="125" t="s">
        <v>3661</v>
      </c>
      <c r="D160" s="279" t="s">
        <v>3645</v>
      </c>
      <c r="E160" s="126" t="str">
        <f t="shared" si="18"/>
        <v>WPU-1003</v>
      </c>
      <c r="F160" s="126" t="str">
        <f t="shared" si="19"/>
        <v>水泵</v>
      </c>
      <c r="G160" s="126" t="str">
        <f t="shared" si="20"/>
        <v>启动</v>
      </c>
      <c r="H160" s="126" t="str">
        <f t="shared" si="21"/>
        <v>Water pump</v>
      </c>
      <c r="I160" s="126" t="str">
        <f t="shared" si="22"/>
        <v>Start</v>
      </c>
      <c r="J160" s="128" t="s">
        <v>3662</v>
      </c>
      <c r="K160" s="126"/>
      <c r="L160" s="83"/>
      <c r="M160" s="129" t="s">
        <v>68</v>
      </c>
      <c r="N160" s="129" t="s">
        <v>69</v>
      </c>
      <c r="O160" s="268" t="str">
        <f t="shared" si="26"/>
        <v>=ERI1-DO02</v>
      </c>
      <c r="P160" s="131">
        <f t="shared" si="23"/>
        <v>9</v>
      </c>
      <c r="Q160" s="100" t="str">
        <f t="shared" si="24"/>
        <v>Q303.0</v>
      </c>
      <c r="R160" s="100" t="str">
        <f t="shared" si="25"/>
        <v>WPU-1003¶水泵启动¶Water pumpStart</v>
      </c>
      <c r="T160" s="135" t="s">
        <v>3527</v>
      </c>
      <c r="U160" s="136" t="s">
        <v>709</v>
      </c>
    </row>
    <row r="161" spans="1:21" ht="14.4">
      <c r="A161" s="116">
        <v>10</v>
      </c>
      <c r="B161" s="117">
        <v>26</v>
      </c>
      <c r="C161" s="125" t="s">
        <v>3663</v>
      </c>
      <c r="D161" s="279" t="s">
        <v>3645</v>
      </c>
      <c r="E161" s="126" t="str">
        <f t="shared" si="18"/>
        <v>WPU-2001</v>
      </c>
      <c r="F161" s="126" t="str">
        <f t="shared" si="19"/>
        <v>水泵</v>
      </c>
      <c r="G161" s="126" t="str">
        <f t="shared" si="20"/>
        <v>启动</v>
      </c>
      <c r="H161" s="126" t="str">
        <f t="shared" si="21"/>
        <v>Water pump</v>
      </c>
      <c r="I161" s="126" t="str">
        <f t="shared" si="22"/>
        <v>Start</v>
      </c>
      <c r="J161" s="128" t="s">
        <v>3664</v>
      </c>
      <c r="K161" s="126"/>
      <c r="L161" s="83"/>
      <c r="M161" s="129" t="s">
        <v>68</v>
      </c>
      <c r="N161" s="129" t="s">
        <v>69</v>
      </c>
      <c r="O161" s="268" t="str">
        <f t="shared" si="26"/>
        <v>=ERI1-DO02</v>
      </c>
      <c r="P161" s="131">
        <f t="shared" si="23"/>
        <v>10</v>
      </c>
      <c r="Q161" s="100" t="str">
        <f t="shared" si="24"/>
        <v>Q303.1</v>
      </c>
      <c r="R161" s="100" t="str">
        <f t="shared" si="25"/>
        <v>WPU-2001¶水泵启动¶Water pumpStart</v>
      </c>
      <c r="T161" s="135" t="s">
        <v>3527</v>
      </c>
      <c r="U161" s="136" t="s">
        <v>709</v>
      </c>
    </row>
    <row r="162" spans="1:21" ht="14.4">
      <c r="A162" s="116">
        <v>11</v>
      </c>
      <c r="B162" s="117">
        <v>27</v>
      </c>
      <c r="C162" s="125" t="s">
        <v>3665</v>
      </c>
      <c r="D162" s="278" t="s">
        <v>3645</v>
      </c>
      <c r="E162" s="124" t="str">
        <f t="shared" si="18"/>
        <v>WPU-2002</v>
      </c>
      <c r="F162" s="124" t="str">
        <f t="shared" si="19"/>
        <v>水泵</v>
      </c>
      <c r="G162" s="124" t="s">
        <v>708</v>
      </c>
      <c r="H162" s="124" t="str">
        <f t="shared" si="21"/>
        <v>Water pump</v>
      </c>
      <c r="I162" s="126" t="str">
        <f t="shared" si="22"/>
        <v>Start</v>
      </c>
      <c r="J162" s="128" t="s">
        <v>3666</v>
      </c>
      <c r="K162" s="126"/>
      <c r="L162" s="83"/>
      <c r="M162" s="129" t="s">
        <v>68</v>
      </c>
      <c r="N162" s="129" t="s">
        <v>69</v>
      </c>
      <c r="O162" s="268" t="str">
        <f t="shared" si="26"/>
        <v>=ERI1-DO02</v>
      </c>
      <c r="P162" s="131">
        <f t="shared" si="23"/>
        <v>11</v>
      </c>
      <c r="Q162" s="100" t="str">
        <f t="shared" si="24"/>
        <v>Q303.2</v>
      </c>
      <c r="R162" s="100" t="str">
        <f t="shared" si="25"/>
        <v>WPU-2002¶水泵取消¶Water pumpStart</v>
      </c>
      <c r="T162" s="135" t="s">
        <v>3527</v>
      </c>
      <c r="U162" s="136" t="s">
        <v>709</v>
      </c>
    </row>
    <row r="163" spans="1:21" ht="14.4">
      <c r="A163" s="116">
        <v>12</v>
      </c>
      <c r="B163" s="117">
        <v>28</v>
      </c>
      <c r="C163" s="125" t="s">
        <v>3667</v>
      </c>
      <c r="D163" s="279" t="s">
        <v>3645</v>
      </c>
      <c r="E163" s="126" t="str">
        <f t="shared" si="18"/>
        <v>WPU-2003</v>
      </c>
      <c r="F163" s="126" t="str">
        <f t="shared" si="19"/>
        <v>水泵</v>
      </c>
      <c r="G163" s="126" t="str">
        <f t="shared" si="20"/>
        <v>启动</v>
      </c>
      <c r="H163" s="126" t="str">
        <f t="shared" si="21"/>
        <v>Water pump</v>
      </c>
      <c r="I163" s="126" t="str">
        <f t="shared" si="22"/>
        <v>Start</v>
      </c>
      <c r="J163" s="128" t="s">
        <v>3668</v>
      </c>
      <c r="K163" s="126"/>
      <c r="L163" s="83"/>
      <c r="M163" s="129" t="s">
        <v>68</v>
      </c>
      <c r="N163" s="129" t="s">
        <v>69</v>
      </c>
      <c r="O163" s="268" t="str">
        <f t="shared" si="26"/>
        <v>=ERI1-DO02</v>
      </c>
      <c r="P163" s="131">
        <f t="shared" si="23"/>
        <v>12</v>
      </c>
      <c r="Q163" s="100" t="str">
        <f t="shared" si="24"/>
        <v>Q303.3</v>
      </c>
      <c r="R163" s="100" t="str">
        <f t="shared" si="25"/>
        <v>WPU-2003¶水泵启动¶Water pumpStart</v>
      </c>
      <c r="T163" s="135" t="s">
        <v>3527</v>
      </c>
      <c r="U163" s="136" t="s">
        <v>709</v>
      </c>
    </row>
    <row r="164" spans="1:21" ht="14.4">
      <c r="A164" s="116">
        <v>13</v>
      </c>
      <c r="B164" s="117">
        <v>29</v>
      </c>
      <c r="C164" s="125" t="s">
        <v>3669</v>
      </c>
      <c r="D164" s="279" t="s">
        <v>3645</v>
      </c>
      <c r="E164" s="126" t="str">
        <f t="shared" si="18"/>
        <v>FAN-2004</v>
      </c>
      <c r="F164" s="126" t="str">
        <f t="shared" si="19"/>
        <v>冷却风机</v>
      </c>
      <c r="G164" s="126" t="str">
        <f t="shared" si="20"/>
        <v>启动</v>
      </c>
      <c r="H164" s="126" t="str">
        <f t="shared" si="21"/>
        <v>FAN</v>
      </c>
      <c r="I164" s="126" t="str">
        <f t="shared" si="22"/>
        <v>Start</v>
      </c>
      <c r="J164" s="128" t="s">
        <v>3670</v>
      </c>
      <c r="K164" s="126"/>
      <c r="L164" s="83"/>
      <c r="M164" s="129" t="s">
        <v>68</v>
      </c>
      <c r="N164" s="129" t="s">
        <v>69</v>
      </c>
      <c r="O164" s="268" t="str">
        <f t="shared" si="26"/>
        <v>=ERI1-DO02</v>
      </c>
      <c r="P164" s="131">
        <f t="shared" si="23"/>
        <v>13</v>
      </c>
      <c r="Q164" s="100" t="str">
        <f t="shared" si="24"/>
        <v>Q303.4</v>
      </c>
      <c r="R164" s="100" t="str">
        <f t="shared" si="25"/>
        <v>FAN-2004¶冷却风机启动¶FANStart</v>
      </c>
      <c r="T164" s="135" t="s">
        <v>3527</v>
      </c>
      <c r="U164" s="136" t="s">
        <v>709</v>
      </c>
    </row>
    <row r="165" spans="1:21" ht="14.4">
      <c r="A165" s="116">
        <v>14</v>
      </c>
      <c r="B165" s="117">
        <v>30</v>
      </c>
      <c r="C165" s="125" t="s">
        <v>3671</v>
      </c>
      <c r="D165" s="279" t="s">
        <v>3645</v>
      </c>
      <c r="E165" s="126" t="s">
        <v>3672</v>
      </c>
      <c r="F165" s="126" t="s">
        <v>3672</v>
      </c>
      <c r="G165" s="126" t="str">
        <f t="shared" si="20"/>
        <v/>
      </c>
      <c r="H165" s="126" t="str">
        <f t="shared" si="21"/>
        <v/>
      </c>
      <c r="I165" s="117" t="str">
        <f t="shared" si="22"/>
        <v/>
      </c>
      <c r="J165" s="122" t="s">
        <v>236</v>
      </c>
      <c r="K165" s="117"/>
      <c r="L165" s="82"/>
      <c r="M165" s="115" t="s">
        <v>68</v>
      </c>
      <c r="N165" s="115" t="s">
        <v>69</v>
      </c>
      <c r="O165" s="263" t="str">
        <f t="shared" si="26"/>
        <v>=ERI1-DO02</v>
      </c>
      <c r="P165" s="116">
        <f t="shared" si="23"/>
        <v>14</v>
      </c>
      <c r="Q165" s="40" t="str">
        <f t="shared" si="24"/>
        <v>Q303.5</v>
      </c>
      <c r="R165" s="40" t="str">
        <f t="shared" si="25"/>
        <v>伸缩阀¶伸缩阀¶</v>
      </c>
    </row>
    <row r="166" spans="1:21" ht="14.4">
      <c r="A166" s="116">
        <v>15</v>
      </c>
      <c r="B166" s="117">
        <v>31</v>
      </c>
      <c r="C166" s="119" t="s">
        <v>3673</v>
      </c>
      <c r="D166" s="277" t="s">
        <v>3645</v>
      </c>
      <c r="E166" s="117" t="str">
        <f t="shared" si="18"/>
        <v>备用 Spare</v>
      </c>
      <c r="F166" s="117" t="str">
        <f t="shared" si="19"/>
        <v/>
      </c>
      <c r="G166" s="117" t="str">
        <f t="shared" si="20"/>
        <v/>
      </c>
      <c r="H166" s="117" t="str">
        <f t="shared" si="21"/>
        <v/>
      </c>
      <c r="I166" s="117" t="str">
        <f t="shared" si="22"/>
        <v/>
      </c>
      <c r="J166" s="122" t="s">
        <v>236</v>
      </c>
      <c r="K166" s="117"/>
      <c r="L166" s="82"/>
      <c r="M166" s="115" t="s">
        <v>68</v>
      </c>
      <c r="N166" s="115" t="s">
        <v>69</v>
      </c>
      <c r="O166" s="263" t="str">
        <f t="shared" si="26"/>
        <v>=ERI1-DO02</v>
      </c>
      <c r="P166" s="116">
        <f t="shared" si="23"/>
        <v>15</v>
      </c>
      <c r="Q166" s="40" t="str">
        <f t="shared" si="24"/>
        <v>Q303.6</v>
      </c>
      <c r="R166" s="40" t="str">
        <f t="shared" si="25"/>
        <v>备用 Spare¶¶</v>
      </c>
    </row>
    <row r="167" spans="1:21" ht="14.4">
      <c r="A167" s="116">
        <v>16</v>
      </c>
      <c r="B167" s="117">
        <v>32</v>
      </c>
      <c r="C167" s="119" t="s">
        <v>3674</v>
      </c>
      <c r="D167" s="277" t="s">
        <v>3645</v>
      </c>
      <c r="E167" s="117" t="str">
        <f t="shared" si="18"/>
        <v>备用 Spare</v>
      </c>
      <c r="F167" s="117" t="str">
        <f t="shared" si="19"/>
        <v/>
      </c>
      <c r="G167" s="117" t="str">
        <f t="shared" si="20"/>
        <v/>
      </c>
      <c r="H167" s="117" t="str">
        <f t="shared" si="21"/>
        <v/>
      </c>
      <c r="I167" s="117" t="str">
        <f t="shared" si="22"/>
        <v/>
      </c>
      <c r="J167" s="122" t="s">
        <v>236</v>
      </c>
      <c r="K167" s="117"/>
      <c r="L167" s="82"/>
      <c r="M167" s="115" t="s">
        <v>68</v>
      </c>
      <c r="N167" s="115" t="s">
        <v>69</v>
      </c>
      <c r="O167" s="263" t="str">
        <f t="shared" si="26"/>
        <v>=ERI1-DO02</v>
      </c>
      <c r="P167" s="116">
        <f t="shared" si="23"/>
        <v>16</v>
      </c>
      <c r="Q167" s="40" t="str">
        <f t="shared" si="24"/>
        <v>Q303.7</v>
      </c>
      <c r="R167" s="40" t="str">
        <f t="shared" si="25"/>
        <v>备用 Spare¶¶</v>
      </c>
    </row>
    <row r="168" spans="1:21" ht="14.4">
      <c r="A168" s="116">
        <v>1</v>
      </c>
      <c r="B168" s="117">
        <v>33</v>
      </c>
      <c r="C168" s="127" t="s">
        <v>3675</v>
      </c>
      <c r="D168" s="279" t="s">
        <v>3676</v>
      </c>
      <c r="E168" s="126" t="str">
        <f t="shared" si="18"/>
        <v>E0123V1</v>
      </c>
      <c r="F168" s="126" t="str">
        <f t="shared" si="19"/>
        <v>电磁阀</v>
      </c>
      <c r="G168" s="126" t="str">
        <f t="shared" si="20"/>
        <v>开门</v>
      </c>
      <c r="H168" s="126" t="str">
        <f t="shared" si="21"/>
        <v>Solenoid valve</v>
      </c>
      <c r="I168" s="126" t="str">
        <f t="shared" si="22"/>
        <v>Open</v>
      </c>
      <c r="J168" s="133" t="s">
        <v>3677</v>
      </c>
      <c r="K168" s="117"/>
      <c r="L168" s="82"/>
      <c r="M168" s="115" t="s">
        <v>68</v>
      </c>
      <c r="N168" s="115" t="s">
        <v>69</v>
      </c>
      <c r="O168" s="263" t="str">
        <f t="shared" si="26"/>
        <v>=ERI1-DO03</v>
      </c>
      <c r="P168" s="116">
        <f t="shared" si="23"/>
        <v>1</v>
      </c>
      <c r="Q168" s="40" t="str">
        <f t="shared" si="24"/>
        <v>Q304.0</v>
      </c>
      <c r="R168" s="40" t="str">
        <f t="shared" si="25"/>
        <v>E0123V1¶电磁阀开门¶Solenoid valveOpen</v>
      </c>
    </row>
    <row r="169" spans="1:21" ht="14.4">
      <c r="A169" s="116">
        <v>2</v>
      </c>
      <c r="B169" s="117">
        <v>34</v>
      </c>
      <c r="C169" s="125" t="s">
        <v>3678</v>
      </c>
      <c r="D169" s="279" t="s">
        <v>3676</v>
      </c>
      <c r="E169" s="126" t="str">
        <f t="shared" si="18"/>
        <v>E0124_4</v>
      </c>
      <c r="F169" s="126" t="str">
        <f t="shared" si="19"/>
        <v>清粉绞龙</v>
      </c>
      <c r="G169" s="126" t="str">
        <f t="shared" si="20"/>
        <v>启动</v>
      </c>
      <c r="H169" s="126" t="str">
        <f t="shared" si="21"/>
        <v>Conveyor</v>
      </c>
      <c r="I169" s="126" t="str">
        <f t="shared" si="22"/>
        <v>Start</v>
      </c>
      <c r="J169" s="133" t="s">
        <v>3679</v>
      </c>
      <c r="K169" s="117"/>
      <c r="L169" s="82"/>
      <c r="M169" s="115" t="s">
        <v>68</v>
      </c>
      <c r="N169" s="115" t="s">
        <v>69</v>
      </c>
      <c r="O169" s="263" t="str">
        <f t="shared" si="26"/>
        <v>=ERI1-DO03</v>
      </c>
      <c r="P169" s="116">
        <f t="shared" si="23"/>
        <v>2</v>
      </c>
      <c r="Q169" s="40" t="str">
        <f t="shared" si="24"/>
        <v>Q304.1</v>
      </c>
      <c r="R169" s="40" t="str">
        <f t="shared" si="25"/>
        <v>E0124_4¶清粉绞龙启动¶ConveyorStart</v>
      </c>
    </row>
    <row r="170" spans="1:21" ht="14.4">
      <c r="A170" s="116">
        <v>3</v>
      </c>
      <c r="B170" s="117">
        <v>35</v>
      </c>
      <c r="C170" s="125" t="s">
        <v>3680</v>
      </c>
      <c r="D170" s="279" t="s">
        <v>3676</v>
      </c>
      <c r="E170" s="126" t="str">
        <f t="shared" si="18"/>
        <v>E0124_5</v>
      </c>
      <c r="F170" s="126" t="str">
        <f t="shared" si="19"/>
        <v>清粉绞龙</v>
      </c>
      <c r="G170" s="126" t="str">
        <f t="shared" si="20"/>
        <v>启动</v>
      </c>
      <c r="H170" s="126" t="str">
        <f t="shared" si="21"/>
        <v>Conveyor</v>
      </c>
      <c r="I170" s="126" t="str">
        <f t="shared" si="22"/>
        <v>Start</v>
      </c>
      <c r="J170" s="133" t="s">
        <v>3681</v>
      </c>
      <c r="K170" s="117"/>
      <c r="L170" s="82"/>
      <c r="M170" s="115" t="s">
        <v>68</v>
      </c>
      <c r="N170" s="115" t="s">
        <v>69</v>
      </c>
      <c r="O170" s="263" t="str">
        <f t="shared" si="26"/>
        <v>=ERI1-DO03</v>
      </c>
      <c r="P170" s="116">
        <f t="shared" si="23"/>
        <v>3</v>
      </c>
      <c r="Q170" s="40" t="str">
        <f t="shared" si="24"/>
        <v>Q304.2</v>
      </c>
      <c r="R170" s="40" t="str">
        <f t="shared" si="25"/>
        <v>E0124_5¶清粉绞龙启动¶ConveyorStart</v>
      </c>
    </row>
    <row r="171" spans="1:21" ht="14.4">
      <c r="A171" s="116">
        <v>4</v>
      </c>
      <c r="B171" s="117">
        <v>36</v>
      </c>
      <c r="C171" s="125" t="s">
        <v>3682</v>
      </c>
      <c r="D171" s="279" t="s">
        <v>3676</v>
      </c>
      <c r="E171" s="126" t="str">
        <f t="shared" si="18"/>
        <v>E0129</v>
      </c>
      <c r="F171" s="126" t="str">
        <f t="shared" si="19"/>
        <v>关风器</v>
      </c>
      <c r="G171" s="126" t="str">
        <f t="shared" si="20"/>
        <v>启动</v>
      </c>
      <c r="H171" s="126" t="str">
        <f t="shared" si="21"/>
        <v>Airlock</v>
      </c>
      <c r="I171" s="126" t="str">
        <f t="shared" si="22"/>
        <v>Start</v>
      </c>
      <c r="J171" s="133" t="s">
        <v>3683</v>
      </c>
      <c r="K171" s="117"/>
      <c r="L171" s="82"/>
      <c r="M171" s="115" t="s">
        <v>68</v>
      </c>
      <c r="N171" s="115" t="s">
        <v>69</v>
      </c>
      <c r="O171" s="263" t="str">
        <f t="shared" si="26"/>
        <v>=ERI1-DO03</v>
      </c>
      <c r="P171" s="116">
        <f t="shared" si="23"/>
        <v>4</v>
      </c>
      <c r="Q171" s="40" t="str">
        <f t="shared" si="24"/>
        <v>Q304.3</v>
      </c>
      <c r="R171" s="40" t="str">
        <f t="shared" si="25"/>
        <v>E0129¶关风器启动¶AirlockStart</v>
      </c>
    </row>
    <row r="172" spans="1:21" ht="14.4">
      <c r="A172" s="116">
        <v>5</v>
      </c>
      <c r="B172" s="117">
        <v>37</v>
      </c>
      <c r="C172" s="125" t="s">
        <v>3684</v>
      </c>
      <c r="D172" s="279" t="s">
        <v>3676</v>
      </c>
      <c r="E172" s="126" t="str">
        <f t="shared" si="18"/>
        <v>DRB1</v>
      </c>
      <c r="F172" s="126" t="str">
        <f t="shared" si="19"/>
        <v>烘干机</v>
      </c>
      <c r="G172" s="126" t="str">
        <f t="shared" si="20"/>
        <v>报警</v>
      </c>
      <c r="H172" s="126" t="str">
        <f t="shared" si="21"/>
        <v>Dryer</v>
      </c>
      <c r="I172" s="126" t="str">
        <f t="shared" si="22"/>
        <v>Alarm</v>
      </c>
      <c r="J172" s="133" t="s">
        <v>3685</v>
      </c>
      <c r="K172" s="117"/>
      <c r="L172" s="82"/>
      <c r="M172" s="115" t="s">
        <v>68</v>
      </c>
      <c r="N172" s="115" t="s">
        <v>69</v>
      </c>
      <c r="O172" s="263" t="str">
        <f t="shared" si="26"/>
        <v>=ERI1-DO03</v>
      </c>
      <c r="P172" s="116">
        <f t="shared" si="23"/>
        <v>5</v>
      </c>
      <c r="Q172" s="40" t="str">
        <f t="shared" si="24"/>
        <v>Q304.4</v>
      </c>
      <c r="R172" s="40" t="str">
        <f t="shared" si="25"/>
        <v>DRB1¶烘干机报警¶DryerAlarm</v>
      </c>
    </row>
    <row r="173" spans="1:21" ht="14.4">
      <c r="A173" s="116">
        <v>6</v>
      </c>
      <c r="B173" s="117">
        <v>38</v>
      </c>
      <c r="C173" s="119" t="s">
        <v>3686</v>
      </c>
      <c r="D173" s="277" t="s">
        <v>3676</v>
      </c>
      <c r="E173" s="117"/>
      <c r="F173" s="117" t="str">
        <f t="shared" si="19"/>
        <v/>
      </c>
      <c r="G173" s="117" t="str">
        <f t="shared" si="20"/>
        <v/>
      </c>
      <c r="H173" s="117" t="str">
        <f t="shared" si="21"/>
        <v/>
      </c>
      <c r="I173" s="117" t="str">
        <f t="shared" si="22"/>
        <v/>
      </c>
      <c r="J173" s="122" t="s">
        <v>236</v>
      </c>
      <c r="K173" s="117"/>
      <c r="L173" s="82"/>
      <c r="M173" s="115" t="s">
        <v>68</v>
      </c>
      <c r="N173" s="115" t="s">
        <v>69</v>
      </c>
      <c r="O173" s="263" t="str">
        <f t="shared" si="26"/>
        <v>=ERI1-DO03</v>
      </c>
      <c r="P173" s="116">
        <f t="shared" si="23"/>
        <v>6</v>
      </c>
      <c r="Q173" s="40" t="str">
        <f t="shared" si="24"/>
        <v>Q304.5</v>
      </c>
      <c r="R173" s="40" t="str">
        <f t="shared" si="25"/>
        <v>¶¶</v>
      </c>
    </row>
    <row r="174" spans="1:21" ht="14.4">
      <c r="A174" s="116">
        <v>7</v>
      </c>
      <c r="B174" s="117">
        <v>39</v>
      </c>
      <c r="C174" s="119" t="s">
        <v>3687</v>
      </c>
      <c r="D174" s="277" t="s">
        <v>3676</v>
      </c>
      <c r="E174" s="117" t="str">
        <f t="shared" si="18"/>
        <v>备用 Spare</v>
      </c>
      <c r="F174" s="117" t="str">
        <f t="shared" si="19"/>
        <v/>
      </c>
      <c r="G174" s="117" t="str">
        <f t="shared" si="20"/>
        <v/>
      </c>
      <c r="H174" s="117" t="str">
        <f t="shared" si="21"/>
        <v/>
      </c>
      <c r="I174" s="117" t="str">
        <f t="shared" si="22"/>
        <v/>
      </c>
      <c r="J174" s="122" t="s">
        <v>236</v>
      </c>
      <c r="K174" s="117"/>
      <c r="L174" s="82"/>
      <c r="M174" s="115" t="s">
        <v>68</v>
      </c>
      <c r="N174" s="115" t="s">
        <v>69</v>
      </c>
      <c r="O174" s="263" t="str">
        <f t="shared" si="26"/>
        <v>=ERI1-DO03</v>
      </c>
      <c r="P174" s="116">
        <f t="shared" si="23"/>
        <v>7</v>
      </c>
      <c r="Q174" s="40" t="str">
        <f t="shared" si="24"/>
        <v>Q304.6</v>
      </c>
      <c r="R174" s="40" t="str">
        <f t="shared" si="25"/>
        <v>备用 Spare¶¶</v>
      </c>
    </row>
    <row r="175" spans="1:21" ht="14.4">
      <c r="A175" s="116">
        <v>8</v>
      </c>
      <c r="B175" s="117">
        <v>40</v>
      </c>
      <c r="C175" s="119" t="s">
        <v>3688</v>
      </c>
      <c r="D175" s="277" t="s">
        <v>3676</v>
      </c>
      <c r="E175" s="117" t="str">
        <f t="shared" si="18"/>
        <v>备用 Spare</v>
      </c>
      <c r="F175" s="117" t="str">
        <f t="shared" si="19"/>
        <v/>
      </c>
      <c r="G175" s="117" t="str">
        <f t="shared" si="20"/>
        <v/>
      </c>
      <c r="H175" s="117" t="str">
        <f t="shared" si="21"/>
        <v/>
      </c>
      <c r="I175" s="117" t="str">
        <f t="shared" si="22"/>
        <v/>
      </c>
      <c r="J175" s="122" t="s">
        <v>236</v>
      </c>
      <c r="K175" s="117"/>
      <c r="L175" s="82"/>
      <c r="M175" s="115" t="s">
        <v>68</v>
      </c>
      <c r="N175" s="115" t="s">
        <v>69</v>
      </c>
      <c r="O175" s="263" t="str">
        <f t="shared" si="26"/>
        <v>=ERI1-DO03</v>
      </c>
      <c r="P175" s="116">
        <f t="shared" si="23"/>
        <v>8</v>
      </c>
      <c r="Q175" s="40" t="str">
        <f t="shared" si="24"/>
        <v>Q304.7</v>
      </c>
      <c r="R175" s="40" t="str">
        <f t="shared" si="25"/>
        <v>备用 Spare¶¶</v>
      </c>
    </row>
    <row r="176" spans="1:21" ht="14.4">
      <c r="A176" s="116">
        <v>9</v>
      </c>
      <c r="B176" s="117">
        <v>41</v>
      </c>
      <c r="C176" s="119" t="s">
        <v>3689</v>
      </c>
      <c r="D176" s="277" t="s">
        <v>3676</v>
      </c>
      <c r="E176" s="117" t="str">
        <f t="shared" si="18"/>
        <v>备用 Spare</v>
      </c>
      <c r="F176" s="117" t="str">
        <f t="shared" si="19"/>
        <v/>
      </c>
      <c r="G176" s="117" t="str">
        <f t="shared" si="20"/>
        <v/>
      </c>
      <c r="H176" s="117" t="str">
        <f t="shared" si="21"/>
        <v/>
      </c>
      <c r="I176" s="117" t="str">
        <f t="shared" si="22"/>
        <v/>
      </c>
      <c r="J176" s="122" t="s">
        <v>236</v>
      </c>
      <c r="K176" s="117"/>
      <c r="L176" s="82"/>
      <c r="M176" s="115" t="s">
        <v>68</v>
      </c>
      <c r="N176" s="115" t="s">
        <v>69</v>
      </c>
      <c r="O176" s="263" t="str">
        <f t="shared" si="26"/>
        <v>=ERI1-DO03</v>
      </c>
      <c r="P176" s="116">
        <f t="shared" si="23"/>
        <v>9</v>
      </c>
      <c r="Q176" s="40" t="str">
        <f t="shared" si="24"/>
        <v>Q305.0</v>
      </c>
      <c r="R176" s="40" t="str">
        <f t="shared" si="25"/>
        <v>备用 Spare¶¶</v>
      </c>
    </row>
    <row r="177" spans="1:18" ht="14.4">
      <c r="A177" s="116">
        <v>10</v>
      </c>
      <c r="B177" s="117">
        <v>42</v>
      </c>
      <c r="C177" s="119" t="s">
        <v>3690</v>
      </c>
      <c r="D177" s="277" t="s">
        <v>3676</v>
      </c>
      <c r="E177" s="117" t="str">
        <f t="shared" si="18"/>
        <v>备用 Spare</v>
      </c>
      <c r="F177" s="117" t="str">
        <f t="shared" si="19"/>
        <v/>
      </c>
      <c r="G177" s="117" t="str">
        <f t="shared" si="20"/>
        <v/>
      </c>
      <c r="H177" s="117" t="str">
        <f t="shared" si="21"/>
        <v/>
      </c>
      <c r="I177" s="117" t="str">
        <f t="shared" si="22"/>
        <v/>
      </c>
      <c r="J177" s="122" t="s">
        <v>236</v>
      </c>
      <c r="K177" s="117"/>
      <c r="L177" s="82"/>
      <c r="M177" s="115" t="s">
        <v>68</v>
      </c>
      <c r="N177" s="115" t="s">
        <v>69</v>
      </c>
      <c r="O177" s="263" t="str">
        <f t="shared" si="26"/>
        <v>=ERI1-DO03</v>
      </c>
      <c r="P177" s="116">
        <f t="shared" si="23"/>
        <v>10</v>
      </c>
      <c r="Q177" s="40" t="str">
        <f t="shared" si="24"/>
        <v>Q305.1</v>
      </c>
      <c r="R177" s="40" t="str">
        <f t="shared" si="25"/>
        <v>备用 Spare¶¶</v>
      </c>
    </row>
    <row r="178" spans="1:18" ht="14.4">
      <c r="A178" s="116">
        <v>11</v>
      </c>
      <c r="B178" s="117">
        <v>43</v>
      </c>
      <c r="C178" s="119" t="s">
        <v>3691</v>
      </c>
      <c r="D178" s="277" t="s">
        <v>3676</v>
      </c>
      <c r="E178" s="117" t="str">
        <f t="shared" si="18"/>
        <v>备用 Spare</v>
      </c>
      <c r="F178" s="117" t="str">
        <f t="shared" si="19"/>
        <v/>
      </c>
      <c r="G178" s="117" t="str">
        <f t="shared" si="20"/>
        <v/>
      </c>
      <c r="H178" s="117" t="str">
        <f t="shared" si="21"/>
        <v/>
      </c>
      <c r="I178" s="117" t="str">
        <f t="shared" si="22"/>
        <v/>
      </c>
      <c r="J178" s="122" t="s">
        <v>236</v>
      </c>
      <c r="K178" s="117"/>
      <c r="L178" s="82"/>
      <c r="M178" s="115" t="s">
        <v>68</v>
      </c>
      <c r="N178" s="115" t="s">
        <v>69</v>
      </c>
      <c r="O178" s="263" t="str">
        <f t="shared" si="26"/>
        <v>=ERI1-DO03</v>
      </c>
      <c r="P178" s="116">
        <f t="shared" si="23"/>
        <v>11</v>
      </c>
      <c r="Q178" s="40" t="str">
        <f t="shared" si="24"/>
        <v>Q305.2</v>
      </c>
      <c r="R178" s="40" t="str">
        <f t="shared" si="25"/>
        <v>备用 Spare¶¶</v>
      </c>
    </row>
    <row r="179" spans="1:18" ht="14.4">
      <c r="A179" s="116">
        <v>12</v>
      </c>
      <c r="B179" s="117">
        <v>44</v>
      </c>
      <c r="C179" s="119" t="s">
        <v>3692</v>
      </c>
      <c r="D179" s="277" t="s">
        <v>3676</v>
      </c>
      <c r="E179" s="117" t="str">
        <f t="shared" si="18"/>
        <v>备用 Spare</v>
      </c>
      <c r="F179" s="117" t="str">
        <f t="shared" si="19"/>
        <v/>
      </c>
      <c r="G179" s="117" t="str">
        <f t="shared" si="20"/>
        <v/>
      </c>
      <c r="H179" s="117" t="str">
        <f t="shared" si="21"/>
        <v/>
      </c>
      <c r="I179" s="117" t="str">
        <f t="shared" si="22"/>
        <v/>
      </c>
      <c r="J179" s="122" t="s">
        <v>236</v>
      </c>
      <c r="K179" s="117"/>
      <c r="L179" s="82"/>
      <c r="M179" s="115" t="s">
        <v>68</v>
      </c>
      <c r="N179" s="115" t="s">
        <v>69</v>
      </c>
      <c r="O179" s="263" t="str">
        <f t="shared" si="26"/>
        <v>=ERI1-DO03</v>
      </c>
      <c r="P179" s="116">
        <f t="shared" si="23"/>
        <v>12</v>
      </c>
      <c r="Q179" s="40" t="str">
        <f t="shared" si="24"/>
        <v>Q305.3</v>
      </c>
      <c r="R179" s="40" t="str">
        <f t="shared" si="25"/>
        <v>备用 Spare¶¶</v>
      </c>
    </row>
    <row r="180" spans="1:18" ht="14.4">
      <c r="A180" s="116">
        <v>13</v>
      </c>
      <c r="B180" s="117">
        <v>45</v>
      </c>
      <c r="C180" s="119" t="s">
        <v>3693</v>
      </c>
      <c r="D180" s="277" t="s">
        <v>3676</v>
      </c>
      <c r="E180" s="117" t="str">
        <f t="shared" si="18"/>
        <v>备用 Spare</v>
      </c>
      <c r="F180" s="117" t="str">
        <f t="shared" si="19"/>
        <v/>
      </c>
      <c r="G180" s="117" t="str">
        <f t="shared" si="20"/>
        <v/>
      </c>
      <c r="H180" s="117" t="str">
        <f t="shared" si="21"/>
        <v/>
      </c>
      <c r="I180" s="117" t="str">
        <f t="shared" si="22"/>
        <v/>
      </c>
      <c r="J180" s="122" t="s">
        <v>236</v>
      </c>
      <c r="K180" s="117"/>
      <c r="L180" s="82"/>
      <c r="M180" s="115" t="s">
        <v>68</v>
      </c>
      <c r="N180" s="115" t="s">
        <v>69</v>
      </c>
      <c r="O180" s="263" t="str">
        <f t="shared" si="26"/>
        <v>=ERI1-DO03</v>
      </c>
      <c r="P180" s="116">
        <f t="shared" si="23"/>
        <v>13</v>
      </c>
      <c r="Q180" s="40" t="str">
        <f t="shared" si="24"/>
        <v>Q305.4</v>
      </c>
      <c r="R180" s="40" t="str">
        <f t="shared" si="25"/>
        <v>备用 Spare¶¶</v>
      </c>
    </row>
    <row r="181" spans="1:18" ht="14.4">
      <c r="A181" s="116">
        <v>14</v>
      </c>
      <c r="B181" s="117">
        <v>46</v>
      </c>
      <c r="C181" s="119" t="s">
        <v>3694</v>
      </c>
      <c r="D181" s="277" t="s">
        <v>3676</v>
      </c>
      <c r="E181" s="117" t="str">
        <f t="shared" si="18"/>
        <v>备用 Spare</v>
      </c>
      <c r="F181" s="117" t="str">
        <f t="shared" si="19"/>
        <v/>
      </c>
      <c r="G181" s="117" t="str">
        <f t="shared" si="20"/>
        <v/>
      </c>
      <c r="H181" s="117" t="str">
        <f t="shared" si="21"/>
        <v/>
      </c>
      <c r="I181" s="117" t="str">
        <f t="shared" si="22"/>
        <v/>
      </c>
      <c r="J181" s="122" t="s">
        <v>236</v>
      </c>
      <c r="K181" s="117"/>
      <c r="L181" s="82"/>
      <c r="M181" s="115" t="s">
        <v>68</v>
      </c>
      <c r="N181" s="115" t="s">
        <v>69</v>
      </c>
      <c r="O181" s="263" t="str">
        <f t="shared" si="26"/>
        <v>=ERI1-DO03</v>
      </c>
      <c r="P181" s="116">
        <f t="shared" si="23"/>
        <v>14</v>
      </c>
      <c r="Q181" s="40" t="str">
        <f t="shared" si="24"/>
        <v>Q305.5</v>
      </c>
      <c r="R181" s="40" t="str">
        <f t="shared" si="25"/>
        <v>备用 Spare¶¶</v>
      </c>
    </row>
    <row r="182" spans="1:18" ht="14.4">
      <c r="A182" s="116">
        <v>15</v>
      </c>
      <c r="B182" s="117">
        <v>47</v>
      </c>
      <c r="C182" s="119" t="s">
        <v>3695</v>
      </c>
      <c r="D182" s="277" t="s">
        <v>3676</v>
      </c>
      <c r="E182" s="117" t="str">
        <f t="shared" si="18"/>
        <v>备用 Spare</v>
      </c>
      <c r="F182" s="117" t="str">
        <f t="shared" si="19"/>
        <v/>
      </c>
      <c r="G182" s="117" t="str">
        <f t="shared" si="20"/>
        <v/>
      </c>
      <c r="H182" s="117" t="str">
        <f t="shared" si="21"/>
        <v/>
      </c>
      <c r="I182" s="117" t="str">
        <f t="shared" si="22"/>
        <v/>
      </c>
      <c r="J182" s="122" t="s">
        <v>236</v>
      </c>
      <c r="K182" s="117"/>
      <c r="L182" s="82"/>
      <c r="M182" s="115" t="s">
        <v>68</v>
      </c>
      <c r="N182" s="115" t="s">
        <v>69</v>
      </c>
      <c r="O182" s="263" t="str">
        <f t="shared" si="26"/>
        <v>=ERI1-DO03</v>
      </c>
      <c r="P182" s="116">
        <f t="shared" si="23"/>
        <v>15</v>
      </c>
      <c r="Q182" s="40" t="str">
        <f t="shared" si="24"/>
        <v>Q305.6</v>
      </c>
      <c r="R182" s="40" t="str">
        <f t="shared" si="25"/>
        <v>备用 Spare¶¶</v>
      </c>
    </row>
    <row r="183" spans="1:18" ht="14.4">
      <c r="A183" s="116">
        <v>16</v>
      </c>
      <c r="B183" s="117">
        <v>48</v>
      </c>
      <c r="C183" s="119" t="s">
        <v>3696</v>
      </c>
      <c r="D183" s="277" t="s">
        <v>3676</v>
      </c>
      <c r="E183" s="117" t="str">
        <f t="shared" si="18"/>
        <v>备用 Spare</v>
      </c>
      <c r="F183" s="117" t="str">
        <f t="shared" si="19"/>
        <v/>
      </c>
      <c r="G183" s="117" t="str">
        <f t="shared" si="20"/>
        <v/>
      </c>
      <c r="H183" s="117" t="str">
        <f t="shared" si="21"/>
        <v/>
      </c>
      <c r="I183" s="117" t="str">
        <f t="shared" si="22"/>
        <v/>
      </c>
      <c r="J183" s="122" t="s">
        <v>236</v>
      </c>
      <c r="K183" s="117"/>
      <c r="L183" s="82"/>
      <c r="M183" s="115" t="s">
        <v>68</v>
      </c>
      <c r="N183" s="115" t="s">
        <v>69</v>
      </c>
      <c r="O183" s="263" t="str">
        <f t="shared" si="26"/>
        <v>=ERI1-DO03</v>
      </c>
      <c r="P183" s="116">
        <f t="shared" si="23"/>
        <v>16</v>
      </c>
      <c r="Q183" s="40" t="str">
        <f t="shared" si="24"/>
        <v>Q305.7</v>
      </c>
      <c r="R183" s="40" t="str">
        <f t="shared" si="25"/>
        <v>备用 Spare¶¶</v>
      </c>
    </row>
    <row r="184" spans="1:18" ht="14.4">
      <c r="A184" s="116">
        <v>1</v>
      </c>
      <c r="B184" s="117">
        <v>49</v>
      </c>
      <c r="C184" s="118" t="s">
        <v>3697</v>
      </c>
      <c r="D184" s="117"/>
      <c r="E184" s="117" t="str">
        <f t="shared" si="18"/>
        <v/>
      </c>
      <c r="F184" s="117" t="str">
        <f t="shared" si="19"/>
        <v/>
      </c>
      <c r="G184" s="117" t="str">
        <f t="shared" si="20"/>
        <v/>
      </c>
      <c r="H184" s="117" t="str">
        <f t="shared" si="21"/>
        <v/>
      </c>
      <c r="I184" s="117" t="str">
        <f t="shared" si="22"/>
        <v/>
      </c>
      <c r="J184" s="122"/>
      <c r="K184" s="117"/>
      <c r="L184" s="82"/>
      <c r="M184" s="115" t="s">
        <v>68</v>
      </c>
      <c r="N184" s="115" t="s">
        <v>69</v>
      </c>
      <c r="O184" s="120">
        <f t="shared" si="26"/>
        <v>0</v>
      </c>
      <c r="P184" s="116">
        <f t="shared" si="23"/>
        <v>1</v>
      </c>
      <c r="Q184" s="40" t="str">
        <f t="shared" si="24"/>
        <v>Q306.0</v>
      </c>
      <c r="R184" s="40" t="str">
        <f t="shared" si="25"/>
        <v>¶¶</v>
      </c>
    </row>
    <row r="185" spans="1:18" ht="14.4">
      <c r="A185" s="116">
        <v>2</v>
      </c>
      <c r="B185" s="117">
        <v>50</v>
      </c>
      <c r="C185" s="118" t="s">
        <v>3698</v>
      </c>
      <c r="D185" s="117"/>
      <c r="E185" s="117" t="str">
        <f t="shared" si="18"/>
        <v/>
      </c>
      <c r="F185" s="117" t="str">
        <f t="shared" si="19"/>
        <v/>
      </c>
      <c r="G185" s="117" t="str">
        <f t="shared" si="20"/>
        <v/>
      </c>
      <c r="H185" s="117" t="str">
        <f t="shared" si="21"/>
        <v/>
      </c>
      <c r="I185" s="117" t="str">
        <f t="shared" si="22"/>
        <v/>
      </c>
      <c r="J185" s="122"/>
      <c r="K185" s="117"/>
      <c r="L185" s="82"/>
      <c r="M185" s="115" t="s">
        <v>68</v>
      </c>
      <c r="N185" s="115" t="s">
        <v>69</v>
      </c>
      <c r="O185" s="120">
        <f t="shared" si="26"/>
        <v>0</v>
      </c>
      <c r="P185" s="116">
        <f t="shared" si="23"/>
        <v>2</v>
      </c>
      <c r="Q185" s="40" t="str">
        <f t="shared" si="24"/>
        <v>Q306.1</v>
      </c>
      <c r="R185" s="40" t="str">
        <f t="shared" si="25"/>
        <v>¶¶</v>
      </c>
    </row>
    <row r="186" spans="1:18" ht="14.4">
      <c r="A186" s="116">
        <v>3</v>
      </c>
      <c r="B186" s="117">
        <v>51</v>
      </c>
      <c r="C186" s="118" t="s">
        <v>3699</v>
      </c>
      <c r="D186" s="117"/>
      <c r="E186" s="117" t="str">
        <f t="shared" si="18"/>
        <v/>
      </c>
      <c r="F186" s="117" t="str">
        <f t="shared" si="19"/>
        <v/>
      </c>
      <c r="G186" s="117" t="str">
        <f t="shared" si="20"/>
        <v/>
      </c>
      <c r="H186" s="117" t="str">
        <f t="shared" si="21"/>
        <v/>
      </c>
      <c r="I186" s="117" t="str">
        <f t="shared" si="22"/>
        <v/>
      </c>
      <c r="J186" s="122"/>
      <c r="K186" s="117"/>
      <c r="L186" s="82"/>
      <c r="M186" s="115" t="s">
        <v>68</v>
      </c>
      <c r="N186" s="115" t="s">
        <v>69</v>
      </c>
      <c r="O186" s="120">
        <f t="shared" si="26"/>
        <v>0</v>
      </c>
      <c r="P186" s="116">
        <f t="shared" si="23"/>
        <v>3</v>
      </c>
      <c r="Q186" s="40" t="str">
        <f t="shared" si="24"/>
        <v>Q306.2</v>
      </c>
      <c r="R186" s="40" t="str">
        <f t="shared" si="25"/>
        <v>¶¶</v>
      </c>
    </row>
    <row r="187" spans="1:18" ht="14.4">
      <c r="A187" s="116">
        <v>4</v>
      </c>
      <c r="B187" s="117">
        <v>52</v>
      </c>
      <c r="C187" s="118" t="s">
        <v>3700</v>
      </c>
      <c r="D187" s="117"/>
      <c r="E187" s="117" t="str">
        <f t="shared" si="18"/>
        <v/>
      </c>
      <c r="F187" s="117" t="str">
        <f t="shared" si="19"/>
        <v/>
      </c>
      <c r="G187" s="117" t="str">
        <f t="shared" si="20"/>
        <v/>
      </c>
      <c r="H187" s="117" t="str">
        <f t="shared" si="21"/>
        <v/>
      </c>
      <c r="I187" s="117" t="str">
        <f t="shared" si="22"/>
        <v/>
      </c>
      <c r="J187" s="122"/>
      <c r="K187" s="117"/>
      <c r="L187" s="82"/>
      <c r="M187" s="115" t="s">
        <v>68</v>
      </c>
      <c r="N187" s="115" t="s">
        <v>69</v>
      </c>
      <c r="O187" s="120">
        <f t="shared" si="26"/>
        <v>0</v>
      </c>
      <c r="P187" s="116">
        <f t="shared" si="23"/>
        <v>4</v>
      </c>
      <c r="Q187" s="40" t="str">
        <f t="shared" si="24"/>
        <v>Q306.3</v>
      </c>
      <c r="R187" s="40" t="str">
        <f t="shared" si="25"/>
        <v>¶¶</v>
      </c>
    </row>
    <row r="188" spans="1:18" ht="14.4">
      <c r="A188" s="116">
        <v>5</v>
      </c>
      <c r="B188" s="117">
        <v>53</v>
      </c>
      <c r="C188" s="118" t="s">
        <v>3701</v>
      </c>
      <c r="D188" s="117"/>
      <c r="E188" s="117" t="str">
        <f t="shared" si="18"/>
        <v/>
      </c>
      <c r="F188" s="117" t="str">
        <f t="shared" si="19"/>
        <v/>
      </c>
      <c r="G188" s="117" t="str">
        <f t="shared" si="20"/>
        <v/>
      </c>
      <c r="H188" s="117" t="str">
        <f t="shared" si="21"/>
        <v/>
      </c>
      <c r="I188" s="117" t="str">
        <f t="shared" si="22"/>
        <v/>
      </c>
      <c r="J188" s="122"/>
      <c r="K188" s="117"/>
      <c r="L188" s="82"/>
      <c r="M188" s="115" t="s">
        <v>68</v>
      </c>
      <c r="N188" s="115" t="s">
        <v>69</v>
      </c>
      <c r="O188" s="120">
        <f t="shared" si="26"/>
        <v>0</v>
      </c>
      <c r="P188" s="116">
        <f t="shared" si="23"/>
        <v>5</v>
      </c>
      <c r="Q188" s="40" t="str">
        <f t="shared" si="24"/>
        <v>Q306.4</v>
      </c>
      <c r="R188" s="40" t="str">
        <f t="shared" si="25"/>
        <v>¶¶</v>
      </c>
    </row>
    <row r="189" spans="1:18" ht="14.4">
      <c r="A189" s="116">
        <v>6</v>
      </c>
      <c r="B189" s="117">
        <v>54</v>
      </c>
      <c r="C189" s="118" t="s">
        <v>3702</v>
      </c>
      <c r="D189" s="117"/>
      <c r="E189" s="117" t="str">
        <f t="shared" si="18"/>
        <v/>
      </c>
      <c r="F189" s="117" t="str">
        <f t="shared" si="19"/>
        <v/>
      </c>
      <c r="G189" s="117" t="str">
        <f t="shared" si="20"/>
        <v/>
      </c>
      <c r="H189" s="117" t="str">
        <f t="shared" si="21"/>
        <v/>
      </c>
      <c r="I189" s="117" t="str">
        <f t="shared" si="22"/>
        <v/>
      </c>
      <c r="J189" s="122"/>
      <c r="K189" s="117"/>
      <c r="L189" s="82"/>
      <c r="M189" s="115" t="s">
        <v>68</v>
      </c>
      <c r="N189" s="115" t="s">
        <v>69</v>
      </c>
      <c r="O189" s="120">
        <f t="shared" si="26"/>
        <v>0</v>
      </c>
      <c r="P189" s="116">
        <f t="shared" si="23"/>
        <v>6</v>
      </c>
      <c r="Q189" s="40" t="str">
        <f t="shared" si="24"/>
        <v>Q306.5</v>
      </c>
      <c r="R189" s="40" t="str">
        <f t="shared" si="25"/>
        <v>¶¶</v>
      </c>
    </row>
    <row r="190" spans="1:18" ht="14.4">
      <c r="A190" s="116">
        <v>7</v>
      </c>
      <c r="B190" s="117">
        <v>55</v>
      </c>
      <c r="C190" s="118" t="s">
        <v>3703</v>
      </c>
      <c r="D190" s="117"/>
      <c r="E190" s="117" t="str">
        <f t="shared" si="18"/>
        <v/>
      </c>
      <c r="F190" s="117" t="str">
        <f t="shared" si="19"/>
        <v/>
      </c>
      <c r="G190" s="117" t="str">
        <f t="shared" si="20"/>
        <v/>
      </c>
      <c r="H190" s="117" t="str">
        <f t="shared" si="21"/>
        <v/>
      </c>
      <c r="I190" s="117" t="str">
        <f t="shared" si="22"/>
        <v/>
      </c>
      <c r="J190" s="122"/>
      <c r="K190" s="117"/>
      <c r="L190" s="82"/>
      <c r="M190" s="115" t="s">
        <v>68</v>
      </c>
      <c r="N190" s="115" t="s">
        <v>69</v>
      </c>
      <c r="O190" s="120">
        <f t="shared" si="26"/>
        <v>0</v>
      </c>
      <c r="P190" s="116">
        <f t="shared" si="23"/>
        <v>7</v>
      </c>
      <c r="Q190" s="40" t="str">
        <f t="shared" si="24"/>
        <v>Q306.6</v>
      </c>
      <c r="R190" s="40" t="str">
        <f t="shared" si="25"/>
        <v>¶¶</v>
      </c>
    </row>
    <row r="191" spans="1:18" ht="14.4">
      <c r="A191" s="116">
        <v>8</v>
      </c>
      <c r="B191" s="117">
        <v>56</v>
      </c>
      <c r="C191" s="118" t="s">
        <v>3704</v>
      </c>
      <c r="D191" s="117"/>
      <c r="E191" s="117" t="str">
        <f t="shared" si="18"/>
        <v/>
      </c>
      <c r="F191" s="117" t="str">
        <f t="shared" si="19"/>
        <v/>
      </c>
      <c r="G191" s="117" t="str">
        <f t="shared" si="20"/>
        <v/>
      </c>
      <c r="H191" s="117" t="str">
        <f t="shared" si="21"/>
        <v/>
      </c>
      <c r="I191" s="117" t="str">
        <f t="shared" si="22"/>
        <v/>
      </c>
      <c r="J191" s="122"/>
      <c r="K191" s="117"/>
      <c r="L191" s="82"/>
      <c r="M191" s="115" t="s">
        <v>68</v>
      </c>
      <c r="N191" s="115" t="s">
        <v>69</v>
      </c>
      <c r="O191" s="120">
        <f t="shared" si="26"/>
        <v>0</v>
      </c>
      <c r="P191" s="116">
        <f t="shared" si="23"/>
        <v>8</v>
      </c>
      <c r="Q191" s="40" t="str">
        <f t="shared" si="24"/>
        <v>Q306.7</v>
      </c>
      <c r="R191" s="40" t="str">
        <f t="shared" si="25"/>
        <v>¶¶</v>
      </c>
    </row>
    <row r="192" spans="1:18" ht="14.4">
      <c r="A192" s="116">
        <v>9</v>
      </c>
      <c r="B192" s="117">
        <v>57</v>
      </c>
      <c r="C192" s="118" t="s">
        <v>3705</v>
      </c>
      <c r="D192" s="117"/>
      <c r="E192" s="117" t="str">
        <f t="shared" si="18"/>
        <v/>
      </c>
      <c r="F192" s="117" t="str">
        <f t="shared" si="19"/>
        <v/>
      </c>
      <c r="G192" s="117" t="str">
        <f t="shared" si="20"/>
        <v/>
      </c>
      <c r="H192" s="117" t="str">
        <f t="shared" si="21"/>
        <v/>
      </c>
      <c r="I192" s="117" t="str">
        <f t="shared" si="22"/>
        <v/>
      </c>
      <c r="J192" s="122"/>
      <c r="K192" s="117"/>
      <c r="L192" s="82"/>
      <c r="M192" s="115" t="s">
        <v>68</v>
      </c>
      <c r="N192" s="115" t="s">
        <v>69</v>
      </c>
      <c r="O192" s="120">
        <f t="shared" si="26"/>
        <v>0</v>
      </c>
      <c r="P192" s="116">
        <f t="shared" si="23"/>
        <v>9</v>
      </c>
      <c r="Q192" s="40" t="str">
        <f t="shared" si="24"/>
        <v>Q307.0</v>
      </c>
      <c r="R192" s="40" t="str">
        <f t="shared" si="25"/>
        <v>¶¶</v>
      </c>
    </row>
    <row r="193" spans="1:18" ht="14.4">
      <c r="A193" s="116">
        <v>10</v>
      </c>
      <c r="B193" s="117">
        <v>58</v>
      </c>
      <c r="C193" s="118" t="s">
        <v>3706</v>
      </c>
      <c r="D193" s="117"/>
      <c r="E193" s="117" t="str">
        <f t="shared" si="18"/>
        <v/>
      </c>
      <c r="F193" s="117" t="str">
        <f t="shared" si="19"/>
        <v/>
      </c>
      <c r="G193" s="117" t="str">
        <f t="shared" si="20"/>
        <v/>
      </c>
      <c r="H193" s="117" t="str">
        <f t="shared" si="21"/>
        <v/>
      </c>
      <c r="I193" s="117" t="str">
        <f t="shared" si="22"/>
        <v/>
      </c>
      <c r="J193" s="122"/>
      <c r="K193" s="117"/>
      <c r="L193" s="82"/>
      <c r="M193" s="115" t="s">
        <v>68</v>
      </c>
      <c r="N193" s="115" t="s">
        <v>69</v>
      </c>
      <c r="O193" s="120">
        <f t="shared" si="26"/>
        <v>0</v>
      </c>
      <c r="P193" s="116">
        <f t="shared" si="23"/>
        <v>10</v>
      </c>
      <c r="Q193" s="40" t="str">
        <f t="shared" si="24"/>
        <v>Q307.1</v>
      </c>
      <c r="R193" s="40" t="str">
        <f t="shared" si="25"/>
        <v>¶¶</v>
      </c>
    </row>
    <row r="194" spans="1:18" ht="14.4">
      <c r="A194" s="116">
        <v>11</v>
      </c>
      <c r="B194" s="117">
        <v>59</v>
      </c>
      <c r="C194" s="118" t="s">
        <v>3707</v>
      </c>
      <c r="D194" s="117"/>
      <c r="E194" s="117" t="str">
        <f t="shared" si="18"/>
        <v/>
      </c>
      <c r="F194" s="117" t="str">
        <f t="shared" si="19"/>
        <v/>
      </c>
      <c r="G194" s="117" t="str">
        <f t="shared" si="20"/>
        <v/>
      </c>
      <c r="H194" s="117" t="str">
        <f t="shared" si="21"/>
        <v/>
      </c>
      <c r="I194" s="117" t="str">
        <f t="shared" si="22"/>
        <v/>
      </c>
      <c r="J194" s="122"/>
      <c r="K194" s="117"/>
      <c r="L194" s="82"/>
      <c r="M194" s="115" t="s">
        <v>68</v>
      </c>
      <c r="N194" s="115" t="s">
        <v>69</v>
      </c>
      <c r="O194" s="120">
        <f t="shared" si="26"/>
        <v>0</v>
      </c>
      <c r="P194" s="116">
        <f t="shared" si="23"/>
        <v>11</v>
      </c>
      <c r="Q194" s="40" t="str">
        <f t="shared" si="24"/>
        <v>Q307.2</v>
      </c>
      <c r="R194" s="40" t="str">
        <f t="shared" si="25"/>
        <v>¶¶</v>
      </c>
    </row>
    <row r="195" spans="1:18" ht="14.4">
      <c r="A195" s="116">
        <v>12</v>
      </c>
      <c r="B195" s="117">
        <v>60</v>
      </c>
      <c r="C195" s="118" t="s">
        <v>3708</v>
      </c>
      <c r="D195" s="117"/>
      <c r="E195" s="117" t="str">
        <f t="shared" si="18"/>
        <v/>
      </c>
      <c r="F195" s="117" t="str">
        <f t="shared" si="19"/>
        <v/>
      </c>
      <c r="G195" s="117" t="str">
        <f t="shared" si="20"/>
        <v/>
      </c>
      <c r="H195" s="117" t="str">
        <f t="shared" si="21"/>
        <v/>
      </c>
      <c r="I195" s="117" t="str">
        <f t="shared" si="22"/>
        <v/>
      </c>
      <c r="J195" s="122"/>
      <c r="K195" s="117"/>
      <c r="L195" s="82"/>
      <c r="M195" s="115" t="s">
        <v>68</v>
      </c>
      <c r="N195" s="115" t="s">
        <v>69</v>
      </c>
      <c r="O195" s="120">
        <f t="shared" si="26"/>
        <v>0</v>
      </c>
      <c r="P195" s="116">
        <f t="shared" si="23"/>
        <v>12</v>
      </c>
      <c r="Q195" s="40" t="str">
        <f t="shared" si="24"/>
        <v>Q307.3</v>
      </c>
      <c r="R195" s="40" t="str">
        <f t="shared" si="25"/>
        <v>¶¶</v>
      </c>
    </row>
    <row r="196" spans="1:18" ht="14.4">
      <c r="A196" s="116">
        <v>13</v>
      </c>
      <c r="B196" s="117">
        <v>61</v>
      </c>
      <c r="C196" s="118" t="s">
        <v>3709</v>
      </c>
      <c r="D196" s="117"/>
      <c r="E196" s="117" t="str">
        <f t="shared" si="18"/>
        <v/>
      </c>
      <c r="F196" s="117" t="str">
        <f t="shared" si="19"/>
        <v/>
      </c>
      <c r="G196" s="117" t="str">
        <f t="shared" si="20"/>
        <v/>
      </c>
      <c r="H196" s="117" t="str">
        <f t="shared" si="21"/>
        <v/>
      </c>
      <c r="I196" s="117" t="str">
        <f t="shared" si="22"/>
        <v/>
      </c>
      <c r="J196" s="122"/>
      <c r="K196" s="117"/>
      <c r="L196" s="82"/>
      <c r="M196" s="115" t="s">
        <v>68</v>
      </c>
      <c r="N196" s="115" t="s">
        <v>69</v>
      </c>
      <c r="O196" s="120">
        <f t="shared" si="26"/>
        <v>0</v>
      </c>
      <c r="P196" s="116">
        <f t="shared" si="23"/>
        <v>13</v>
      </c>
      <c r="Q196" s="40" t="str">
        <f t="shared" si="24"/>
        <v>Q307.4</v>
      </c>
      <c r="R196" s="40" t="str">
        <f t="shared" si="25"/>
        <v>¶¶</v>
      </c>
    </row>
    <row r="197" spans="1:18" ht="14.4">
      <c r="A197" s="116">
        <v>14</v>
      </c>
      <c r="B197" s="117">
        <v>62</v>
      </c>
      <c r="C197" s="118" t="s">
        <v>3710</v>
      </c>
      <c r="D197" s="117"/>
      <c r="E197" s="117" t="str">
        <f t="shared" si="18"/>
        <v/>
      </c>
      <c r="F197" s="117" t="str">
        <f t="shared" si="19"/>
        <v/>
      </c>
      <c r="G197" s="117" t="str">
        <f t="shared" si="20"/>
        <v/>
      </c>
      <c r="H197" s="117" t="str">
        <f t="shared" si="21"/>
        <v/>
      </c>
      <c r="I197" s="117" t="str">
        <f t="shared" si="22"/>
        <v/>
      </c>
      <c r="J197" s="122"/>
      <c r="K197" s="117"/>
      <c r="L197" s="82"/>
      <c r="M197" s="115" t="s">
        <v>68</v>
      </c>
      <c r="N197" s="115" t="s">
        <v>69</v>
      </c>
      <c r="O197" s="120">
        <f t="shared" si="26"/>
        <v>0</v>
      </c>
      <c r="P197" s="116">
        <f t="shared" si="23"/>
        <v>14</v>
      </c>
      <c r="Q197" s="40" t="str">
        <f t="shared" si="24"/>
        <v>Q307.5</v>
      </c>
      <c r="R197" s="40" t="str">
        <f t="shared" si="25"/>
        <v>¶¶</v>
      </c>
    </row>
    <row r="198" spans="1:18" ht="14.4">
      <c r="A198" s="116">
        <v>15</v>
      </c>
      <c r="B198" s="117">
        <v>63</v>
      </c>
      <c r="C198" s="118" t="s">
        <v>3711</v>
      </c>
      <c r="D198" s="117"/>
      <c r="E198" s="117" t="str">
        <f t="shared" si="18"/>
        <v/>
      </c>
      <c r="F198" s="117" t="str">
        <f t="shared" si="19"/>
        <v/>
      </c>
      <c r="G198" s="117" t="str">
        <f t="shared" si="20"/>
        <v/>
      </c>
      <c r="H198" s="117" t="str">
        <f t="shared" si="21"/>
        <v/>
      </c>
      <c r="I198" s="117" t="str">
        <f t="shared" si="22"/>
        <v/>
      </c>
      <c r="J198" s="122"/>
      <c r="K198" s="117"/>
      <c r="L198" s="82"/>
      <c r="M198" s="115" t="s">
        <v>68</v>
      </c>
      <c r="N198" s="115" t="s">
        <v>69</v>
      </c>
      <c r="O198" s="120">
        <f t="shared" si="26"/>
        <v>0</v>
      </c>
      <c r="P198" s="116">
        <f t="shared" si="23"/>
        <v>15</v>
      </c>
      <c r="Q198" s="40" t="str">
        <f t="shared" si="24"/>
        <v>Q307.6</v>
      </c>
      <c r="R198" s="40" t="str">
        <f t="shared" si="25"/>
        <v>¶¶</v>
      </c>
    </row>
    <row r="199" spans="1:18" ht="14.4">
      <c r="A199" s="116">
        <v>16</v>
      </c>
      <c r="B199" s="117">
        <v>64</v>
      </c>
      <c r="C199" s="118" t="s">
        <v>3712</v>
      </c>
      <c r="D199" s="117"/>
      <c r="E199" s="117" t="str">
        <f t="shared" si="18"/>
        <v/>
      </c>
      <c r="F199" s="117" t="str">
        <f t="shared" si="19"/>
        <v/>
      </c>
      <c r="G199" s="117" t="str">
        <f t="shared" si="20"/>
        <v/>
      </c>
      <c r="H199" s="117" t="str">
        <f t="shared" si="21"/>
        <v/>
      </c>
      <c r="I199" s="117" t="str">
        <f t="shared" si="22"/>
        <v/>
      </c>
      <c r="J199" s="122"/>
      <c r="K199" s="117"/>
      <c r="L199" s="82"/>
      <c r="M199" s="115" t="s">
        <v>68</v>
      </c>
      <c r="N199" s="115" t="s">
        <v>69</v>
      </c>
      <c r="O199" s="120">
        <f t="shared" si="26"/>
        <v>0</v>
      </c>
      <c r="P199" s="116">
        <f t="shared" si="23"/>
        <v>16</v>
      </c>
      <c r="Q199" s="40" t="str">
        <f t="shared" si="24"/>
        <v>Q307.7</v>
      </c>
      <c r="R199" s="40" t="str">
        <f t="shared" si="25"/>
        <v>¶¶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X71"/>
  <sheetViews>
    <sheetView topLeftCell="A99" workbookViewId="0">
      <selection activeCell="B127" sqref="B127"/>
    </sheetView>
  </sheetViews>
  <sheetFormatPr defaultColWidth="8.8984375" defaultRowHeight="14.4"/>
  <cols>
    <col min="1" max="1" width="12.5" style="61" customWidth="1"/>
    <col min="2" max="3" width="10.8984375" style="61" customWidth="1"/>
    <col min="4" max="12" width="11.796875" style="61" customWidth="1"/>
    <col min="13" max="13" width="12.09765625" style="61" customWidth="1"/>
    <col min="14" max="22" width="11.796875" style="61" customWidth="1"/>
    <col min="23" max="24" width="12.296875" style="61" customWidth="1"/>
    <col min="25" max="16384" width="8.8984375" style="61"/>
  </cols>
  <sheetData>
    <row r="1" spans="1:24" customFormat="1" ht="13.8"/>
    <row r="2" spans="1:24" customFormat="1" ht="13.8">
      <c r="A2" s="55"/>
      <c r="B2" s="55"/>
      <c r="C2" s="62" t="s">
        <v>3713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</row>
    <row r="3" spans="1:24" customFormat="1" ht="17.399999999999999">
      <c r="A3" s="55"/>
      <c r="B3" s="55"/>
      <c r="C3" s="63" t="s">
        <v>3714</v>
      </c>
      <c r="D3" s="55"/>
      <c r="E3" s="55"/>
      <c r="F3" s="55"/>
      <c r="G3" s="298"/>
      <c r="H3" s="298"/>
      <c r="I3" s="298"/>
      <c r="J3" s="298"/>
      <c r="K3" s="298"/>
      <c r="L3" s="298"/>
      <c r="M3" s="298"/>
      <c r="N3" s="298"/>
      <c r="O3" s="55"/>
      <c r="P3" s="55"/>
      <c r="Q3" s="55"/>
      <c r="R3" s="55"/>
      <c r="S3" s="55"/>
      <c r="T3" s="55"/>
      <c r="U3" s="55"/>
      <c r="V3" s="55"/>
      <c r="W3" s="55"/>
      <c r="X3" s="55"/>
    </row>
    <row r="4" spans="1:24" customFormat="1" ht="13.8">
      <c r="A4" s="55"/>
      <c r="B4" s="55"/>
      <c r="C4" s="55"/>
      <c r="D4" s="55"/>
      <c r="E4" s="55"/>
      <c r="F4" s="55"/>
      <c r="G4" s="298"/>
      <c r="H4" s="298"/>
      <c r="I4" s="298"/>
      <c r="J4" s="298"/>
      <c r="K4" s="298"/>
      <c r="L4" s="298"/>
      <c r="M4" s="298"/>
      <c r="N4" s="298"/>
      <c r="O4" s="55"/>
      <c r="P4" s="55"/>
      <c r="Q4" s="55"/>
      <c r="R4" s="55"/>
      <c r="S4" s="55"/>
      <c r="T4" s="55"/>
      <c r="U4" s="55"/>
      <c r="V4" s="55"/>
      <c r="W4" s="55"/>
      <c r="X4" s="55"/>
    </row>
    <row r="5" spans="1:24" customFormat="1" ht="13.8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</row>
    <row r="6" spans="1:24" customFormat="1">
      <c r="A6" s="64"/>
      <c r="B6" s="64" t="s">
        <v>3715</v>
      </c>
      <c r="C6" s="64" t="s">
        <v>3716</v>
      </c>
      <c r="D6" s="64" t="s">
        <v>3717</v>
      </c>
      <c r="E6" s="64" t="s">
        <v>3718</v>
      </c>
      <c r="F6" s="64" t="s">
        <v>3719</v>
      </c>
      <c r="G6" s="64" t="s">
        <v>3720</v>
      </c>
      <c r="H6" s="64" t="s">
        <v>3721</v>
      </c>
      <c r="I6" s="64" t="s">
        <v>3722</v>
      </c>
      <c r="J6" s="64" t="s">
        <v>3723</v>
      </c>
      <c r="K6" s="64" t="s">
        <v>3724</v>
      </c>
      <c r="L6" s="64" t="s">
        <v>3725</v>
      </c>
      <c r="M6" s="64" t="s">
        <v>3726</v>
      </c>
      <c r="N6" s="72" t="s">
        <v>3727</v>
      </c>
      <c r="O6" s="72" t="s">
        <v>3728</v>
      </c>
      <c r="P6" s="72" t="s">
        <v>3729</v>
      </c>
      <c r="W6" s="55"/>
      <c r="X6" s="55"/>
    </row>
    <row r="7" spans="1:24" customFormat="1" ht="21.6">
      <c r="A7" s="65" t="s">
        <v>3730</v>
      </c>
      <c r="B7" s="66" t="s">
        <v>3731</v>
      </c>
      <c r="C7" s="65" t="s">
        <v>3732</v>
      </c>
      <c r="D7" s="65" t="s">
        <v>3733</v>
      </c>
      <c r="E7" s="65" t="s">
        <v>3733</v>
      </c>
      <c r="F7" s="65" t="s">
        <v>3733</v>
      </c>
      <c r="G7" s="65" t="s">
        <v>3733</v>
      </c>
      <c r="H7" s="65" t="s">
        <v>3733</v>
      </c>
      <c r="I7" s="65" t="s">
        <v>3733</v>
      </c>
      <c r="J7" s="69" t="s">
        <v>3734</v>
      </c>
      <c r="K7" s="69" t="s">
        <v>3734</v>
      </c>
      <c r="L7" s="69" t="s">
        <v>3734</v>
      </c>
      <c r="M7" s="69" t="s">
        <v>3734</v>
      </c>
      <c r="N7" s="73" t="s">
        <v>3735</v>
      </c>
      <c r="O7" s="73" t="s">
        <v>3735</v>
      </c>
      <c r="P7" s="73" t="s">
        <v>3735</v>
      </c>
      <c r="W7" s="55"/>
      <c r="X7" s="55"/>
    </row>
    <row r="8" spans="1:24" customFormat="1" ht="13.8">
      <c r="A8" s="67"/>
      <c r="B8" s="67"/>
      <c r="C8" s="67" t="s">
        <v>3736</v>
      </c>
      <c r="D8" s="67" t="s">
        <v>3737</v>
      </c>
      <c r="E8" s="67" t="s">
        <v>3737</v>
      </c>
      <c r="F8" s="67" t="s">
        <v>3737</v>
      </c>
      <c r="G8" s="67" t="s">
        <v>3737</v>
      </c>
      <c r="H8" s="67" t="s">
        <v>3737</v>
      </c>
      <c r="I8" s="67" t="s">
        <v>3737</v>
      </c>
      <c r="J8" s="70" t="s">
        <v>3738</v>
      </c>
      <c r="K8" s="70" t="s">
        <v>3738</v>
      </c>
      <c r="L8" s="70" t="s">
        <v>3738</v>
      </c>
      <c r="M8" s="70" t="s">
        <v>3738</v>
      </c>
      <c r="N8" s="74" t="s">
        <v>3739</v>
      </c>
      <c r="O8" s="74" t="s">
        <v>3739</v>
      </c>
      <c r="P8" s="74" t="s">
        <v>3739</v>
      </c>
      <c r="W8" s="55"/>
      <c r="X8" s="55"/>
    </row>
    <row r="9" spans="1:24" customFormat="1">
      <c r="A9" s="64"/>
      <c r="B9" s="64"/>
      <c r="C9" s="64"/>
      <c r="D9" s="64"/>
      <c r="G9" s="55"/>
      <c r="H9" s="68"/>
      <c r="I9" s="68"/>
      <c r="J9" s="68"/>
      <c r="K9" s="68"/>
      <c r="L9" s="64"/>
      <c r="M9" s="75"/>
      <c r="N9" s="75"/>
      <c r="O9" s="75"/>
      <c r="P9" s="75"/>
      <c r="Q9" s="75"/>
      <c r="S9" s="55"/>
      <c r="T9" s="55"/>
      <c r="U9" s="55"/>
      <c r="V9" s="55"/>
      <c r="W9" s="55"/>
      <c r="X9" s="55"/>
    </row>
    <row r="10" spans="1:24" customFormat="1">
      <c r="A10" s="64"/>
      <c r="B10" s="64"/>
      <c r="C10" s="64"/>
      <c r="D10" s="64"/>
      <c r="E10" s="55"/>
      <c r="F10" s="55"/>
      <c r="G10" s="55"/>
      <c r="H10" s="55"/>
      <c r="I10" s="64"/>
      <c r="J10" s="64"/>
      <c r="K10" s="64"/>
      <c r="L10" s="55"/>
      <c r="M10" s="64"/>
      <c r="N10" s="64"/>
      <c r="O10" s="64"/>
      <c r="P10" s="64"/>
      <c r="Q10" s="55"/>
      <c r="R10" s="55"/>
      <c r="S10" s="55"/>
      <c r="T10" s="55"/>
      <c r="U10" s="55"/>
      <c r="V10" s="55"/>
      <c r="W10" s="55"/>
      <c r="X10" s="55"/>
    </row>
    <row r="11" spans="1:24" customFormat="1">
      <c r="A11" s="64"/>
      <c r="B11" s="64" t="s">
        <v>3740</v>
      </c>
      <c r="C11" s="64" t="s">
        <v>3741</v>
      </c>
      <c r="D11" s="64" t="s">
        <v>3742</v>
      </c>
      <c r="E11" s="64" t="s">
        <v>3743</v>
      </c>
      <c r="F11" s="64" t="s">
        <v>3744</v>
      </c>
      <c r="G11" s="64" t="s">
        <v>3745</v>
      </c>
      <c r="H11" s="64" t="s">
        <v>3746</v>
      </c>
      <c r="I11" s="72" t="s">
        <v>398</v>
      </c>
      <c r="J11" s="72" t="s">
        <v>408</v>
      </c>
      <c r="K11" s="72" t="s">
        <v>416</v>
      </c>
      <c r="O11" s="55"/>
      <c r="T11" s="55"/>
      <c r="U11" s="55"/>
      <c r="V11" s="55"/>
      <c r="W11" s="55"/>
      <c r="X11" s="55"/>
    </row>
    <row r="12" spans="1:24" customFormat="1" ht="21.6">
      <c r="A12" s="65" t="s">
        <v>3747</v>
      </c>
      <c r="B12" s="66" t="s">
        <v>3748</v>
      </c>
      <c r="C12" s="65" t="s">
        <v>3732</v>
      </c>
      <c r="D12" s="65" t="s">
        <v>3733</v>
      </c>
      <c r="E12" s="65" t="s">
        <v>3733</v>
      </c>
      <c r="F12" s="65" t="s">
        <v>3733</v>
      </c>
      <c r="G12" s="69" t="s">
        <v>3734</v>
      </c>
      <c r="H12" s="69" t="s">
        <v>3734</v>
      </c>
      <c r="I12" s="73" t="s">
        <v>3735</v>
      </c>
      <c r="J12" s="73" t="s">
        <v>3735</v>
      </c>
      <c r="K12" s="73" t="s">
        <v>3735</v>
      </c>
      <c r="O12" s="55"/>
      <c r="T12" s="55"/>
      <c r="U12" s="55"/>
      <c r="V12" s="55"/>
      <c r="W12" s="55"/>
      <c r="X12" s="55"/>
    </row>
    <row r="13" spans="1:24" customFormat="1" ht="13.8">
      <c r="A13" s="67"/>
      <c r="B13" s="67"/>
      <c r="C13" s="67" t="s">
        <v>3736</v>
      </c>
      <c r="D13" s="67" t="s">
        <v>3737</v>
      </c>
      <c r="E13" s="67" t="s">
        <v>3737</v>
      </c>
      <c r="F13" s="67" t="s">
        <v>3737</v>
      </c>
      <c r="G13" s="70" t="s">
        <v>3738</v>
      </c>
      <c r="H13" s="70" t="s">
        <v>3738</v>
      </c>
      <c r="I13" s="74" t="s">
        <v>3739</v>
      </c>
      <c r="J13" s="74" t="s">
        <v>3739</v>
      </c>
      <c r="K13" s="74" t="s">
        <v>3739</v>
      </c>
      <c r="O13" s="55"/>
      <c r="T13" s="55"/>
      <c r="U13" s="55"/>
      <c r="V13" s="55"/>
      <c r="W13" s="55"/>
      <c r="X13" s="55"/>
    </row>
    <row r="14" spans="1:24" customFormat="1">
      <c r="A14" s="64"/>
      <c r="B14" s="64"/>
      <c r="C14" s="64"/>
      <c r="D14" s="55"/>
      <c r="E14" s="55"/>
      <c r="F14" s="68"/>
      <c r="G14" s="68"/>
      <c r="H14" s="68"/>
      <c r="I14" s="68"/>
      <c r="J14" s="68"/>
      <c r="K14" s="75"/>
      <c r="L14" s="75"/>
      <c r="M14" s="75"/>
      <c r="N14" s="64"/>
      <c r="O14" s="64"/>
      <c r="T14" s="55"/>
      <c r="U14" s="55"/>
      <c r="V14" s="55"/>
      <c r="W14" s="55"/>
      <c r="X14" s="55"/>
    </row>
    <row r="15" spans="1:24" customFormat="1">
      <c r="A15" s="64"/>
      <c r="B15" s="64"/>
      <c r="C15" s="64"/>
      <c r="D15" s="64"/>
      <c r="E15" s="64"/>
      <c r="F15" s="64"/>
      <c r="G15" s="64"/>
      <c r="H15" s="55"/>
      <c r="I15" s="64"/>
      <c r="J15" s="64"/>
      <c r="K15" s="64"/>
      <c r="L15" s="55"/>
      <c r="M15" s="64"/>
      <c r="N15" s="64"/>
      <c r="O15" s="64"/>
      <c r="P15" s="64"/>
      <c r="Q15" s="55"/>
      <c r="R15" s="55"/>
      <c r="S15" s="55"/>
      <c r="T15" s="55"/>
      <c r="U15" s="55"/>
      <c r="V15" s="55"/>
      <c r="W15" s="55"/>
      <c r="X15" s="55"/>
    </row>
    <row r="16" spans="1:24" customFormat="1">
      <c r="A16" s="64"/>
      <c r="B16" s="64" t="s">
        <v>3749</v>
      </c>
      <c r="C16" s="64" t="s">
        <v>3750</v>
      </c>
      <c r="D16" s="64" t="s">
        <v>3751</v>
      </c>
      <c r="E16" s="64" t="s">
        <v>3752</v>
      </c>
      <c r="F16" s="64" t="s">
        <v>3753</v>
      </c>
      <c r="G16" s="64" t="s">
        <v>3754</v>
      </c>
      <c r="H16" s="64" t="s">
        <v>3755</v>
      </c>
      <c r="I16" s="64" t="s">
        <v>3756</v>
      </c>
      <c r="J16" s="72" t="s">
        <v>600</v>
      </c>
      <c r="M16" s="55"/>
      <c r="N16" s="64"/>
      <c r="O16" s="64"/>
      <c r="P16" s="64"/>
      <c r="Q16" s="55"/>
      <c r="R16" s="55"/>
      <c r="S16" s="55"/>
      <c r="T16" s="55"/>
      <c r="U16" s="55"/>
      <c r="V16" s="55"/>
      <c r="W16" s="55"/>
      <c r="X16" s="55"/>
    </row>
    <row r="17" spans="1:24" customFormat="1" ht="21.6">
      <c r="A17" s="65" t="s">
        <v>3757</v>
      </c>
      <c r="B17" s="66" t="s">
        <v>3758</v>
      </c>
      <c r="C17" s="65" t="s">
        <v>3732</v>
      </c>
      <c r="D17" s="65" t="s">
        <v>3733</v>
      </c>
      <c r="E17" s="65" t="s">
        <v>3733</v>
      </c>
      <c r="F17" s="65" t="s">
        <v>3733</v>
      </c>
      <c r="G17" s="65" t="s">
        <v>3733</v>
      </c>
      <c r="H17" s="69" t="s">
        <v>3734</v>
      </c>
      <c r="I17" s="69" t="s">
        <v>3734</v>
      </c>
      <c r="J17" s="73" t="s">
        <v>3735</v>
      </c>
      <c r="M17" s="55"/>
      <c r="N17" s="64"/>
      <c r="O17" s="64"/>
      <c r="P17" s="64"/>
      <c r="Q17" s="55"/>
      <c r="R17" s="55"/>
      <c r="S17" s="55"/>
      <c r="T17" s="55"/>
      <c r="U17" s="55"/>
      <c r="V17" s="55"/>
      <c r="W17" s="55"/>
      <c r="X17" s="55"/>
    </row>
    <row r="18" spans="1:24" customFormat="1">
      <c r="A18" s="67"/>
      <c r="B18" s="67"/>
      <c r="C18" s="67" t="s">
        <v>3736</v>
      </c>
      <c r="D18" s="67" t="s">
        <v>3737</v>
      </c>
      <c r="E18" s="67" t="s">
        <v>3737</v>
      </c>
      <c r="F18" s="67" t="s">
        <v>3737</v>
      </c>
      <c r="G18" s="67" t="s">
        <v>3737</v>
      </c>
      <c r="H18" s="70" t="s">
        <v>3738</v>
      </c>
      <c r="I18" s="70" t="s">
        <v>3738</v>
      </c>
      <c r="J18" s="74" t="s">
        <v>3739</v>
      </c>
      <c r="M18" s="55"/>
      <c r="N18" s="64"/>
      <c r="O18" s="64"/>
      <c r="P18" s="64"/>
      <c r="Q18" s="55"/>
      <c r="R18" s="55"/>
      <c r="S18" s="55"/>
      <c r="T18" s="55"/>
      <c r="U18" s="55"/>
      <c r="V18" s="55"/>
      <c r="W18" s="55"/>
      <c r="X18" s="55"/>
    </row>
    <row r="19" spans="1:24" customFormat="1">
      <c r="A19" s="64"/>
      <c r="B19" s="64"/>
      <c r="C19" s="64"/>
      <c r="D19" s="68"/>
      <c r="E19" s="68"/>
      <c r="F19" s="68"/>
      <c r="G19" s="68"/>
      <c r="H19" s="64"/>
      <c r="I19" s="68"/>
      <c r="J19" s="68"/>
      <c r="K19" s="64"/>
      <c r="L19" s="75"/>
      <c r="M19" s="75"/>
      <c r="N19" s="64"/>
      <c r="O19" s="64"/>
      <c r="P19" s="75"/>
      <c r="Q19" s="75"/>
      <c r="R19" s="55"/>
      <c r="S19" s="55"/>
      <c r="T19" s="55"/>
      <c r="U19" s="55"/>
      <c r="V19" s="55"/>
      <c r="W19" s="55"/>
      <c r="X19" s="55"/>
    </row>
    <row r="20" spans="1:24" customFormat="1">
      <c r="L20" s="75"/>
      <c r="M20" s="75"/>
      <c r="N20" s="64"/>
      <c r="O20" s="64"/>
      <c r="P20" s="75"/>
      <c r="Q20" s="75"/>
      <c r="R20" s="55"/>
      <c r="S20" s="55"/>
      <c r="T20" s="55"/>
      <c r="U20" s="55"/>
    </row>
    <row r="21" spans="1:24" customFormat="1">
      <c r="A21" s="64"/>
      <c r="B21" s="64" t="s">
        <v>3759</v>
      </c>
      <c r="C21" s="64" t="s">
        <v>3760</v>
      </c>
      <c r="D21" s="64" t="s">
        <v>3761</v>
      </c>
      <c r="E21" s="64" t="s">
        <v>3762</v>
      </c>
      <c r="F21" s="64" t="s">
        <v>3763</v>
      </c>
      <c r="G21" s="64" t="s">
        <v>3764</v>
      </c>
      <c r="H21" s="64" t="s">
        <v>3765</v>
      </c>
      <c r="I21" s="64" t="s">
        <v>3766</v>
      </c>
      <c r="J21" s="64" t="s">
        <v>3767</v>
      </c>
      <c r="K21" s="72" t="s">
        <v>787</v>
      </c>
      <c r="L21" s="72" t="s">
        <v>796</v>
      </c>
      <c r="M21" s="72" t="s">
        <v>803</v>
      </c>
      <c r="P21" s="75"/>
      <c r="Q21" s="75"/>
      <c r="R21" s="55"/>
      <c r="S21" s="55"/>
      <c r="T21" s="55"/>
    </row>
    <row r="22" spans="1:24" customFormat="1" ht="21.6">
      <c r="A22" s="65" t="s">
        <v>3768</v>
      </c>
      <c r="B22" s="66" t="s">
        <v>3769</v>
      </c>
      <c r="C22" s="65" t="s">
        <v>3732</v>
      </c>
      <c r="D22" s="65" t="s">
        <v>3733</v>
      </c>
      <c r="E22" s="65" t="s">
        <v>3733</v>
      </c>
      <c r="F22" s="65" t="s">
        <v>3733</v>
      </c>
      <c r="G22" s="65" t="s">
        <v>3733</v>
      </c>
      <c r="H22" s="69" t="s">
        <v>3734</v>
      </c>
      <c r="I22" s="69" t="s">
        <v>3734</v>
      </c>
      <c r="J22" s="69" t="s">
        <v>3734</v>
      </c>
      <c r="K22" s="73" t="s">
        <v>3735</v>
      </c>
      <c r="L22" s="73" t="s">
        <v>3735</v>
      </c>
      <c r="M22" s="73" t="s">
        <v>3735</v>
      </c>
      <c r="P22" s="75"/>
      <c r="Q22" s="75"/>
      <c r="R22" s="55"/>
      <c r="S22" s="55"/>
      <c r="T22" s="55"/>
    </row>
    <row r="23" spans="1:24" customFormat="1">
      <c r="A23" s="67"/>
      <c r="B23" s="67"/>
      <c r="C23" s="67" t="s">
        <v>3736</v>
      </c>
      <c r="D23" s="67" t="s">
        <v>3737</v>
      </c>
      <c r="E23" s="67" t="s">
        <v>3737</v>
      </c>
      <c r="F23" s="67" t="s">
        <v>3737</v>
      </c>
      <c r="G23" s="67" t="s">
        <v>3737</v>
      </c>
      <c r="H23" s="70" t="s">
        <v>3738</v>
      </c>
      <c r="I23" s="70" t="s">
        <v>3738</v>
      </c>
      <c r="J23" s="70" t="s">
        <v>3738</v>
      </c>
      <c r="K23" s="74" t="s">
        <v>3739</v>
      </c>
      <c r="L23" s="74" t="s">
        <v>3739</v>
      </c>
      <c r="M23" s="74" t="s">
        <v>3739</v>
      </c>
      <c r="P23" s="75"/>
      <c r="Q23" s="75"/>
      <c r="R23" s="55"/>
      <c r="S23" s="55"/>
      <c r="T23" s="55"/>
    </row>
    <row r="24" spans="1:24" customFormat="1">
      <c r="A24" s="64"/>
      <c r="B24" s="64"/>
      <c r="C24" s="64"/>
      <c r="D24" s="68"/>
      <c r="E24" s="68"/>
      <c r="F24" s="68"/>
      <c r="G24" s="64"/>
      <c r="H24" s="64"/>
      <c r="I24" s="75"/>
      <c r="L24" s="75"/>
      <c r="M24" s="75"/>
      <c r="N24" s="64"/>
      <c r="O24" s="64"/>
      <c r="P24" s="75"/>
      <c r="Q24" s="75"/>
      <c r="R24" s="55"/>
      <c r="S24" s="55"/>
      <c r="T24" s="55"/>
      <c r="U24" s="55"/>
    </row>
    <row r="25" spans="1:24" customFormat="1" ht="13.8"/>
    <row r="26" spans="1:24" customFormat="1">
      <c r="A26" s="64"/>
      <c r="B26" s="64" t="s">
        <v>3759</v>
      </c>
      <c r="C26" s="64" t="s">
        <v>3770</v>
      </c>
      <c r="D26" s="64" t="s">
        <v>3771</v>
      </c>
      <c r="E26" s="64" t="s">
        <v>3772</v>
      </c>
      <c r="F26" s="64" t="s">
        <v>3773</v>
      </c>
      <c r="G26" s="64" t="s">
        <v>3774</v>
      </c>
      <c r="H26" s="64" t="s">
        <v>3775</v>
      </c>
      <c r="I26" s="64" t="s">
        <v>3776</v>
      </c>
      <c r="J26" s="64" t="s">
        <v>3777</v>
      </c>
      <c r="K26" s="72" t="s">
        <v>1038</v>
      </c>
    </row>
    <row r="27" spans="1:24" customFormat="1" ht="21.6">
      <c r="A27" s="65" t="s">
        <v>3778</v>
      </c>
      <c r="B27" s="66" t="s">
        <v>3779</v>
      </c>
      <c r="C27" s="65" t="s">
        <v>3732</v>
      </c>
      <c r="D27" s="65" t="s">
        <v>3733</v>
      </c>
      <c r="E27" s="65" t="s">
        <v>3733</v>
      </c>
      <c r="F27" s="65" t="s">
        <v>3733</v>
      </c>
      <c r="G27" s="65" t="s">
        <v>3733</v>
      </c>
      <c r="H27" s="69" t="s">
        <v>3734</v>
      </c>
      <c r="I27" s="69" t="s">
        <v>3734</v>
      </c>
      <c r="J27" s="69" t="s">
        <v>3734</v>
      </c>
      <c r="K27" s="73" t="s">
        <v>3735</v>
      </c>
    </row>
    <row r="28" spans="1:24" customFormat="1" ht="13.8">
      <c r="A28" s="67"/>
      <c r="B28" s="67"/>
      <c r="C28" s="67" t="s">
        <v>3736</v>
      </c>
      <c r="D28" s="67" t="s">
        <v>3737</v>
      </c>
      <c r="E28" s="67" t="s">
        <v>3737</v>
      </c>
      <c r="F28" s="67" t="s">
        <v>3737</v>
      </c>
      <c r="G28" s="67" t="s">
        <v>3737</v>
      </c>
      <c r="H28" s="70" t="s">
        <v>3738</v>
      </c>
      <c r="I28" s="70" t="s">
        <v>3738</v>
      </c>
      <c r="J28" s="70" t="s">
        <v>3738</v>
      </c>
      <c r="K28" s="74" t="s">
        <v>3739</v>
      </c>
    </row>
    <row r="29" spans="1:24" customFormat="1" ht="13.8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</row>
    <row r="30" spans="1:24" customFormat="1" ht="13.8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</row>
    <row r="31" spans="1:24" customFormat="1">
      <c r="A31" s="64"/>
      <c r="B31" s="64" t="s">
        <v>3759</v>
      </c>
      <c r="C31" s="64" t="s">
        <v>3780</v>
      </c>
      <c r="D31" s="64" t="s">
        <v>3781</v>
      </c>
      <c r="E31" s="64" t="s">
        <v>3782</v>
      </c>
      <c r="F31" s="64" t="s">
        <v>3783</v>
      </c>
      <c r="G31" s="64" t="s">
        <v>3784</v>
      </c>
      <c r="H31" s="64" t="s">
        <v>3785</v>
      </c>
      <c r="I31" s="64" t="s">
        <v>3786</v>
      </c>
      <c r="J31" s="64" t="s">
        <v>3787</v>
      </c>
      <c r="K31" s="64" t="s">
        <v>3788</v>
      </c>
      <c r="L31" s="64" t="s">
        <v>3789</v>
      </c>
      <c r="M31" s="64" t="s">
        <v>3790</v>
      </c>
      <c r="N31" s="64" t="s">
        <v>3791</v>
      </c>
      <c r="O31" s="64" t="s">
        <v>3792</v>
      </c>
      <c r="P31" s="64" t="s">
        <v>3793</v>
      </c>
      <c r="Q31" s="64" t="s">
        <v>3794</v>
      </c>
      <c r="R31" s="64" t="s">
        <v>3795</v>
      </c>
      <c r="S31" s="64" t="s">
        <v>3796</v>
      </c>
      <c r="T31" s="64" t="s">
        <v>3797</v>
      </c>
      <c r="U31" s="64" t="s">
        <v>3798</v>
      </c>
      <c r="V31" s="64" t="s">
        <v>3799</v>
      </c>
      <c r="W31" s="64" t="s">
        <v>3800</v>
      </c>
    </row>
    <row r="32" spans="1:24" customFormat="1" ht="21.6">
      <c r="A32" s="65" t="s">
        <v>3801</v>
      </c>
      <c r="B32" s="66" t="s">
        <v>3802</v>
      </c>
      <c r="C32" s="65" t="s">
        <v>3732</v>
      </c>
      <c r="D32" s="65" t="s">
        <v>3733</v>
      </c>
      <c r="E32" s="65" t="s">
        <v>3733</v>
      </c>
      <c r="F32" s="65" t="s">
        <v>3733</v>
      </c>
      <c r="G32" s="65" t="s">
        <v>3733</v>
      </c>
      <c r="H32" s="65" t="s">
        <v>3733</v>
      </c>
      <c r="I32" s="65" t="s">
        <v>3733</v>
      </c>
      <c r="J32" s="65" t="s">
        <v>3733</v>
      </c>
      <c r="K32" s="65" t="s">
        <v>3733</v>
      </c>
      <c r="L32" s="65" t="s">
        <v>3733</v>
      </c>
      <c r="M32" s="65" t="s">
        <v>3733</v>
      </c>
      <c r="N32" s="65" t="s">
        <v>3733</v>
      </c>
      <c r="O32" s="65" t="s">
        <v>3733</v>
      </c>
      <c r="P32" s="65" t="s">
        <v>3733</v>
      </c>
      <c r="Q32" s="69" t="s">
        <v>3734</v>
      </c>
      <c r="R32" s="69" t="s">
        <v>3734</v>
      </c>
      <c r="S32" s="69" t="s">
        <v>3734</v>
      </c>
      <c r="T32" s="69" t="s">
        <v>3734</v>
      </c>
      <c r="U32" s="69" t="s">
        <v>3734</v>
      </c>
      <c r="V32" s="69" t="s">
        <v>3734</v>
      </c>
      <c r="W32" s="69" t="s">
        <v>3734</v>
      </c>
    </row>
    <row r="33" spans="1:23" customFormat="1" ht="13.8">
      <c r="A33" s="67"/>
      <c r="B33" s="67"/>
      <c r="C33" s="67" t="s">
        <v>3736</v>
      </c>
      <c r="D33" s="67" t="s">
        <v>3737</v>
      </c>
      <c r="E33" s="67" t="s">
        <v>3737</v>
      </c>
      <c r="F33" s="67" t="s">
        <v>3737</v>
      </c>
      <c r="G33" s="67" t="s">
        <v>3737</v>
      </c>
      <c r="H33" s="67" t="s">
        <v>3737</v>
      </c>
      <c r="I33" s="67" t="s">
        <v>3737</v>
      </c>
      <c r="J33" s="67" t="s">
        <v>3737</v>
      </c>
      <c r="K33" s="67" t="s">
        <v>3737</v>
      </c>
      <c r="L33" s="67" t="s">
        <v>3737</v>
      </c>
      <c r="M33" s="67" t="s">
        <v>3737</v>
      </c>
      <c r="N33" s="67" t="s">
        <v>3737</v>
      </c>
      <c r="O33" s="67" t="s">
        <v>3737</v>
      </c>
      <c r="P33" s="67" t="s">
        <v>3737</v>
      </c>
      <c r="Q33" s="70" t="s">
        <v>3738</v>
      </c>
      <c r="R33" s="70" t="s">
        <v>3738</v>
      </c>
      <c r="S33" s="70" t="s">
        <v>3738</v>
      </c>
      <c r="T33" s="70" t="s">
        <v>3738</v>
      </c>
      <c r="U33" s="70" t="s">
        <v>3738</v>
      </c>
      <c r="V33" s="70" t="s">
        <v>3738</v>
      </c>
      <c r="W33" s="70" t="s">
        <v>3738</v>
      </c>
    </row>
    <row r="34" spans="1:23" customFormat="1">
      <c r="A34" s="64"/>
      <c r="B34" s="64"/>
      <c r="C34" s="64"/>
      <c r="D34" s="68"/>
      <c r="E34" s="68"/>
      <c r="F34" s="68"/>
      <c r="G34" s="64"/>
      <c r="H34" s="64"/>
      <c r="I34" s="75"/>
      <c r="L34" s="75"/>
      <c r="M34" s="75"/>
      <c r="N34" s="64"/>
      <c r="O34" s="64"/>
      <c r="P34" s="75"/>
      <c r="Q34" s="75"/>
      <c r="R34" s="55"/>
      <c r="S34" s="55"/>
    </row>
    <row r="35" spans="1:23" customFormat="1" ht="13.8"/>
    <row r="36" spans="1:23" customFormat="1">
      <c r="A36" s="64"/>
      <c r="B36" s="64" t="s">
        <v>3759</v>
      </c>
      <c r="C36" s="64" t="s">
        <v>3803</v>
      </c>
      <c r="D36" s="64" t="s">
        <v>3804</v>
      </c>
      <c r="E36" s="64" t="s">
        <v>3805</v>
      </c>
      <c r="F36" s="64" t="s">
        <v>3806</v>
      </c>
      <c r="G36" s="64" t="s">
        <v>3807</v>
      </c>
      <c r="H36" s="64" t="s">
        <v>3808</v>
      </c>
      <c r="I36" s="64" t="s">
        <v>3809</v>
      </c>
      <c r="J36" s="64" t="s">
        <v>3810</v>
      </c>
      <c r="K36" s="64" t="s">
        <v>3811</v>
      </c>
      <c r="L36" s="64" t="s">
        <v>3812</v>
      </c>
      <c r="M36" s="64" t="s">
        <v>3813</v>
      </c>
      <c r="N36" s="64" t="s">
        <v>3814</v>
      </c>
    </row>
    <row r="37" spans="1:23" customFormat="1" ht="21.6">
      <c r="A37" s="69" t="s">
        <v>3815</v>
      </c>
      <c r="B37" s="66" t="s">
        <v>3816</v>
      </c>
      <c r="C37" s="65" t="s">
        <v>3732</v>
      </c>
      <c r="D37" s="65" t="s">
        <v>3733</v>
      </c>
      <c r="E37" s="65" t="s">
        <v>3733</v>
      </c>
      <c r="F37" s="65" t="s">
        <v>3733</v>
      </c>
      <c r="G37" s="65" t="s">
        <v>3733</v>
      </c>
      <c r="H37" s="65" t="s">
        <v>3733</v>
      </c>
      <c r="I37" s="65" t="s">
        <v>3733</v>
      </c>
      <c r="J37" s="65" t="s">
        <v>3733</v>
      </c>
      <c r="K37" s="69" t="s">
        <v>3734</v>
      </c>
      <c r="L37" s="69" t="s">
        <v>3734</v>
      </c>
      <c r="M37" s="69" t="s">
        <v>3734</v>
      </c>
      <c r="N37" s="69" t="s">
        <v>3734</v>
      </c>
    </row>
    <row r="38" spans="1:23" customFormat="1" ht="13.8">
      <c r="A38" s="67"/>
      <c r="B38" s="67"/>
      <c r="C38" s="67" t="s">
        <v>3736</v>
      </c>
      <c r="D38" s="67" t="s">
        <v>3737</v>
      </c>
      <c r="E38" s="67" t="s">
        <v>3737</v>
      </c>
      <c r="F38" s="67" t="s">
        <v>3737</v>
      </c>
      <c r="G38" s="67" t="s">
        <v>3737</v>
      </c>
      <c r="H38" s="67" t="s">
        <v>3737</v>
      </c>
      <c r="I38" s="67" t="s">
        <v>3737</v>
      </c>
      <c r="J38" s="67" t="s">
        <v>3737</v>
      </c>
      <c r="K38" s="70" t="s">
        <v>3738</v>
      </c>
      <c r="L38" s="70" t="s">
        <v>3738</v>
      </c>
      <c r="M38" s="70" t="s">
        <v>3738</v>
      </c>
      <c r="N38" s="70" t="s">
        <v>3738</v>
      </c>
    </row>
    <row r="39" spans="1:23" customFormat="1" ht="13.8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</row>
    <row r="40" spans="1:23" customFormat="1" ht="13.8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</row>
    <row r="41" spans="1:23" customFormat="1" ht="13.8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</row>
    <row r="42" spans="1:23" customFormat="1" ht="13.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</row>
    <row r="43" spans="1:23" customFormat="1" ht="13.8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</row>
    <row r="44" spans="1:23" customFormat="1">
      <c r="A44" s="64"/>
      <c r="B44" s="64" t="s">
        <v>3759</v>
      </c>
      <c r="C44" s="64" t="s">
        <v>3817</v>
      </c>
      <c r="D44" s="64" t="s">
        <v>3818</v>
      </c>
      <c r="E44" s="64" t="s">
        <v>3819</v>
      </c>
      <c r="F44" s="64" t="s">
        <v>3806</v>
      </c>
      <c r="G44" s="64" t="s">
        <v>3807</v>
      </c>
      <c r="H44" s="64" t="s">
        <v>3820</v>
      </c>
      <c r="I44" s="64" t="s">
        <v>3821</v>
      </c>
      <c r="J44" s="72" t="s">
        <v>3822</v>
      </c>
      <c r="K44" s="72" t="s">
        <v>3823</v>
      </c>
      <c r="L44" s="72" t="s">
        <v>3824</v>
      </c>
      <c r="M44" s="72" t="s">
        <v>3825</v>
      </c>
      <c r="N44" s="72" t="s">
        <v>3826</v>
      </c>
      <c r="O44" s="72" t="s">
        <v>3827</v>
      </c>
      <c r="P44" s="72" t="s">
        <v>3828</v>
      </c>
      <c r="Q44" s="72" t="s">
        <v>3829</v>
      </c>
      <c r="R44" s="72" t="s">
        <v>3830</v>
      </c>
      <c r="S44" s="76" t="s">
        <v>3831</v>
      </c>
      <c r="T44" s="76" t="s">
        <v>3832</v>
      </c>
      <c r="U44" s="76" t="s">
        <v>3833</v>
      </c>
      <c r="V44" s="76" t="s">
        <v>3834</v>
      </c>
      <c r="W44" s="76" t="s">
        <v>3835</v>
      </c>
    </row>
    <row r="45" spans="1:23" customFormat="1" ht="21.6">
      <c r="A45" s="69" t="s">
        <v>3836</v>
      </c>
      <c r="B45" s="66" t="s">
        <v>3837</v>
      </c>
      <c r="C45" s="65" t="s">
        <v>3732</v>
      </c>
      <c r="D45" s="65" t="s">
        <v>3733</v>
      </c>
      <c r="E45" s="65" t="s">
        <v>3733</v>
      </c>
      <c r="F45" s="65" t="s">
        <v>3733</v>
      </c>
      <c r="G45" s="65" t="s">
        <v>3733</v>
      </c>
      <c r="H45" s="69" t="s">
        <v>3734</v>
      </c>
      <c r="I45" s="69" t="s">
        <v>3734</v>
      </c>
      <c r="J45" s="73" t="s">
        <v>3735</v>
      </c>
      <c r="K45" s="73" t="s">
        <v>3735</v>
      </c>
      <c r="L45" s="73" t="s">
        <v>3735</v>
      </c>
      <c r="M45" s="73" t="s">
        <v>3735</v>
      </c>
      <c r="N45" s="73" t="s">
        <v>3735</v>
      </c>
      <c r="O45" s="73" t="s">
        <v>3735</v>
      </c>
      <c r="P45" s="73" t="s">
        <v>3735</v>
      </c>
      <c r="Q45" s="73" t="s">
        <v>3735</v>
      </c>
      <c r="R45" s="73" t="s">
        <v>3735</v>
      </c>
      <c r="S45" s="77" t="s">
        <v>3838</v>
      </c>
      <c r="T45" s="77" t="s">
        <v>3838</v>
      </c>
      <c r="U45" s="77" t="s">
        <v>3838</v>
      </c>
      <c r="V45" s="77" t="s">
        <v>3838</v>
      </c>
      <c r="W45" s="77" t="s">
        <v>3838</v>
      </c>
    </row>
    <row r="46" spans="1:23" customFormat="1" ht="13.8">
      <c r="A46" s="67"/>
      <c r="B46" s="67"/>
      <c r="C46" s="67" t="s">
        <v>3736</v>
      </c>
      <c r="D46" s="67" t="s">
        <v>3737</v>
      </c>
      <c r="E46" s="67" t="s">
        <v>3737</v>
      </c>
      <c r="F46" s="67" t="s">
        <v>3737</v>
      </c>
      <c r="G46" s="67" t="s">
        <v>3737</v>
      </c>
      <c r="H46" s="70" t="s">
        <v>3738</v>
      </c>
      <c r="I46" s="70" t="s">
        <v>3738</v>
      </c>
      <c r="J46" s="74" t="s">
        <v>3739</v>
      </c>
      <c r="K46" s="74" t="s">
        <v>3739</v>
      </c>
      <c r="L46" s="74" t="s">
        <v>3739</v>
      </c>
      <c r="M46" s="74" t="s">
        <v>3739</v>
      </c>
      <c r="N46" s="74" t="s">
        <v>3739</v>
      </c>
      <c r="O46" s="74" t="s">
        <v>3739</v>
      </c>
      <c r="P46" s="74" t="s">
        <v>3739</v>
      </c>
      <c r="Q46" s="74" t="s">
        <v>3739</v>
      </c>
      <c r="R46" s="74" t="s">
        <v>3739</v>
      </c>
      <c r="S46" s="78" t="s">
        <v>3839</v>
      </c>
      <c r="T46" s="78" t="s">
        <v>3839</v>
      </c>
      <c r="U46" s="78" t="s">
        <v>3839</v>
      </c>
      <c r="V46" s="78" t="s">
        <v>3839</v>
      </c>
      <c r="W46" s="78" t="s">
        <v>3839</v>
      </c>
    </row>
    <row r="47" spans="1:23" customFormat="1" ht="13.8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</row>
    <row r="48" spans="1:23" customFormat="1" ht="13.8">
      <c r="A48" s="71"/>
      <c r="B48" s="71"/>
      <c r="C48" s="71"/>
      <c r="R48" s="71"/>
      <c r="S48" s="71"/>
      <c r="T48" s="71"/>
    </row>
    <row r="49" spans="1:21" customFormat="1" ht="13.8">
      <c r="A49" s="71"/>
      <c r="B49" s="71"/>
      <c r="C49" s="71"/>
      <c r="R49" s="71"/>
      <c r="S49" s="71"/>
      <c r="T49" s="71"/>
    </row>
    <row r="50" spans="1:21" customFormat="1" ht="13.8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</row>
    <row r="51" spans="1:21" customFormat="1">
      <c r="A51" s="64"/>
      <c r="B51" s="64" t="s">
        <v>3759</v>
      </c>
      <c r="C51" s="64" t="s">
        <v>3840</v>
      </c>
      <c r="D51" s="64" t="s">
        <v>3841</v>
      </c>
      <c r="E51" s="64" t="s">
        <v>3842</v>
      </c>
      <c r="F51" s="64" t="s">
        <v>3843</v>
      </c>
      <c r="G51" s="64" t="s">
        <v>3844</v>
      </c>
      <c r="H51" s="64" t="s">
        <v>3845</v>
      </c>
      <c r="I51" s="64" t="s">
        <v>3846</v>
      </c>
      <c r="K51" s="71"/>
      <c r="L51" s="71"/>
      <c r="M51" s="71"/>
      <c r="N51" s="71"/>
      <c r="O51" s="71"/>
      <c r="P51" s="71"/>
      <c r="Q51" s="71"/>
      <c r="R51" s="71"/>
      <c r="S51" s="71"/>
    </row>
    <row r="52" spans="1:21" customFormat="1" ht="21.6">
      <c r="A52" s="65" t="s">
        <v>3847</v>
      </c>
      <c r="B52" s="66" t="s">
        <v>3848</v>
      </c>
      <c r="C52" s="65" t="s">
        <v>3732</v>
      </c>
      <c r="D52" s="65" t="s">
        <v>3733</v>
      </c>
      <c r="E52" s="65" t="s">
        <v>3733</v>
      </c>
      <c r="F52" s="65" t="s">
        <v>3733</v>
      </c>
      <c r="G52" s="65" t="s">
        <v>3733</v>
      </c>
      <c r="H52" s="65" t="s">
        <v>3733</v>
      </c>
      <c r="I52" s="69" t="s">
        <v>3734</v>
      </c>
      <c r="J52" s="65" t="s">
        <v>3849</v>
      </c>
      <c r="K52" s="71"/>
      <c r="L52" s="71"/>
      <c r="M52" s="71"/>
      <c r="N52" s="71"/>
      <c r="O52" s="71"/>
      <c r="P52" s="71"/>
      <c r="Q52" s="71"/>
      <c r="R52" s="71"/>
      <c r="S52" s="71"/>
    </row>
    <row r="53" spans="1:21" customFormat="1" ht="13.8">
      <c r="A53" s="67"/>
      <c r="B53" s="67"/>
      <c r="C53" s="67" t="s">
        <v>3736</v>
      </c>
      <c r="D53" s="67" t="s">
        <v>3737</v>
      </c>
      <c r="E53" s="67" t="s">
        <v>3737</v>
      </c>
      <c r="F53" s="67" t="s">
        <v>3737</v>
      </c>
      <c r="G53" s="67" t="s">
        <v>3737</v>
      </c>
      <c r="H53" s="67" t="s">
        <v>3737</v>
      </c>
      <c r="I53" s="70" t="s">
        <v>3738</v>
      </c>
      <c r="J53" s="67"/>
      <c r="K53" s="71"/>
      <c r="L53" s="71"/>
      <c r="M53" s="71"/>
      <c r="N53" s="71"/>
      <c r="O53" s="71"/>
      <c r="P53" s="71"/>
      <c r="Q53" s="71"/>
      <c r="R53" s="71"/>
      <c r="S53" s="71"/>
    </row>
    <row r="54" spans="1:21" customFormat="1" ht="13.8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</row>
    <row r="55" spans="1:21" customFormat="1" ht="13.8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</row>
    <row r="56" spans="1:21" customFormat="1" ht="13.8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</row>
    <row r="57" spans="1:21" customFormat="1" ht="13.8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</row>
    <row r="58" spans="1:21" customFormat="1" ht="13.8">
      <c r="A58" s="71"/>
      <c r="B58" s="71"/>
      <c r="C58" s="62" t="s">
        <v>3850</v>
      </c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</row>
    <row r="59" spans="1:21" customFormat="1" ht="17.399999999999999">
      <c r="A59" s="64"/>
      <c r="B59" s="64"/>
      <c r="C59" s="63">
        <v>1510</v>
      </c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5"/>
      <c r="S59" s="75"/>
      <c r="T59" s="75"/>
      <c r="U59" s="75"/>
    </row>
    <row r="60" spans="1:21" customFormat="1" ht="13.8"/>
    <row r="61" spans="1:21" customFormat="1" ht="13.8"/>
    <row r="62" spans="1:21" customFormat="1">
      <c r="A62" s="64"/>
      <c r="B62" s="64" t="s">
        <v>3759</v>
      </c>
      <c r="C62" s="64" t="s">
        <v>3851</v>
      </c>
      <c r="D62" s="64" t="s">
        <v>3852</v>
      </c>
      <c r="E62" s="64" t="s">
        <v>3853</v>
      </c>
      <c r="F62" s="64" t="s">
        <v>3854</v>
      </c>
      <c r="G62" s="64" t="s">
        <v>3855</v>
      </c>
      <c r="H62" s="64" t="s">
        <v>3856</v>
      </c>
      <c r="I62" s="64" t="s">
        <v>3857</v>
      </c>
      <c r="J62" s="64" t="s">
        <v>3858</v>
      </c>
      <c r="K62" s="64" t="s">
        <v>3859</v>
      </c>
      <c r="L62" s="72" t="s">
        <v>3860</v>
      </c>
      <c r="M62" s="72" t="s">
        <v>3861</v>
      </c>
      <c r="N62" s="72" t="s">
        <v>3862</v>
      </c>
      <c r="O62" s="72" t="s">
        <v>3863</v>
      </c>
      <c r="P62" s="72" t="s">
        <v>3864</v>
      </c>
      <c r="Q62" s="72" t="s">
        <v>3865</v>
      </c>
      <c r="R62" s="72" t="s">
        <v>3866</v>
      </c>
      <c r="S62" s="76" t="s">
        <v>3867</v>
      </c>
      <c r="T62" s="76" t="s">
        <v>3868</v>
      </c>
      <c r="U62" s="76" t="s">
        <v>3869</v>
      </c>
    </row>
    <row r="63" spans="1:21" customFormat="1" ht="21.6">
      <c r="A63" s="65" t="s">
        <v>3870</v>
      </c>
      <c r="B63" s="66" t="s">
        <v>3871</v>
      </c>
      <c r="C63" s="65" t="s">
        <v>3732</v>
      </c>
      <c r="D63" s="65" t="s">
        <v>3733</v>
      </c>
      <c r="E63" s="65" t="s">
        <v>3733</v>
      </c>
      <c r="F63" s="65" t="s">
        <v>3733</v>
      </c>
      <c r="G63" s="65" t="s">
        <v>3733</v>
      </c>
      <c r="H63" s="65" t="s">
        <v>3733</v>
      </c>
      <c r="I63" s="69" t="s">
        <v>3734</v>
      </c>
      <c r="J63" s="69" t="s">
        <v>3734</v>
      </c>
      <c r="K63" s="69" t="s">
        <v>3734</v>
      </c>
      <c r="L63" s="73" t="s">
        <v>3735</v>
      </c>
      <c r="M63" s="73" t="s">
        <v>3735</v>
      </c>
      <c r="N63" s="73" t="s">
        <v>3735</v>
      </c>
      <c r="O63" s="73" t="s">
        <v>3735</v>
      </c>
      <c r="P63" s="73" t="s">
        <v>3735</v>
      </c>
      <c r="Q63" s="73" t="s">
        <v>3735</v>
      </c>
      <c r="R63" s="73" t="s">
        <v>3735</v>
      </c>
      <c r="S63" s="77" t="s">
        <v>3838</v>
      </c>
      <c r="T63" s="77" t="s">
        <v>3838</v>
      </c>
      <c r="U63" s="77" t="s">
        <v>3838</v>
      </c>
    </row>
    <row r="64" spans="1:21" customFormat="1" ht="17.399999999999999">
      <c r="A64" s="67"/>
      <c r="B64" s="67"/>
      <c r="C64" s="63">
        <v>1510</v>
      </c>
      <c r="D64" s="67" t="s">
        <v>3737</v>
      </c>
      <c r="E64" s="67" t="s">
        <v>3737</v>
      </c>
      <c r="F64" s="67" t="s">
        <v>3737</v>
      </c>
      <c r="G64" s="67" t="s">
        <v>3737</v>
      </c>
      <c r="H64" s="67" t="s">
        <v>3737</v>
      </c>
      <c r="I64" s="70" t="s">
        <v>3738</v>
      </c>
      <c r="J64" s="70" t="s">
        <v>3738</v>
      </c>
      <c r="K64" s="70" t="s">
        <v>3738</v>
      </c>
      <c r="L64" s="74" t="s">
        <v>3739</v>
      </c>
      <c r="M64" s="74" t="s">
        <v>3739</v>
      </c>
      <c r="N64" s="74" t="s">
        <v>3739</v>
      </c>
      <c r="O64" s="74" t="s">
        <v>3739</v>
      </c>
      <c r="P64" s="74" t="s">
        <v>3739</v>
      </c>
      <c r="Q64" s="79" t="s">
        <v>3872</v>
      </c>
      <c r="R64" s="79" t="s">
        <v>3872</v>
      </c>
      <c r="S64" s="78" t="s">
        <v>3839</v>
      </c>
      <c r="T64" s="78" t="s">
        <v>3839</v>
      </c>
      <c r="U64" s="78" t="s">
        <v>3839</v>
      </c>
    </row>
    <row r="65" spans="1:1" customFormat="1" ht="13.8"/>
    <row r="66" spans="1:1" customFormat="1" ht="13.8"/>
    <row r="67" spans="1:1" customFormat="1" ht="13.8"/>
    <row r="68" spans="1:1" customFormat="1" ht="13.8"/>
    <row r="69" spans="1:1" customFormat="1" ht="13.8"/>
    <row r="70" spans="1:1" customFormat="1" ht="13.8"/>
    <row r="71" spans="1:1">
      <c r="A71"/>
    </row>
  </sheetData>
  <mergeCells count="1">
    <mergeCell ref="G3:N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M105"/>
  <sheetViews>
    <sheetView topLeftCell="R7" zoomScale="115" zoomScaleNormal="115" workbookViewId="0">
      <selection activeCell="D13" sqref="D13"/>
    </sheetView>
  </sheetViews>
  <sheetFormatPr defaultColWidth="9" defaultRowHeight="13.8"/>
  <cols>
    <col min="1" max="1" width="5.5" customWidth="1"/>
    <col min="2" max="2" width="18.796875" customWidth="1"/>
    <col min="3" max="3" width="15.5" customWidth="1"/>
    <col min="4" max="5" width="14.5" customWidth="1"/>
    <col min="6" max="6" width="14.09765625" customWidth="1"/>
    <col min="7" max="8" width="5.5" customWidth="1"/>
    <col min="9" max="9" width="16.5" customWidth="1"/>
    <col min="10" max="10" width="15.5" customWidth="1"/>
    <col min="11" max="12" width="11" customWidth="1"/>
    <col min="13" max="13" width="11.5" customWidth="1"/>
    <col min="14" max="15" width="5.5" customWidth="1"/>
    <col min="16" max="17" width="15.5" customWidth="1"/>
    <col min="18" max="19" width="13.296875" customWidth="1"/>
    <col min="20" max="20" width="11.5" customWidth="1"/>
    <col min="21" max="22" width="5.5" customWidth="1"/>
    <col min="23" max="23" width="17.796875" customWidth="1"/>
    <col min="24" max="24" width="15.5" customWidth="1"/>
    <col min="25" max="26" width="12.5" customWidth="1"/>
    <col min="27" max="27" width="11.5" customWidth="1"/>
    <col min="28" max="29" width="5.5" customWidth="1"/>
    <col min="30" max="30" width="15.5" customWidth="1"/>
    <col min="31" max="31" width="17.5" customWidth="1"/>
    <col min="32" max="33" width="11.09765625" customWidth="1"/>
    <col min="34" max="34" width="11.5" customWidth="1"/>
    <col min="35" max="35" width="5.5" customWidth="1"/>
    <col min="36" max="36" width="18.5" customWidth="1"/>
    <col min="37" max="37" width="32.5" customWidth="1"/>
    <col min="38" max="38" width="18.5" customWidth="1"/>
    <col min="39" max="39" width="15.296875" customWidth="1"/>
  </cols>
  <sheetData>
    <row r="1" spans="1:39">
      <c r="B1" s="34" t="s">
        <v>3873</v>
      </c>
    </row>
    <row r="3" spans="1:39" ht="16.2">
      <c r="A3" s="315" t="s">
        <v>3874</v>
      </c>
      <c r="B3" s="315"/>
      <c r="C3" s="315"/>
      <c r="D3" s="315"/>
      <c r="E3" s="315"/>
      <c r="F3" s="315"/>
      <c r="G3" s="35"/>
      <c r="H3" s="315" t="s">
        <v>3875</v>
      </c>
      <c r="I3" s="315"/>
      <c r="J3" s="315"/>
      <c r="K3" s="315"/>
      <c r="L3" s="315"/>
      <c r="M3" s="315"/>
      <c r="N3" s="35"/>
      <c r="O3" s="315" t="s">
        <v>3876</v>
      </c>
      <c r="P3" s="315"/>
      <c r="Q3" s="315"/>
      <c r="R3" s="315"/>
      <c r="S3" s="315"/>
      <c r="T3" s="315"/>
      <c r="V3" s="315" t="s">
        <v>3877</v>
      </c>
      <c r="W3" s="315"/>
      <c r="X3" s="315"/>
      <c r="Y3" s="315"/>
      <c r="Z3" s="315"/>
      <c r="AA3" s="315"/>
      <c r="AB3" s="35"/>
      <c r="AC3" s="315" t="s">
        <v>3878</v>
      </c>
      <c r="AD3" s="315"/>
      <c r="AE3" s="315"/>
      <c r="AF3" s="315"/>
      <c r="AG3" s="315"/>
      <c r="AH3" s="315"/>
      <c r="AJ3" s="308" t="s">
        <v>3879</v>
      </c>
      <c r="AK3" s="309"/>
      <c r="AL3" s="310"/>
    </row>
    <row r="4" spans="1:39" ht="16.2">
      <c r="A4" s="311" t="s">
        <v>3880</v>
      </c>
      <c r="B4" s="311"/>
      <c r="C4" s="311"/>
      <c r="D4" s="311"/>
      <c r="E4" s="311"/>
      <c r="F4" s="311"/>
      <c r="G4" s="37"/>
      <c r="H4" s="312" t="s">
        <v>3881</v>
      </c>
      <c r="I4" s="313"/>
      <c r="J4" s="313"/>
      <c r="K4" s="313"/>
      <c r="L4" s="313"/>
      <c r="M4" s="314"/>
      <c r="N4" s="37"/>
      <c r="O4" s="311" t="s">
        <v>3882</v>
      </c>
      <c r="P4" s="311"/>
      <c r="Q4" s="311"/>
      <c r="R4" s="311"/>
      <c r="S4" s="311"/>
      <c r="T4" s="311"/>
      <c r="V4" s="311" t="s">
        <v>3883</v>
      </c>
      <c r="W4" s="311"/>
      <c r="X4" s="311"/>
      <c r="Y4" s="311"/>
      <c r="Z4" s="311"/>
      <c r="AA4" s="311"/>
      <c r="AB4" s="37"/>
      <c r="AC4" s="311" t="s">
        <v>3884</v>
      </c>
      <c r="AD4" s="311"/>
      <c r="AE4" s="311"/>
      <c r="AF4" s="311"/>
      <c r="AG4" s="311"/>
      <c r="AH4" s="311"/>
      <c r="AJ4" s="44" t="s">
        <v>3885</v>
      </c>
      <c r="AK4" s="45" t="s">
        <v>3886</v>
      </c>
      <c r="AL4" s="46" t="s">
        <v>3887</v>
      </c>
    </row>
    <row r="5" spans="1:39" ht="15.6">
      <c r="A5" s="38" t="s">
        <v>19</v>
      </c>
      <c r="B5" s="38" t="s">
        <v>3888</v>
      </c>
      <c r="C5" s="38" t="s">
        <v>3889</v>
      </c>
      <c r="D5" s="38" t="s">
        <v>3890</v>
      </c>
      <c r="E5" s="38" t="s">
        <v>3891</v>
      </c>
      <c r="F5" s="38" t="s">
        <v>3892</v>
      </c>
      <c r="G5" s="39"/>
      <c r="H5" s="38" t="s">
        <v>19</v>
      </c>
      <c r="I5" s="38" t="s">
        <v>3888</v>
      </c>
      <c r="J5" s="38" t="s">
        <v>3889</v>
      </c>
      <c r="K5" s="38" t="s">
        <v>3890</v>
      </c>
      <c r="L5" s="38" t="s">
        <v>3891</v>
      </c>
      <c r="M5" s="38" t="s">
        <v>64</v>
      </c>
      <c r="N5" s="39"/>
      <c r="O5" s="38" t="s">
        <v>19</v>
      </c>
      <c r="P5" s="38" t="s">
        <v>3888</v>
      </c>
      <c r="Q5" s="38" t="s">
        <v>3889</v>
      </c>
      <c r="R5" s="38" t="s">
        <v>3890</v>
      </c>
      <c r="S5" s="38" t="s">
        <v>3891</v>
      </c>
      <c r="T5" s="38" t="s">
        <v>64</v>
      </c>
      <c r="V5" s="38" t="s">
        <v>19</v>
      </c>
      <c r="W5" s="38" t="s">
        <v>3888</v>
      </c>
      <c r="X5" s="38" t="s">
        <v>3889</v>
      </c>
      <c r="Y5" s="38" t="s">
        <v>3890</v>
      </c>
      <c r="Z5" s="38" t="s">
        <v>3891</v>
      </c>
      <c r="AA5" s="38" t="s">
        <v>64</v>
      </c>
      <c r="AB5" s="39"/>
      <c r="AC5" s="38" t="s">
        <v>19</v>
      </c>
      <c r="AD5" s="38" t="s">
        <v>3888</v>
      </c>
      <c r="AE5" s="38" t="s">
        <v>3889</v>
      </c>
      <c r="AF5" s="38" t="s">
        <v>3890</v>
      </c>
      <c r="AG5" s="38" t="s">
        <v>3891</v>
      </c>
      <c r="AH5" s="38" t="s">
        <v>3893</v>
      </c>
      <c r="AJ5" s="47" t="s">
        <v>3874</v>
      </c>
      <c r="AK5" s="48" t="s">
        <v>3894</v>
      </c>
      <c r="AL5" s="49">
        <v>28</v>
      </c>
    </row>
    <row r="6" spans="1:39" ht="15.6">
      <c r="A6" s="38">
        <v>1</v>
      </c>
      <c r="B6" s="36" t="s">
        <v>3895</v>
      </c>
      <c r="C6" s="36" t="s">
        <v>3896</v>
      </c>
      <c r="D6" s="36" t="str">
        <f>IF(C6="","",MID(C6,FIND(".",C6,5)+1,7))</f>
        <v>11.2</v>
      </c>
      <c r="E6" s="36"/>
      <c r="F6" s="36"/>
      <c r="G6" s="37"/>
      <c r="H6" s="38">
        <v>1</v>
      </c>
      <c r="I6" s="36" t="s">
        <v>3897</v>
      </c>
      <c r="J6" s="36" t="s">
        <v>3898</v>
      </c>
      <c r="K6" s="36" t="str">
        <f>IF(J6="","",MID(J6,FIND(".",J6,5)+1,7))</f>
        <v>11.30</v>
      </c>
      <c r="L6" s="36"/>
      <c r="M6" s="36" t="s">
        <v>3899</v>
      </c>
      <c r="N6" s="37"/>
      <c r="O6" s="38">
        <v>1</v>
      </c>
      <c r="P6" s="36" t="s">
        <v>3900</v>
      </c>
      <c r="Q6" s="36" t="s">
        <v>3901</v>
      </c>
      <c r="R6" s="36" t="str">
        <f>IF(Q6="","",MID(Q6,FIND(".",Q6,5)+1,7))</f>
        <v>11.60</v>
      </c>
      <c r="S6" s="36"/>
      <c r="T6" s="36" t="s">
        <v>3902</v>
      </c>
      <c r="V6" s="38">
        <v>1</v>
      </c>
      <c r="W6" s="42" t="s">
        <v>3903</v>
      </c>
      <c r="X6" s="36" t="s">
        <v>3904</v>
      </c>
      <c r="Y6" s="36" t="str">
        <f>IF(X6="","",MID(X6,FIND(".",X6,5)+1,7))</f>
        <v>11.100</v>
      </c>
      <c r="Z6" s="36"/>
      <c r="AA6" s="36" t="s">
        <v>3730</v>
      </c>
      <c r="AB6" s="37"/>
      <c r="AC6" s="38">
        <v>1</v>
      </c>
      <c r="AD6" s="36" t="s">
        <v>3905</v>
      </c>
      <c r="AE6" s="36" t="s">
        <v>3906</v>
      </c>
      <c r="AF6" s="36" t="str">
        <f>IF(AE6="","",MID(AE6,FIND(".",AE6,5)+1,7))</f>
        <v>11.200</v>
      </c>
      <c r="AG6" s="36"/>
      <c r="AH6" s="36" t="s">
        <v>3907</v>
      </c>
      <c r="AJ6" s="47" t="s">
        <v>3875</v>
      </c>
      <c r="AK6" s="50" t="s">
        <v>3908</v>
      </c>
      <c r="AL6" s="49">
        <v>30</v>
      </c>
    </row>
    <row r="7" spans="1:39" ht="15.6">
      <c r="A7" s="38">
        <v>2</v>
      </c>
      <c r="B7" s="36" t="s">
        <v>3909</v>
      </c>
      <c r="C7" s="36" t="s">
        <v>3910</v>
      </c>
      <c r="D7" s="36" t="str">
        <f t="shared" ref="D7:D45" si="0">IF(C7="","",MID(C7,FIND(".",C7,5)+1,7))</f>
        <v>11.3</v>
      </c>
      <c r="E7" s="36"/>
      <c r="F7" s="36"/>
      <c r="G7" s="37"/>
      <c r="H7" s="38">
        <v>2</v>
      </c>
      <c r="I7" s="36" t="s">
        <v>3730</v>
      </c>
      <c r="J7" s="36" t="s">
        <v>3911</v>
      </c>
      <c r="K7" s="36" t="str">
        <f t="shared" ref="K7:K10" si="1">IF(J7="","",MID(J7,FIND(".",J7,5)+1,7))</f>
        <v>11.31</v>
      </c>
      <c r="L7" s="36"/>
      <c r="M7" s="36" t="s">
        <v>3912</v>
      </c>
      <c r="N7" s="37"/>
      <c r="O7" s="38">
        <v>2</v>
      </c>
      <c r="P7" s="36" t="s">
        <v>3913</v>
      </c>
      <c r="Q7" s="36" t="s">
        <v>3914</v>
      </c>
      <c r="R7" s="36" t="str">
        <f t="shared" ref="R7:R45" si="2">IF(Q7="","",MID(Q7,FIND(".",Q7,5)+1,7))</f>
        <v>11.61</v>
      </c>
      <c r="S7" s="36"/>
      <c r="T7" s="36" t="s">
        <v>3902</v>
      </c>
      <c r="V7" s="38">
        <v>2</v>
      </c>
      <c r="W7" s="42" t="s">
        <v>3915</v>
      </c>
      <c r="X7" s="36" t="s">
        <v>3916</v>
      </c>
      <c r="Y7" s="36" t="str">
        <f t="shared" ref="Y7:Y39" si="3">IF(X7="","",MID(X7,FIND(".",X7,5)+1,7))</f>
        <v>11.101</v>
      </c>
      <c r="Z7" s="36"/>
      <c r="AA7" s="36" t="s">
        <v>3730</v>
      </c>
      <c r="AB7" s="37"/>
      <c r="AC7" s="38">
        <v>2</v>
      </c>
      <c r="AD7" s="36" t="s">
        <v>3917</v>
      </c>
      <c r="AE7" s="36" t="s">
        <v>3918</v>
      </c>
      <c r="AF7" s="36" t="str">
        <f t="shared" ref="AF7:AF25" si="4">IF(AE7="","",MID(AE7,FIND(".",AE7,5)+1,7))</f>
        <v>11.201</v>
      </c>
      <c r="AG7" s="36"/>
      <c r="AH7" s="36" t="s">
        <v>3919</v>
      </c>
      <c r="AJ7" s="47" t="s">
        <v>3876</v>
      </c>
      <c r="AK7" s="50" t="s">
        <v>3920</v>
      </c>
      <c r="AL7" s="49">
        <v>40</v>
      </c>
    </row>
    <row r="8" spans="1:39" ht="15.6">
      <c r="A8" s="38">
        <v>3</v>
      </c>
      <c r="B8" s="36" t="s">
        <v>3921</v>
      </c>
      <c r="C8" s="36" t="s">
        <v>3922</v>
      </c>
      <c r="D8" s="36" t="str">
        <f t="shared" si="0"/>
        <v>11.4</v>
      </c>
      <c r="E8" s="36"/>
      <c r="F8" s="36"/>
      <c r="G8" s="37"/>
      <c r="H8" s="38">
        <v>3</v>
      </c>
      <c r="I8" s="36" t="s">
        <v>3747</v>
      </c>
      <c r="J8" s="36" t="s">
        <v>3923</v>
      </c>
      <c r="K8" s="36" t="str">
        <f t="shared" si="1"/>
        <v>11.32</v>
      </c>
      <c r="L8" s="36"/>
      <c r="M8" s="36" t="s">
        <v>3924</v>
      </c>
      <c r="N8" s="37"/>
      <c r="O8" s="38">
        <v>3</v>
      </c>
      <c r="P8" s="36" t="s">
        <v>3925</v>
      </c>
      <c r="Q8" s="36" t="s">
        <v>3926</v>
      </c>
      <c r="R8" s="36" t="str">
        <f t="shared" si="2"/>
        <v>11.62</v>
      </c>
      <c r="S8" s="36"/>
      <c r="T8" s="36" t="s">
        <v>3902</v>
      </c>
      <c r="V8" s="38">
        <v>3</v>
      </c>
      <c r="W8" s="42" t="s">
        <v>3927</v>
      </c>
      <c r="X8" s="36" t="s">
        <v>3928</v>
      </c>
      <c r="Y8" s="36" t="str">
        <f t="shared" si="3"/>
        <v>11.102</v>
      </c>
      <c r="Z8" s="36"/>
      <c r="AA8" s="36" t="s">
        <v>3730</v>
      </c>
      <c r="AB8" s="37"/>
      <c r="AC8" s="38">
        <v>3</v>
      </c>
      <c r="AD8" s="36" t="s">
        <v>3929</v>
      </c>
      <c r="AE8" s="36" t="s">
        <v>3930</v>
      </c>
      <c r="AF8" s="36" t="str">
        <f t="shared" si="4"/>
        <v>11.202</v>
      </c>
      <c r="AG8" s="36"/>
      <c r="AH8" s="36" t="s">
        <v>3931</v>
      </c>
      <c r="AJ8" s="47" t="s">
        <v>3877</v>
      </c>
      <c r="AK8" s="50" t="s">
        <v>3932</v>
      </c>
      <c r="AL8" s="49">
        <v>100</v>
      </c>
    </row>
    <row r="9" spans="1:39" ht="15.6">
      <c r="A9" s="38">
        <v>4</v>
      </c>
      <c r="B9" s="36" t="s">
        <v>3933</v>
      </c>
      <c r="C9" s="36" t="s">
        <v>3934</v>
      </c>
      <c r="D9" s="36" t="str">
        <f t="shared" ref="D9" si="5">IF(C9="","",MID(C9,FIND(".",C9,5)+1,7))</f>
        <v>11.17</v>
      </c>
      <c r="E9" s="36"/>
      <c r="F9" s="36"/>
      <c r="G9" s="37"/>
      <c r="H9" s="38">
        <v>4</v>
      </c>
      <c r="I9" s="36" t="s">
        <v>3757</v>
      </c>
      <c r="J9" s="36" t="s">
        <v>3935</v>
      </c>
      <c r="K9" s="36" t="str">
        <f t="shared" si="1"/>
        <v>11.33</v>
      </c>
      <c r="L9" s="36"/>
      <c r="M9" s="36" t="s">
        <v>3936</v>
      </c>
      <c r="N9" s="37"/>
      <c r="O9" s="38">
        <v>4</v>
      </c>
      <c r="P9" s="36" t="s">
        <v>3937</v>
      </c>
      <c r="Q9" s="36" t="s">
        <v>3938</v>
      </c>
      <c r="R9" s="36" t="str">
        <f t="shared" si="2"/>
        <v>11.63</v>
      </c>
      <c r="S9" s="36"/>
      <c r="T9" s="36" t="s">
        <v>3902</v>
      </c>
      <c r="V9" s="38">
        <v>4</v>
      </c>
      <c r="W9" s="42" t="s">
        <v>3939</v>
      </c>
      <c r="X9" s="36" t="s">
        <v>3940</v>
      </c>
      <c r="Y9" s="36" t="str">
        <f t="shared" si="3"/>
        <v>11.103</v>
      </c>
      <c r="Z9" s="36"/>
      <c r="AA9" s="36" t="s">
        <v>3730</v>
      </c>
      <c r="AB9" s="37"/>
      <c r="AC9" s="38">
        <v>4</v>
      </c>
      <c r="AD9" s="36"/>
      <c r="AE9" s="36"/>
      <c r="AF9" s="36"/>
      <c r="AG9" s="36"/>
      <c r="AH9" s="36"/>
      <c r="AJ9" s="47" t="s">
        <v>3878</v>
      </c>
      <c r="AK9" s="50" t="s">
        <v>3941</v>
      </c>
      <c r="AL9" s="49">
        <v>20</v>
      </c>
    </row>
    <row r="10" spans="1:39" ht="16.5" customHeight="1">
      <c r="A10" s="38">
        <v>5</v>
      </c>
      <c r="B10" s="36" t="s">
        <v>3942</v>
      </c>
      <c r="C10" s="36" t="s">
        <v>3943</v>
      </c>
      <c r="D10" s="36" t="str">
        <f t="shared" ref="D10" si="6">IF(C10="","",MID(C10,FIND(".",C10,5)+1,7))</f>
        <v>11.22</v>
      </c>
      <c r="E10" s="36"/>
      <c r="F10" s="36"/>
      <c r="G10" s="37"/>
      <c r="H10" s="38">
        <v>5</v>
      </c>
      <c r="I10" s="36" t="s">
        <v>3768</v>
      </c>
      <c r="J10" s="36" t="s">
        <v>3944</v>
      </c>
      <c r="K10" s="36" t="str">
        <f t="shared" si="1"/>
        <v>11.34</v>
      </c>
      <c r="L10" s="36"/>
      <c r="M10" s="36" t="s">
        <v>3945</v>
      </c>
      <c r="N10" s="37"/>
      <c r="O10" s="38">
        <v>5</v>
      </c>
      <c r="P10" s="36" t="s">
        <v>3946</v>
      </c>
      <c r="Q10" s="36" t="s">
        <v>3947</v>
      </c>
      <c r="R10" s="36" t="str">
        <f t="shared" ref="R10:R15" si="7">IF(Q10="","",MID(Q10,FIND(".",Q10,5)+1,7))</f>
        <v>11.64</v>
      </c>
      <c r="S10" s="36"/>
      <c r="T10" s="36" t="s">
        <v>3902</v>
      </c>
      <c r="V10" s="38">
        <v>5</v>
      </c>
      <c r="W10" s="42" t="s">
        <v>3948</v>
      </c>
      <c r="X10" s="36" t="s">
        <v>3949</v>
      </c>
      <c r="Y10" s="36" t="str">
        <f t="shared" si="3"/>
        <v>11.104</v>
      </c>
      <c r="Z10" s="36"/>
      <c r="AA10" s="36" t="s">
        <v>3747</v>
      </c>
      <c r="AB10" s="37"/>
      <c r="AC10" s="38">
        <v>5</v>
      </c>
      <c r="AD10" s="36"/>
      <c r="AE10" s="36"/>
      <c r="AF10" s="36"/>
      <c r="AG10" s="36"/>
      <c r="AH10" s="36"/>
      <c r="AJ10" s="51" t="s">
        <v>3950</v>
      </c>
      <c r="AK10" s="52" t="s">
        <v>3951</v>
      </c>
      <c r="AL10" s="53">
        <v>35</v>
      </c>
      <c r="AM10" s="54"/>
    </row>
    <row r="11" spans="1:39" ht="16.5" customHeight="1">
      <c r="A11" s="38">
        <v>6</v>
      </c>
      <c r="B11" s="36" t="s">
        <v>3952</v>
      </c>
      <c r="C11" s="36" t="s">
        <v>3953</v>
      </c>
      <c r="D11" s="36">
        <v>11.5</v>
      </c>
      <c r="E11" s="36"/>
      <c r="F11" s="36"/>
      <c r="H11" s="38">
        <v>6</v>
      </c>
      <c r="I11" s="36" t="s">
        <v>3778</v>
      </c>
      <c r="J11" s="36" t="s">
        <v>3954</v>
      </c>
      <c r="K11" s="36" t="str">
        <f t="shared" ref="K11:K45" si="8">IF(J11="","",MID(J11,FIND(".",J11,5)+1,7))</f>
        <v>11.35</v>
      </c>
      <c r="L11" s="36"/>
      <c r="M11" s="36" t="s">
        <v>3778</v>
      </c>
      <c r="O11" s="38">
        <v>6</v>
      </c>
      <c r="P11" s="36" t="s">
        <v>3955</v>
      </c>
      <c r="Q11" s="36" t="s">
        <v>3956</v>
      </c>
      <c r="R11" s="36" t="str">
        <f t="shared" si="7"/>
        <v>11.65</v>
      </c>
      <c r="S11" s="36"/>
      <c r="T11" s="36" t="s">
        <v>3902</v>
      </c>
      <c r="V11" s="38">
        <v>6</v>
      </c>
      <c r="W11" s="42" t="s">
        <v>3957</v>
      </c>
      <c r="X11" s="36" t="s">
        <v>3958</v>
      </c>
      <c r="Y11" s="36" t="str">
        <f t="shared" si="3"/>
        <v>11.105</v>
      </c>
      <c r="Z11" s="36"/>
      <c r="AA11" s="36" t="s">
        <v>3747</v>
      </c>
      <c r="AC11" s="38">
        <v>6</v>
      </c>
      <c r="AD11" s="36"/>
      <c r="AE11" s="36"/>
      <c r="AF11" s="36"/>
      <c r="AG11" s="36"/>
      <c r="AH11" s="36"/>
      <c r="AJ11" s="299" t="s">
        <v>3959</v>
      </c>
      <c r="AK11" s="300"/>
      <c r="AL11" s="301"/>
    </row>
    <row r="12" spans="1:39" ht="15.6">
      <c r="A12" s="38">
        <v>7</v>
      </c>
      <c r="B12" s="36" t="s">
        <v>3960</v>
      </c>
      <c r="C12" s="36" t="s">
        <v>3961</v>
      </c>
      <c r="D12" s="36">
        <v>11.6</v>
      </c>
      <c r="E12" s="36"/>
      <c r="F12" s="36"/>
      <c r="H12" s="38">
        <v>7</v>
      </c>
      <c r="I12" s="36" t="s">
        <v>3962</v>
      </c>
      <c r="J12" s="36" t="s">
        <v>3963</v>
      </c>
      <c r="K12" s="36" t="str">
        <f t="shared" si="8"/>
        <v>11.36</v>
      </c>
      <c r="L12" s="36"/>
      <c r="M12" s="36" t="s">
        <v>3899</v>
      </c>
      <c r="O12" s="38">
        <v>7</v>
      </c>
      <c r="P12" s="36" t="s">
        <v>3964</v>
      </c>
      <c r="Q12" s="36" t="s">
        <v>3965</v>
      </c>
      <c r="R12" s="36" t="str">
        <f t="shared" si="7"/>
        <v>11.66</v>
      </c>
      <c r="S12" s="36"/>
      <c r="T12" s="36" t="s">
        <v>3902</v>
      </c>
      <c r="V12" s="38">
        <v>7</v>
      </c>
      <c r="W12" s="42" t="s">
        <v>3966</v>
      </c>
      <c r="X12" s="36" t="s">
        <v>3967</v>
      </c>
      <c r="Y12" s="36" t="str">
        <f t="shared" si="3"/>
        <v>11.106</v>
      </c>
      <c r="Z12" s="36"/>
      <c r="AA12" s="36" t="s">
        <v>3747</v>
      </c>
      <c r="AC12" s="38">
        <v>7</v>
      </c>
      <c r="AD12" s="36"/>
      <c r="AE12" s="36"/>
      <c r="AF12" s="36"/>
      <c r="AG12" s="36"/>
      <c r="AH12" s="36"/>
      <c r="AJ12" s="302"/>
      <c r="AK12" s="303"/>
      <c r="AL12" s="304"/>
    </row>
    <row r="13" spans="1:39" ht="15.6">
      <c r="A13" s="38">
        <v>8</v>
      </c>
      <c r="B13" s="36"/>
      <c r="C13" s="36"/>
      <c r="D13" s="36"/>
      <c r="E13" s="36"/>
      <c r="F13" s="36"/>
      <c r="H13" s="38">
        <v>8</v>
      </c>
      <c r="I13" s="36" t="s">
        <v>3847</v>
      </c>
      <c r="J13" s="36" t="s">
        <v>3968</v>
      </c>
      <c r="K13" s="36" t="str">
        <f t="shared" si="8"/>
        <v>11.37</v>
      </c>
      <c r="L13" s="36"/>
      <c r="M13" s="36" t="s">
        <v>3847</v>
      </c>
      <c r="O13" s="38">
        <v>8</v>
      </c>
      <c r="P13" s="36" t="s">
        <v>3969</v>
      </c>
      <c r="Q13" s="36" t="s">
        <v>3970</v>
      </c>
      <c r="R13" s="36" t="str">
        <f t="shared" si="7"/>
        <v>11.67</v>
      </c>
      <c r="S13" s="36"/>
      <c r="T13" s="36" t="s">
        <v>3902</v>
      </c>
      <c r="V13" s="38">
        <v>8</v>
      </c>
      <c r="W13" s="42" t="s">
        <v>3971</v>
      </c>
      <c r="X13" s="36" t="s">
        <v>3972</v>
      </c>
      <c r="Y13" s="36" t="str">
        <f t="shared" si="3"/>
        <v>11.107</v>
      </c>
      <c r="Z13" s="36"/>
      <c r="AA13" s="36" t="s">
        <v>3747</v>
      </c>
      <c r="AC13" s="38">
        <v>8</v>
      </c>
      <c r="AD13" s="36"/>
      <c r="AE13" s="40"/>
      <c r="AF13" s="36" t="str">
        <f t="shared" si="4"/>
        <v/>
      </c>
      <c r="AG13" s="36"/>
      <c r="AH13" s="40"/>
      <c r="AJ13" s="302"/>
      <c r="AK13" s="303"/>
      <c r="AL13" s="304"/>
    </row>
    <row r="14" spans="1:39" ht="15.6">
      <c r="A14" s="38">
        <v>9</v>
      </c>
      <c r="B14" s="40"/>
      <c r="C14" s="40"/>
      <c r="D14" s="36" t="str">
        <f t="shared" si="0"/>
        <v/>
      </c>
      <c r="E14" s="36"/>
      <c r="F14" s="36"/>
      <c r="H14" s="38">
        <v>9</v>
      </c>
      <c r="I14" s="36" t="s">
        <v>3815</v>
      </c>
      <c r="J14" s="36" t="s">
        <v>3973</v>
      </c>
      <c r="K14" s="36" t="str">
        <f t="shared" ref="K14:K16" si="9">IF(J14="","",MID(J14,FIND(".",J14,5)+1,7))</f>
        <v>11.38</v>
      </c>
      <c r="L14" s="36"/>
      <c r="M14" s="36" t="s">
        <v>3815</v>
      </c>
      <c r="O14" s="38">
        <v>9</v>
      </c>
      <c r="P14" s="36" t="s">
        <v>3974</v>
      </c>
      <c r="Q14" s="36" t="s">
        <v>3975</v>
      </c>
      <c r="R14" s="36" t="str">
        <f t="shared" si="7"/>
        <v>11.68</v>
      </c>
      <c r="S14" s="36"/>
      <c r="T14" s="36" t="s">
        <v>3902</v>
      </c>
      <c r="V14" s="38">
        <v>9</v>
      </c>
      <c r="W14" s="42" t="s">
        <v>3976</v>
      </c>
      <c r="X14" s="36" t="s">
        <v>3977</v>
      </c>
      <c r="Y14" s="36" t="str">
        <f t="shared" si="3"/>
        <v>11.108</v>
      </c>
      <c r="Z14" s="36"/>
      <c r="AA14" s="36" t="s">
        <v>3757</v>
      </c>
      <c r="AC14" s="38">
        <v>9</v>
      </c>
      <c r="AD14" s="36"/>
      <c r="AE14" s="40"/>
      <c r="AF14" s="36" t="str">
        <f t="shared" si="4"/>
        <v/>
      </c>
      <c r="AG14" s="36"/>
      <c r="AH14" s="40"/>
      <c r="AJ14" s="302"/>
      <c r="AK14" s="303"/>
      <c r="AL14" s="304"/>
    </row>
    <row r="15" spans="1:39" ht="15.6">
      <c r="A15" s="38">
        <v>10</v>
      </c>
      <c r="B15" s="36"/>
      <c r="C15" s="40"/>
      <c r="D15" s="36" t="str">
        <f t="shared" si="0"/>
        <v/>
      </c>
      <c r="E15" s="36"/>
      <c r="F15" s="36"/>
      <c r="H15" s="38">
        <v>10</v>
      </c>
      <c r="I15" s="36" t="s">
        <v>3836</v>
      </c>
      <c r="J15" s="36" t="s">
        <v>3978</v>
      </c>
      <c r="K15" s="36" t="str">
        <f t="shared" si="9"/>
        <v>11.39</v>
      </c>
      <c r="L15" s="36"/>
      <c r="M15" s="36" t="s">
        <v>3836</v>
      </c>
      <c r="O15" s="38">
        <v>10</v>
      </c>
      <c r="P15" s="36" t="s">
        <v>3979</v>
      </c>
      <c r="Q15" s="36" t="s">
        <v>3980</v>
      </c>
      <c r="R15" s="36" t="str">
        <f t="shared" si="7"/>
        <v>11.69</v>
      </c>
      <c r="S15" s="36"/>
      <c r="T15" s="36" t="s">
        <v>3902</v>
      </c>
      <c r="V15" s="38">
        <v>10</v>
      </c>
      <c r="W15" s="42" t="s">
        <v>3981</v>
      </c>
      <c r="X15" s="36" t="s">
        <v>3982</v>
      </c>
      <c r="Y15" s="36" t="str">
        <f t="shared" si="3"/>
        <v>11.109</v>
      </c>
      <c r="Z15" s="36"/>
      <c r="AA15" s="36" t="s">
        <v>3757</v>
      </c>
      <c r="AC15" s="38">
        <v>10</v>
      </c>
      <c r="AD15" s="36"/>
      <c r="AE15" s="40"/>
      <c r="AF15" s="36" t="str">
        <f t="shared" si="4"/>
        <v/>
      </c>
      <c r="AG15" s="36"/>
      <c r="AH15" s="40"/>
      <c r="AJ15" s="302"/>
      <c r="AK15" s="303"/>
      <c r="AL15" s="304"/>
    </row>
    <row r="16" spans="1:39" ht="15.6">
      <c r="A16" s="38">
        <v>11</v>
      </c>
      <c r="B16" s="36"/>
      <c r="C16" s="36"/>
      <c r="D16" s="36" t="str">
        <f t="shared" si="0"/>
        <v/>
      </c>
      <c r="E16" s="36"/>
      <c r="F16" s="36"/>
      <c r="G16" s="37"/>
      <c r="H16" s="38">
        <v>11</v>
      </c>
      <c r="I16" s="36" t="s">
        <v>3983</v>
      </c>
      <c r="J16" s="36" t="s">
        <v>3984</v>
      </c>
      <c r="K16" s="36" t="str">
        <f t="shared" si="9"/>
        <v>11.40</v>
      </c>
      <c r="L16" s="36"/>
      <c r="M16" s="36" t="s">
        <v>3983</v>
      </c>
      <c r="N16" s="37"/>
      <c r="O16" s="38">
        <v>11</v>
      </c>
      <c r="P16" s="36" t="s">
        <v>3985</v>
      </c>
      <c r="Q16" s="36" t="s">
        <v>3986</v>
      </c>
      <c r="R16" s="36" t="str">
        <f t="shared" ref="R16:R19" si="10">IF(Q16="","",MID(Q16,FIND(".",Q16,5)+1,7))</f>
        <v>11.70</v>
      </c>
      <c r="S16" s="36"/>
      <c r="T16" s="36" t="s">
        <v>3902</v>
      </c>
      <c r="V16" s="38">
        <v>11</v>
      </c>
      <c r="W16" s="42" t="s">
        <v>3987</v>
      </c>
      <c r="X16" s="36" t="s">
        <v>3988</v>
      </c>
      <c r="Y16" s="36" t="str">
        <f t="shared" si="3"/>
        <v>11.110</v>
      </c>
      <c r="Z16" s="36"/>
      <c r="AA16" s="36" t="s">
        <v>3757</v>
      </c>
      <c r="AB16" s="37"/>
      <c r="AC16" s="38">
        <v>11</v>
      </c>
      <c r="AD16" s="36"/>
      <c r="AE16" s="36"/>
      <c r="AF16" s="36" t="str">
        <f t="shared" si="4"/>
        <v/>
      </c>
      <c r="AG16" s="36"/>
      <c r="AH16" s="36"/>
      <c r="AJ16" s="302"/>
      <c r="AK16" s="303"/>
      <c r="AL16" s="304"/>
    </row>
    <row r="17" spans="1:38" ht="15.6">
      <c r="A17" s="38">
        <v>12</v>
      </c>
      <c r="B17" s="36"/>
      <c r="C17" s="36"/>
      <c r="D17" s="36" t="str">
        <f t="shared" si="0"/>
        <v/>
      </c>
      <c r="E17" s="36"/>
      <c r="F17" s="36"/>
      <c r="G17" s="37"/>
      <c r="H17" s="38">
        <v>12</v>
      </c>
      <c r="I17" s="36" t="s">
        <v>3989</v>
      </c>
      <c r="J17" s="36" t="s">
        <v>3990</v>
      </c>
      <c r="K17" s="36" t="str">
        <f t="shared" ref="K17:K22" si="11">IF(J17="","",MID(J17,FIND(".",J17,5)+1,7))</f>
        <v>11.55</v>
      </c>
      <c r="L17" s="36"/>
      <c r="M17" s="36" t="s">
        <v>3870</v>
      </c>
      <c r="N17" s="37"/>
      <c r="O17" s="38">
        <v>12</v>
      </c>
      <c r="P17" s="36" t="s">
        <v>3991</v>
      </c>
      <c r="Q17" s="36" t="s">
        <v>3992</v>
      </c>
      <c r="R17" s="36" t="str">
        <f t="shared" si="10"/>
        <v>11.71</v>
      </c>
      <c r="S17" s="36"/>
      <c r="T17" s="36" t="s">
        <v>3902</v>
      </c>
      <c r="V17" s="38">
        <v>12</v>
      </c>
      <c r="W17" s="42" t="s">
        <v>3993</v>
      </c>
      <c r="X17" s="36" t="s">
        <v>3994</v>
      </c>
      <c r="Y17" s="36" t="str">
        <f t="shared" si="3"/>
        <v>11.111</v>
      </c>
      <c r="Z17" s="36"/>
      <c r="AA17" s="36" t="s">
        <v>3757</v>
      </c>
      <c r="AB17" s="37"/>
      <c r="AC17" s="38">
        <v>12</v>
      </c>
      <c r="AD17" s="36"/>
      <c r="AE17" s="36"/>
      <c r="AF17" s="36" t="str">
        <f t="shared" si="4"/>
        <v/>
      </c>
      <c r="AG17" s="36"/>
      <c r="AH17" s="36"/>
      <c r="AJ17" s="302"/>
      <c r="AK17" s="303"/>
      <c r="AL17" s="304"/>
    </row>
    <row r="18" spans="1:38" ht="15.6">
      <c r="A18" s="38">
        <v>13</v>
      </c>
      <c r="B18" s="36"/>
      <c r="C18" s="36"/>
      <c r="D18" s="36" t="str">
        <f t="shared" si="0"/>
        <v/>
      </c>
      <c r="E18" s="36"/>
      <c r="F18" s="36"/>
      <c r="G18" s="37"/>
      <c r="H18" s="38">
        <v>13</v>
      </c>
      <c r="I18" s="36"/>
      <c r="J18" s="36"/>
      <c r="K18" s="36"/>
      <c r="L18" s="36"/>
      <c r="M18" s="36"/>
      <c r="N18" s="37"/>
      <c r="O18" s="38">
        <v>13</v>
      </c>
      <c r="P18" s="36" t="s">
        <v>3995</v>
      </c>
      <c r="Q18" s="36" t="s">
        <v>3996</v>
      </c>
      <c r="R18" s="36" t="str">
        <f t="shared" si="10"/>
        <v>11.72</v>
      </c>
      <c r="S18" s="36"/>
      <c r="T18" s="36" t="s">
        <v>3902</v>
      </c>
      <c r="V18" s="38">
        <v>13</v>
      </c>
      <c r="W18" s="42" t="s">
        <v>3997</v>
      </c>
      <c r="X18" s="36" t="s">
        <v>3998</v>
      </c>
      <c r="Y18" s="36" t="str">
        <f t="shared" si="3"/>
        <v>11.112</v>
      </c>
      <c r="Z18" s="36"/>
      <c r="AA18" s="36" t="s">
        <v>3757</v>
      </c>
      <c r="AB18" s="37"/>
      <c r="AC18" s="38">
        <v>13</v>
      </c>
      <c r="AD18" s="36"/>
      <c r="AE18" s="36"/>
      <c r="AF18" s="36" t="str">
        <f t="shared" si="4"/>
        <v/>
      </c>
      <c r="AG18" s="36"/>
      <c r="AH18" s="36"/>
      <c r="AJ18" s="302"/>
      <c r="AK18" s="303"/>
      <c r="AL18" s="304"/>
    </row>
    <row r="19" spans="1:38" ht="15.6">
      <c r="B19" s="36"/>
      <c r="C19" s="36"/>
      <c r="D19" s="36" t="str">
        <f t="shared" si="0"/>
        <v/>
      </c>
      <c r="E19" s="36"/>
      <c r="F19" s="36"/>
      <c r="G19" s="37"/>
      <c r="H19" s="38">
        <v>14</v>
      </c>
      <c r="I19" s="36"/>
      <c r="J19" s="36"/>
      <c r="K19" s="36" t="str">
        <f t="shared" si="11"/>
        <v/>
      </c>
      <c r="L19" s="36"/>
      <c r="M19" s="36"/>
      <c r="N19" s="37"/>
      <c r="O19" s="38">
        <v>14</v>
      </c>
      <c r="P19" s="36" t="s">
        <v>3999</v>
      </c>
      <c r="Q19" s="36" t="s">
        <v>4000</v>
      </c>
      <c r="R19" s="36" t="str">
        <f t="shared" si="10"/>
        <v>11.73</v>
      </c>
      <c r="S19" s="36"/>
      <c r="T19" s="36" t="s">
        <v>4001</v>
      </c>
      <c r="V19" s="38">
        <v>14</v>
      </c>
      <c r="W19" s="42" t="s">
        <v>4002</v>
      </c>
      <c r="X19" s="36" t="s">
        <v>4003</v>
      </c>
      <c r="Y19" s="36" t="str">
        <f t="shared" si="3"/>
        <v>11.113</v>
      </c>
      <c r="Z19" s="36"/>
      <c r="AA19" s="36" t="s">
        <v>3757</v>
      </c>
      <c r="AB19" s="37"/>
      <c r="AC19" s="38">
        <v>14</v>
      </c>
      <c r="AD19" s="36"/>
      <c r="AE19" s="36"/>
      <c r="AF19" s="36" t="str">
        <f t="shared" si="4"/>
        <v/>
      </c>
      <c r="AG19" s="36"/>
      <c r="AH19" s="36"/>
      <c r="AJ19" s="302"/>
      <c r="AK19" s="303"/>
      <c r="AL19" s="304"/>
    </row>
    <row r="20" spans="1:38" ht="15.6">
      <c r="A20" s="38">
        <v>15</v>
      </c>
      <c r="B20" s="36"/>
      <c r="C20" s="36"/>
      <c r="D20" s="36" t="str">
        <f t="shared" si="0"/>
        <v/>
      </c>
      <c r="E20" s="36"/>
      <c r="F20" s="36"/>
      <c r="G20" s="37"/>
      <c r="H20" s="38">
        <v>15</v>
      </c>
      <c r="I20" s="36" t="s">
        <v>4004</v>
      </c>
      <c r="J20" s="36" t="s">
        <v>4005</v>
      </c>
      <c r="K20" s="36" t="str">
        <f t="shared" si="11"/>
        <v>11.91</v>
      </c>
      <c r="L20" s="36"/>
      <c r="M20" s="36" t="s">
        <v>3899</v>
      </c>
      <c r="N20" s="37"/>
      <c r="O20" s="38">
        <v>15</v>
      </c>
      <c r="P20" s="36"/>
      <c r="Q20" s="36"/>
      <c r="R20" s="36"/>
      <c r="S20" s="36"/>
      <c r="T20" s="36"/>
      <c r="V20" s="38">
        <v>15</v>
      </c>
      <c r="W20" s="42" t="s">
        <v>4006</v>
      </c>
      <c r="X20" s="36" t="s">
        <v>4007</v>
      </c>
      <c r="Y20" s="36" t="str">
        <f t="shared" si="3"/>
        <v>11.114</v>
      </c>
      <c r="Z20" s="36"/>
      <c r="AA20" s="36" t="s">
        <v>3757</v>
      </c>
      <c r="AB20" s="37"/>
      <c r="AC20" s="38">
        <v>15</v>
      </c>
      <c r="AD20" s="36"/>
      <c r="AE20" s="36"/>
      <c r="AF20" s="36" t="str">
        <f t="shared" si="4"/>
        <v/>
      </c>
      <c r="AG20" s="36"/>
      <c r="AH20" s="36"/>
      <c r="AJ20" s="302"/>
      <c r="AK20" s="303"/>
      <c r="AL20" s="304"/>
    </row>
    <row r="21" spans="1:38" ht="15.6">
      <c r="A21" s="38">
        <v>16</v>
      </c>
      <c r="B21" s="40"/>
      <c r="C21" s="40"/>
      <c r="D21" s="36" t="str">
        <f t="shared" si="0"/>
        <v/>
      </c>
      <c r="E21" s="36"/>
      <c r="F21" s="36"/>
      <c r="H21" s="38">
        <v>16</v>
      </c>
      <c r="I21" s="36"/>
      <c r="J21" s="41"/>
      <c r="K21" s="36" t="str">
        <f t="shared" si="11"/>
        <v/>
      </c>
      <c r="L21" s="36"/>
      <c r="M21" s="36"/>
      <c r="O21" s="38">
        <v>16</v>
      </c>
      <c r="P21" s="36"/>
      <c r="Q21" s="36"/>
      <c r="R21" s="36"/>
      <c r="S21" s="36"/>
      <c r="T21" s="36"/>
      <c r="V21" s="38">
        <v>16</v>
      </c>
      <c r="W21" s="42" t="s">
        <v>4008</v>
      </c>
      <c r="X21" s="36" t="s">
        <v>4009</v>
      </c>
      <c r="Y21" s="36" t="str">
        <f t="shared" si="3"/>
        <v>11.115</v>
      </c>
      <c r="Z21" s="36"/>
      <c r="AA21" s="36" t="s">
        <v>3757</v>
      </c>
      <c r="AC21" s="38">
        <v>16</v>
      </c>
      <c r="AD21" s="40"/>
      <c r="AE21" s="40"/>
      <c r="AF21" s="36" t="str">
        <f t="shared" si="4"/>
        <v/>
      </c>
      <c r="AG21" s="36"/>
      <c r="AH21" s="40"/>
      <c r="AJ21" s="302"/>
      <c r="AK21" s="303"/>
      <c r="AL21" s="304"/>
    </row>
    <row r="22" spans="1:38" ht="15.6">
      <c r="A22" s="38">
        <v>17</v>
      </c>
      <c r="B22" s="36"/>
      <c r="C22" s="36"/>
      <c r="D22" s="36" t="str">
        <f t="shared" si="0"/>
        <v/>
      </c>
      <c r="E22" s="36"/>
      <c r="F22" s="36"/>
      <c r="G22" s="37"/>
      <c r="H22" s="38">
        <v>17</v>
      </c>
      <c r="I22" s="40"/>
      <c r="J22" s="40"/>
      <c r="K22" s="36" t="str">
        <f t="shared" si="11"/>
        <v/>
      </c>
      <c r="L22" s="36"/>
      <c r="M22" s="40"/>
      <c r="O22" s="38">
        <v>17</v>
      </c>
      <c r="P22" s="36"/>
      <c r="Q22" s="36"/>
      <c r="R22" s="36"/>
      <c r="S22" s="36"/>
      <c r="T22" s="36"/>
      <c r="V22" s="38">
        <v>17</v>
      </c>
      <c r="W22" s="42" t="s">
        <v>4010</v>
      </c>
      <c r="X22" s="36" t="s">
        <v>4011</v>
      </c>
      <c r="Y22" s="36" t="str">
        <f t="shared" si="3"/>
        <v>11.116</v>
      </c>
      <c r="Z22" s="36"/>
      <c r="AA22" s="36" t="s">
        <v>3757</v>
      </c>
      <c r="AC22" s="38">
        <v>17</v>
      </c>
      <c r="AD22" s="40"/>
      <c r="AE22" s="40"/>
      <c r="AF22" s="36" t="str">
        <f t="shared" si="4"/>
        <v/>
      </c>
      <c r="AG22" s="36"/>
      <c r="AH22" s="40"/>
      <c r="AJ22" s="302"/>
      <c r="AK22" s="303"/>
      <c r="AL22" s="304"/>
    </row>
    <row r="23" spans="1:38" ht="15.6">
      <c r="A23" s="38">
        <v>18</v>
      </c>
      <c r="B23" s="40"/>
      <c r="C23" s="40"/>
      <c r="D23" s="36" t="str">
        <f t="shared" si="0"/>
        <v/>
      </c>
      <c r="E23" s="36"/>
      <c r="F23" s="36"/>
      <c r="H23" s="38">
        <v>18</v>
      </c>
      <c r="I23" s="40"/>
      <c r="J23" s="40"/>
      <c r="K23" s="36" t="str">
        <f t="shared" si="8"/>
        <v/>
      </c>
      <c r="L23" s="36"/>
      <c r="M23" s="40"/>
      <c r="O23" s="38">
        <v>18</v>
      </c>
      <c r="P23" s="36"/>
      <c r="Q23" s="36"/>
      <c r="R23" s="36"/>
      <c r="S23" s="36"/>
      <c r="T23" s="36"/>
      <c r="V23" s="38">
        <v>18</v>
      </c>
      <c r="W23" s="42" t="s">
        <v>4012</v>
      </c>
      <c r="X23" s="36" t="s">
        <v>4013</v>
      </c>
      <c r="Y23" s="36" t="str">
        <f t="shared" si="3"/>
        <v>11.117</v>
      </c>
      <c r="Z23" s="36"/>
      <c r="AA23" s="36" t="s">
        <v>3757</v>
      </c>
      <c r="AC23" s="38">
        <v>18</v>
      </c>
      <c r="AD23" s="40"/>
      <c r="AE23" s="40"/>
      <c r="AF23" s="36" t="str">
        <f t="shared" si="4"/>
        <v/>
      </c>
      <c r="AG23" s="36"/>
      <c r="AH23" s="40"/>
      <c r="AJ23" s="302"/>
      <c r="AK23" s="303"/>
      <c r="AL23" s="304"/>
    </row>
    <row r="24" spans="1:38" ht="15.6">
      <c r="A24" s="38">
        <v>19</v>
      </c>
      <c r="B24" s="36"/>
      <c r="C24" s="36"/>
      <c r="D24" s="36" t="str">
        <f t="shared" si="0"/>
        <v/>
      </c>
      <c r="E24" s="36"/>
      <c r="F24" s="36"/>
      <c r="G24" s="37"/>
      <c r="H24" s="38">
        <v>19</v>
      </c>
      <c r="I24" s="40"/>
      <c r="J24" s="40"/>
      <c r="K24" s="36" t="str">
        <f t="shared" si="8"/>
        <v/>
      </c>
      <c r="L24" s="36"/>
      <c r="M24" s="40"/>
      <c r="O24" s="38">
        <v>19</v>
      </c>
      <c r="P24" s="36"/>
      <c r="Q24" s="36"/>
      <c r="R24" s="36"/>
      <c r="S24" s="36"/>
      <c r="T24" s="36"/>
      <c r="V24" s="38">
        <v>19</v>
      </c>
      <c r="W24" s="42" t="s">
        <v>4014</v>
      </c>
      <c r="X24" s="36" t="s">
        <v>4015</v>
      </c>
      <c r="Y24" s="36" t="str">
        <f t="shared" si="3"/>
        <v>11.118</v>
      </c>
      <c r="Z24" s="36"/>
      <c r="AA24" s="36" t="s">
        <v>3757</v>
      </c>
      <c r="AC24" s="38">
        <v>19</v>
      </c>
      <c r="AD24" s="40"/>
      <c r="AE24" s="40"/>
      <c r="AF24" s="36" t="str">
        <f t="shared" si="4"/>
        <v/>
      </c>
      <c r="AG24" s="36"/>
      <c r="AH24" s="40"/>
      <c r="AJ24" s="302"/>
      <c r="AK24" s="303"/>
      <c r="AL24" s="304"/>
    </row>
    <row r="25" spans="1:38" ht="15.6">
      <c r="A25" s="38">
        <v>20</v>
      </c>
      <c r="B25" s="40"/>
      <c r="C25" s="40"/>
      <c r="D25" s="36" t="str">
        <f t="shared" si="0"/>
        <v/>
      </c>
      <c r="E25" s="36"/>
      <c r="F25" s="36"/>
      <c r="H25" s="38">
        <v>20</v>
      </c>
      <c r="I25" s="40"/>
      <c r="J25" s="40"/>
      <c r="K25" s="36" t="str">
        <f t="shared" si="8"/>
        <v/>
      </c>
      <c r="L25" s="36"/>
      <c r="M25" s="40"/>
      <c r="O25" s="38">
        <v>20</v>
      </c>
      <c r="P25" s="40"/>
      <c r="Q25" s="40"/>
      <c r="R25" s="36" t="str">
        <f t="shared" si="2"/>
        <v/>
      </c>
      <c r="S25" s="36"/>
      <c r="T25" s="40"/>
      <c r="V25" s="38">
        <v>20</v>
      </c>
      <c r="W25" s="42" t="s">
        <v>4016</v>
      </c>
      <c r="X25" s="36" t="s">
        <v>4017</v>
      </c>
      <c r="Y25" s="36" t="str">
        <f t="shared" si="3"/>
        <v>11.119</v>
      </c>
      <c r="Z25" s="36"/>
      <c r="AA25" s="36" t="s">
        <v>3757</v>
      </c>
      <c r="AC25" s="38">
        <v>20</v>
      </c>
      <c r="AD25" s="40"/>
      <c r="AE25" s="40"/>
      <c r="AF25" s="36" t="str">
        <f t="shared" si="4"/>
        <v/>
      </c>
      <c r="AG25" s="36"/>
      <c r="AH25" s="40"/>
      <c r="AJ25" s="302"/>
      <c r="AK25" s="303"/>
      <c r="AL25" s="304"/>
    </row>
    <row r="26" spans="1:38" ht="15.6">
      <c r="A26" s="38">
        <v>21</v>
      </c>
      <c r="B26" s="36"/>
      <c r="C26" s="36"/>
      <c r="D26" s="36" t="str">
        <f t="shared" si="0"/>
        <v/>
      </c>
      <c r="E26" s="36"/>
      <c r="F26" s="36"/>
      <c r="G26" s="37"/>
      <c r="H26" s="38">
        <v>21</v>
      </c>
      <c r="I26" s="40"/>
      <c r="J26" s="40"/>
      <c r="K26" s="36" t="str">
        <f t="shared" si="8"/>
        <v/>
      </c>
      <c r="L26" s="36"/>
      <c r="M26" s="40"/>
      <c r="O26" s="38">
        <v>21</v>
      </c>
      <c r="P26" s="36"/>
      <c r="Q26" s="36"/>
      <c r="R26" s="36" t="str">
        <f t="shared" si="2"/>
        <v/>
      </c>
      <c r="S26" s="36"/>
      <c r="T26" s="36"/>
      <c r="V26" s="38">
        <v>21</v>
      </c>
      <c r="W26" s="42" t="s">
        <v>4018</v>
      </c>
      <c r="X26" s="36" t="s">
        <v>4019</v>
      </c>
      <c r="Y26" s="36" t="str">
        <f t="shared" si="3"/>
        <v>11.120</v>
      </c>
      <c r="Z26" s="36"/>
      <c r="AA26" s="36" t="s">
        <v>3757</v>
      </c>
      <c r="AB26" s="37"/>
      <c r="AC26" s="37"/>
      <c r="AD26" s="37"/>
      <c r="AE26" s="37"/>
      <c r="AF26" s="37"/>
      <c r="AG26" s="37"/>
      <c r="AH26" s="37"/>
      <c r="AJ26" s="302"/>
      <c r="AK26" s="303"/>
      <c r="AL26" s="304"/>
    </row>
    <row r="27" spans="1:38" ht="15.6">
      <c r="A27" s="38">
        <v>22</v>
      </c>
      <c r="B27" s="40"/>
      <c r="C27" s="40"/>
      <c r="D27" s="36" t="str">
        <f t="shared" si="0"/>
        <v/>
      </c>
      <c r="E27" s="36"/>
      <c r="F27" s="36"/>
      <c r="H27" s="38">
        <v>22</v>
      </c>
      <c r="I27" s="40"/>
      <c r="J27" s="40"/>
      <c r="K27" s="36" t="str">
        <f t="shared" si="8"/>
        <v/>
      </c>
      <c r="L27" s="36"/>
      <c r="M27" s="40"/>
      <c r="O27" s="38">
        <v>22</v>
      </c>
      <c r="P27" s="36"/>
      <c r="Q27" s="36"/>
      <c r="R27" s="36" t="str">
        <f t="shared" si="2"/>
        <v/>
      </c>
      <c r="S27" s="36"/>
      <c r="T27" s="36"/>
      <c r="V27" s="38">
        <v>22</v>
      </c>
      <c r="W27" s="42" t="s">
        <v>4020</v>
      </c>
      <c r="X27" s="36" t="s">
        <v>4021</v>
      </c>
      <c r="Y27" s="36" t="str">
        <f t="shared" si="3"/>
        <v>11.121</v>
      </c>
      <c r="Z27" s="36"/>
      <c r="AA27" s="36" t="s">
        <v>3757</v>
      </c>
      <c r="AB27" s="37"/>
      <c r="AC27" s="37"/>
      <c r="AD27" s="37"/>
      <c r="AE27" s="37"/>
      <c r="AF27" s="37"/>
      <c r="AG27" s="37"/>
      <c r="AH27" s="37"/>
      <c r="AJ27" s="302"/>
      <c r="AK27" s="303"/>
      <c r="AL27" s="304"/>
    </row>
    <row r="28" spans="1:38" ht="15.6">
      <c r="A28" s="38">
        <v>23</v>
      </c>
      <c r="B28" s="36"/>
      <c r="C28" s="36"/>
      <c r="D28" s="36" t="str">
        <f t="shared" si="0"/>
        <v/>
      </c>
      <c r="E28" s="36"/>
      <c r="F28" s="36"/>
      <c r="G28" s="37"/>
      <c r="H28" s="38">
        <v>23</v>
      </c>
      <c r="I28" s="40"/>
      <c r="J28" s="40"/>
      <c r="K28" s="36" t="str">
        <f t="shared" si="8"/>
        <v/>
      </c>
      <c r="L28" s="36"/>
      <c r="M28" s="40"/>
      <c r="O28" s="38">
        <v>23</v>
      </c>
      <c r="P28" s="36"/>
      <c r="Q28" s="36"/>
      <c r="R28" s="36" t="str">
        <f t="shared" si="2"/>
        <v/>
      </c>
      <c r="S28" s="36"/>
      <c r="T28" s="36"/>
      <c r="V28" s="38">
        <v>23</v>
      </c>
      <c r="W28" s="42" t="s">
        <v>4022</v>
      </c>
      <c r="X28" s="36" t="s">
        <v>4023</v>
      </c>
      <c r="Y28" s="36" t="str">
        <f t="shared" si="3"/>
        <v>11.122</v>
      </c>
      <c r="Z28" s="36"/>
      <c r="AA28" s="36" t="s">
        <v>3757</v>
      </c>
      <c r="AB28" s="37"/>
      <c r="AC28" s="37"/>
      <c r="AD28" s="37"/>
      <c r="AE28" s="37"/>
      <c r="AF28" s="37"/>
      <c r="AG28" s="37"/>
      <c r="AH28" s="37"/>
      <c r="AJ28" s="302"/>
      <c r="AK28" s="303"/>
      <c r="AL28" s="304"/>
    </row>
    <row r="29" spans="1:38" ht="15.6">
      <c r="A29" s="38">
        <v>24</v>
      </c>
      <c r="B29" s="40"/>
      <c r="C29" s="40"/>
      <c r="D29" s="36" t="str">
        <f t="shared" si="0"/>
        <v/>
      </c>
      <c r="E29" s="36"/>
      <c r="F29" s="36"/>
      <c r="H29" s="38">
        <v>24</v>
      </c>
      <c r="I29" s="40"/>
      <c r="J29" s="40"/>
      <c r="K29" s="36" t="str">
        <f t="shared" si="8"/>
        <v/>
      </c>
      <c r="L29" s="36"/>
      <c r="M29" s="40"/>
      <c r="O29" s="38">
        <v>24</v>
      </c>
      <c r="P29" s="40"/>
      <c r="Q29" s="40"/>
      <c r="R29" s="36" t="str">
        <f t="shared" si="2"/>
        <v/>
      </c>
      <c r="S29" s="36"/>
      <c r="T29" s="40"/>
      <c r="V29" s="38">
        <v>24</v>
      </c>
      <c r="W29" s="42" t="s">
        <v>4024</v>
      </c>
      <c r="X29" s="36" t="s">
        <v>4025</v>
      </c>
      <c r="Y29" s="36" t="str">
        <f t="shared" si="3"/>
        <v>11.123</v>
      </c>
      <c r="Z29" s="36"/>
      <c r="AA29" s="36" t="s">
        <v>3757</v>
      </c>
      <c r="AJ29" s="302"/>
      <c r="AK29" s="303"/>
      <c r="AL29" s="304"/>
    </row>
    <row r="30" spans="1:38" ht="15.6">
      <c r="A30" s="38">
        <v>25</v>
      </c>
      <c r="B30" s="40"/>
      <c r="C30" s="40"/>
      <c r="D30" s="36" t="str">
        <f t="shared" si="0"/>
        <v/>
      </c>
      <c r="E30" s="36"/>
      <c r="F30" s="36"/>
      <c r="H30" s="38">
        <v>25</v>
      </c>
      <c r="I30" s="40"/>
      <c r="J30" s="40"/>
      <c r="K30" s="36" t="str">
        <f t="shared" si="8"/>
        <v/>
      </c>
      <c r="L30" s="36"/>
      <c r="M30" s="40"/>
      <c r="O30" s="38">
        <v>25</v>
      </c>
      <c r="P30" s="40"/>
      <c r="Q30" s="40"/>
      <c r="R30" s="36" t="str">
        <f t="shared" si="2"/>
        <v/>
      </c>
      <c r="S30" s="36"/>
      <c r="T30" s="40"/>
      <c r="V30" s="38">
        <v>25</v>
      </c>
      <c r="W30" s="42" t="s">
        <v>4026</v>
      </c>
      <c r="X30" s="36" t="s">
        <v>4027</v>
      </c>
      <c r="Y30" s="36" t="str">
        <f t="shared" si="3"/>
        <v>11.124</v>
      </c>
      <c r="Z30" s="36"/>
      <c r="AA30" s="36" t="s">
        <v>3757</v>
      </c>
      <c r="AJ30" s="302"/>
      <c r="AK30" s="303"/>
      <c r="AL30" s="304"/>
    </row>
    <row r="31" spans="1:38" ht="15.6">
      <c r="A31" s="38">
        <v>26</v>
      </c>
      <c r="B31" s="36"/>
      <c r="C31" s="36"/>
      <c r="D31" s="36" t="str">
        <f t="shared" si="0"/>
        <v/>
      </c>
      <c r="E31" s="36"/>
      <c r="F31" s="36"/>
      <c r="H31" s="38">
        <v>26</v>
      </c>
      <c r="I31" s="40"/>
      <c r="J31" s="40"/>
      <c r="K31" s="36" t="str">
        <f t="shared" si="8"/>
        <v/>
      </c>
      <c r="L31" s="36"/>
      <c r="M31" s="40"/>
      <c r="O31" s="38">
        <v>26</v>
      </c>
      <c r="P31" s="40"/>
      <c r="Q31" s="40"/>
      <c r="R31" s="36" t="str">
        <f t="shared" si="2"/>
        <v/>
      </c>
      <c r="S31" s="36"/>
      <c r="T31" s="40"/>
      <c r="V31" s="38">
        <v>26</v>
      </c>
      <c r="W31" s="42" t="s">
        <v>4028</v>
      </c>
      <c r="X31" s="36" t="s">
        <v>4029</v>
      </c>
      <c r="Y31" s="36" t="str">
        <f t="shared" si="3"/>
        <v>11.125</v>
      </c>
      <c r="Z31" s="36"/>
      <c r="AA31" s="36" t="s">
        <v>3757</v>
      </c>
      <c r="AJ31" s="302"/>
      <c r="AK31" s="303"/>
      <c r="AL31" s="304"/>
    </row>
    <row r="32" spans="1:38" ht="15.6">
      <c r="A32" s="38">
        <v>27</v>
      </c>
      <c r="B32" s="36"/>
      <c r="C32" s="36"/>
      <c r="D32" s="36" t="str">
        <f t="shared" si="0"/>
        <v/>
      </c>
      <c r="E32" s="36"/>
      <c r="F32" s="36"/>
      <c r="H32" s="38">
        <v>27</v>
      </c>
      <c r="I32" s="40"/>
      <c r="J32" s="40"/>
      <c r="K32" s="36" t="str">
        <f t="shared" si="8"/>
        <v/>
      </c>
      <c r="L32" s="36"/>
      <c r="M32" s="40"/>
      <c r="O32" s="38">
        <v>27</v>
      </c>
      <c r="P32" s="40"/>
      <c r="Q32" s="40"/>
      <c r="R32" s="36" t="str">
        <f t="shared" si="2"/>
        <v/>
      </c>
      <c r="S32" s="36"/>
      <c r="T32" s="40"/>
      <c r="V32" s="38">
        <v>27</v>
      </c>
      <c r="W32" s="42" t="s">
        <v>4030</v>
      </c>
      <c r="X32" s="36" t="s">
        <v>4031</v>
      </c>
      <c r="Y32" s="36" t="str">
        <f t="shared" si="3"/>
        <v>11.126</v>
      </c>
      <c r="Z32" s="36"/>
      <c r="AA32" s="36" t="s">
        <v>3757</v>
      </c>
      <c r="AJ32" s="302"/>
      <c r="AK32" s="303"/>
      <c r="AL32" s="304"/>
    </row>
    <row r="33" spans="1:38" ht="15.6">
      <c r="A33" s="38">
        <v>28</v>
      </c>
      <c r="B33" s="36"/>
      <c r="C33" s="36"/>
      <c r="D33" s="36" t="str">
        <f t="shared" si="0"/>
        <v/>
      </c>
      <c r="E33" s="36"/>
      <c r="F33" s="36"/>
      <c r="H33" s="38">
        <v>28</v>
      </c>
      <c r="I33" s="40"/>
      <c r="J33" s="40"/>
      <c r="K33" s="36" t="str">
        <f t="shared" si="8"/>
        <v/>
      </c>
      <c r="L33" s="36"/>
      <c r="M33" s="40"/>
      <c r="O33" s="38">
        <v>28</v>
      </c>
      <c r="P33" s="40"/>
      <c r="Q33" s="40"/>
      <c r="R33" s="36" t="str">
        <f t="shared" si="2"/>
        <v/>
      </c>
      <c r="S33" s="36"/>
      <c r="T33" s="40"/>
      <c r="V33" s="38">
        <v>28</v>
      </c>
      <c r="W33" s="42" t="s">
        <v>4032</v>
      </c>
      <c r="X33" s="36" t="s">
        <v>4033</v>
      </c>
      <c r="Y33" s="36" t="str">
        <f t="shared" si="3"/>
        <v>11.127</v>
      </c>
      <c r="Z33" s="36"/>
      <c r="AA33" s="36" t="s">
        <v>3757</v>
      </c>
      <c r="AJ33" s="302"/>
      <c r="AK33" s="303"/>
      <c r="AL33" s="304"/>
    </row>
    <row r="34" spans="1:38" ht="15.6">
      <c r="A34" s="38">
        <v>29</v>
      </c>
      <c r="B34" s="36"/>
      <c r="C34" s="36"/>
      <c r="D34" s="36" t="str">
        <f t="shared" si="0"/>
        <v/>
      </c>
      <c r="E34" s="36"/>
      <c r="F34" s="36"/>
      <c r="H34" s="38">
        <v>29</v>
      </c>
      <c r="I34" s="40"/>
      <c r="J34" s="40"/>
      <c r="K34" s="36" t="str">
        <f t="shared" si="8"/>
        <v/>
      </c>
      <c r="L34" s="36"/>
      <c r="M34" s="40"/>
      <c r="O34" s="38">
        <v>29</v>
      </c>
      <c r="P34" s="40"/>
      <c r="Q34" s="40"/>
      <c r="R34" s="36" t="str">
        <f t="shared" si="2"/>
        <v/>
      </c>
      <c r="S34" s="36"/>
      <c r="T34" s="40"/>
      <c r="V34" s="38">
        <v>29</v>
      </c>
      <c r="W34" s="42" t="s">
        <v>4034</v>
      </c>
      <c r="X34" s="36" t="s">
        <v>4035</v>
      </c>
      <c r="Y34" s="36" t="str">
        <f t="shared" si="3"/>
        <v>11.130</v>
      </c>
      <c r="Z34" s="36"/>
      <c r="AA34" s="36" t="s">
        <v>3768</v>
      </c>
      <c r="AJ34" s="302"/>
      <c r="AK34" s="303"/>
      <c r="AL34" s="304"/>
    </row>
    <row r="35" spans="1:38" ht="15.6">
      <c r="A35" s="38">
        <v>30</v>
      </c>
      <c r="B35" s="36"/>
      <c r="C35" s="36"/>
      <c r="D35" s="36" t="str">
        <f t="shared" si="0"/>
        <v/>
      </c>
      <c r="E35" s="36"/>
      <c r="F35" s="36"/>
      <c r="H35" s="38">
        <v>30</v>
      </c>
      <c r="I35" s="40"/>
      <c r="J35" s="40"/>
      <c r="K35" s="36" t="str">
        <f t="shared" si="8"/>
        <v/>
      </c>
      <c r="L35" s="36"/>
      <c r="M35" s="40"/>
      <c r="O35" s="38">
        <v>30</v>
      </c>
      <c r="P35" s="40"/>
      <c r="Q35" s="40"/>
      <c r="R35" s="36" t="str">
        <f t="shared" si="2"/>
        <v/>
      </c>
      <c r="S35" s="36"/>
      <c r="T35" s="40"/>
      <c r="V35" s="38">
        <v>30</v>
      </c>
      <c r="W35" s="42" t="s">
        <v>4036</v>
      </c>
      <c r="X35" s="36" t="s">
        <v>4037</v>
      </c>
      <c r="Y35" s="36" t="str">
        <f t="shared" si="3"/>
        <v>11.131</v>
      </c>
      <c r="Z35" s="36"/>
      <c r="AA35" s="36" t="s">
        <v>3768</v>
      </c>
      <c r="AJ35" s="302"/>
      <c r="AK35" s="303"/>
      <c r="AL35" s="304"/>
    </row>
    <row r="36" spans="1:38" ht="15.6">
      <c r="A36" s="38">
        <v>31</v>
      </c>
      <c r="B36" s="36"/>
      <c r="C36" s="36"/>
      <c r="D36" s="36" t="str">
        <f t="shared" si="0"/>
        <v/>
      </c>
      <c r="E36" s="36"/>
      <c r="F36" s="36"/>
      <c r="H36" s="38">
        <v>31</v>
      </c>
      <c r="I36" s="40"/>
      <c r="J36" s="40"/>
      <c r="K36" s="36" t="str">
        <f t="shared" si="8"/>
        <v/>
      </c>
      <c r="L36" s="36"/>
      <c r="M36" s="40"/>
      <c r="O36" s="38">
        <v>31</v>
      </c>
      <c r="P36" s="40"/>
      <c r="Q36" s="40"/>
      <c r="R36" s="36" t="str">
        <f t="shared" si="2"/>
        <v/>
      </c>
      <c r="S36" s="36"/>
      <c r="T36" s="40"/>
      <c r="V36" s="38">
        <v>31</v>
      </c>
      <c r="W36" s="42" t="s">
        <v>4038</v>
      </c>
      <c r="X36" s="36" t="s">
        <v>4039</v>
      </c>
      <c r="Y36" s="36" t="str">
        <f t="shared" si="3"/>
        <v>11.132</v>
      </c>
      <c r="Z36" s="36"/>
      <c r="AA36" s="36" t="s">
        <v>3778</v>
      </c>
      <c r="AJ36" s="302"/>
      <c r="AK36" s="303"/>
      <c r="AL36" s="304"/>
    </row>
    <row r="37" spans="1:38" ht="15.6">
      <c r="A37" s="38">
        <v>32</v>
      </c>
      <c r="B37" s="36"/>
      <c r="C37" s="36"/>
      <c r="D37" s="36" t="str">
        <f t="shared" si="0"/>
        <v/>
      </c>
      <c r="E37" s="36"/>
      <c r="F37" s="36"/>
      <c r="H37" s="38">
        <v>32</v>
      </c>
      <c r="I37" s="40"/>
      <c r="J37" s="40"/>
      <c r="K37" s="36" t="str">
        <f t="shared" si="8"/>
        <v/>
      </c>
      <c r="L37" s="36"/>
      <c r="M37" s="40"/>
      <c r="O37" s="38">
        <v>32</v>
      </c>
      <c r="P37" s="40"/>
      <c r="Q37" s="40"/>
      <c r="R37" s="36" t="str">
        <f t="shared" si="2"/>
        <v/>
      </c>
      <c r="S37" s="36"/>
      <c r="T37" s="40"/>
      <c r="V37" s="38">
        <v>32</v>
      </c>
      <c r="W37" s="42" t="s">
        <v>4040</v>
      </c>
      <c r="X37" s="36" t="s">
        <v>4041</v>
      </c>
      <c r="Y37" s="36" t="str">
        <f t="shared" si="3"/>
        <v>11.133</v>
      </c>
      <c r="Z37" s="36"/>
      <c r="AA37" s="36" t="s">
        <v>3778</v>
      </c>
      <c r="AJ37" s="302"/>
      <c r="AK37" s="303"/>
      <c r="AL37" s="304"/>
    </row>
    <row r="38" spans="1:38" ht="15.6">
      <c r="A38" s="38">
        <v>33</v>
      </c>
      <c r="B38" s="36"/>
      <c r="C38" s="36"/>
      <c r="D38" s="36" t="str">
        <f t="shared" si="0"/>
        <v/>
      </c>
      <c r="E38" s="36"/>
      <c r="F38" s="36"/>
      <c r="H38" s="38">
        <v>33</v>
      </c>
      <c r="I38" s="40"/>
      <c r="J38" s="40"/>
      <c r="K38" s="36" t="str">
        <f t="shared" si="8"/>
        <v/>
      </c>
      <c r="L38" s="36"/>
      <c r="M38" s="40"/>
      <c r="O38" s="38">
        <v>33</v>
      </c>
      <c r="P38" s="40"/>
      <c r="Q38" s="40"/>
      <c r="R38" s="36" t="str">
        <f t="shared" si="2"/>
        <v/>
      </c>
      <c r="S38" s="36"/>
      <c r="T38" s="40"/>
      <c r="V38" s="38">
        <v>33</v>
      </c>
      <c r="W38" s="42" t="s">
        <v>4042</v>
      </c>
      <c r="X38" s="36" t="s">
        <v>4043</v>
      </c>
      <c r="Y38" s="36" t="str">
        <f t="shared" si="3"/>
        <v>11.134</v>
      </c>
      <c r="Z38" s="36"/>
      <c r="AA38" s="36" t="s">
        <v>3778</v>
      </c>
      <c r="AJ38" s="302"/>
      <c r="AK38" s="303"/>
      <c r="AL38" s="304"/>
    </row>
    <row r="39" spans="1:38" ht="15.6">
      <c r="A39" s="38">
        <v>34</v>
      </c>
      <c r="B39" s="36"/>
      <c r="C39" s="36"/>
      <c r="D39" s="36" t="str">
        <f t="shared" si="0"/>
        <v/>
      </c>
      <c r="E39" s="36"/>
      <c r="F39" s="36"/>
      <c r="H39" s="38">
        <v>34</v>
      </c>
      <c r="I39" s="40"/>
      <c r="J39" s="40"/>
      <c r="K39" s="36" t="str">
        <f t="shared" si="8"/>
        <v/>
      </c>
      <c r="L39" s="36"/>
      <c r="M39" s="40"/>
      <c r="O39" s="38">
        <v>34</v>
      </c>
      <c r="P39" s="40"/>
      <c r="Q39" s="40"/>
      <c r="R39" s="36" t="str">
        <f t="shared" si="2"/>
        <v/>
      </c>
      <c r="S39" s="36"/>
      <c r="T39" s="40"/>
      <c r="V39" s="38">
        <v>34</v>
      </c>
      <c r="W39" s="42"/>
      <c r="X39" s="36"/>
      <c r="Y39" s="36" t="str">
        <f t="shared" si="3"/>
        <v/>
      </c>
      <c r="Z39" s="36"/>
      <c r="AA39" s="42"/>
      <c r="AJ39" s="302"/>
      <c r="AK39" s="303"/>
      <c r="AL39" s="304"/>
    </row>
    <row r="40" spans="1:38" ht="15.6">
      <c r="A40" s="38">
        <v>35</v>
      </c>
      <c r="B40" s="40"/>
      <c r="C40" s="40"/>
      <c r="D40" s="36" t="str">
        <f t="shared" si="0"/>
        <v/>
      </c>
      <c r="E40" s="36"/>
      <c r="F40" s="40"/>
      <c r="G40" s="37"/>
      <c r="H40" s="38">
        <v>35</v>
      </c>
      <c r="I40" s="40"/>
      <c r="J40" s="40"/>
      <c r="K40" s="36" t="str">
        <f t="shared" si="8"/>
        <v/>
      </c>
      <c r="L40" s="36"/>
      <c r="M40" s="40"/>
      <c r="O40" s="38">
        <v>35</v>
      </c>
      <c r="P40" s="40"/>
      <c r="Q40" s="40"/>
      <c r="R40" s="36" t="str">
        <f t="shared" si="2"/>
        <v/>
      </c>
      <c r="S40" s="36"/>
      <c r="T40" s="40"/>
      <c r="V40" s="38">
        <v>35</v>
      </c>
      <c r="W40" s="42"/>
      <c r="X40" s="36"/>
      <c r="Y40" s="36"/>
      <c r="Z40" s="36"/>
      <c r="AA40" s="42"/>
      <c r="AJ40" s="302"/>
      <c r="AK40" s="303"/>
      <c r="AL40" s="304"/>
    </row>
    <row r="41" spans="1:38" ht="15.6">
      <c r="A41" s="38">
        <v>36</v>
      </c>
      <c r="B41" s="40"/>
      <c r="C41" s="40"/>
      <c r="D41" s="36" t="str">
        <f t="shared" si="0"/>
        <v/>
      </c>
      <c r="E41" s="36"/>
      <c r="F41" s="40"/>
      <c r="G41" s="37"/>
      <c r="H41" s="38">
        <v>36</v>
      </c>
      <c r="I41" s="40"/>
      <c r="J41" s="40"/>
      <c r="K41" s="36" t="str">
        <f t="shared" si="8"/>
        <v/>
      </c>
      <c r="L41" s="36"/>
      <c r="M41" s="40"/>
      <c r="O41" s="38">
        <v>36</v>
      </c>
      <c r="P41" s="40"/>
      <c r="Q41" s="40"/>
      <c r="R41" s="36" t="str">
        <f t="shared" si="2"/>
        <v/>
      </c>
      <c r="S41" s="36"/>
      <c r="T41" s="40"/>
      <c r="V41" s="38">
        <v>36</v>
      </c>
      <c r="W41" s="42"/>
      <c r="X41" s="36"/>
      <c r="Y41" s="36"/>
      <c r="Z41" s="36"/>
      <c r="AA41" s="42"/>
      <c r="AJ41" s="302"/>
      <c r="AK41" s="303"/>
      <c r="AL41" s="304"/>
    </row>
    <row r="42" spans="1:38" ht="15.6">
      <c r="A42" s="38">
        <v>37</v>
      </c>
      <c r="B42" s="40"/>
      <c r="C42" s="40"/>
      <c r="D42" s="36" t="str">
        <f t="shared" si="0"/>
        <v/>
      </c>
      <c r="E42" s="36"/>
      <c r="F42" s="40"/>
      <c r="G42" s="37"/>
      <c r="H42" s="38">
        <v>37</v>
      </c>
      <c r="I42" s="40"/>
      <c r="J42" s="40"/>
      <c r="K42" s="36" t="str">
        <f t="shared" si="8"/>
        <v/>
      </c>
      <c r="L42" s="36"/>
      <c r="M42" s="40"/>
      <c r="O42" s="38">
        <v>37</v>
      </c>
      <c r="P42" s="40"/>
      <c r="Q42" s="40"/>
      <c r="R42" s="36" t="str">
        <f t="shared" si="2"/>
        <v/>
      </c>
      <c r="S42" s="36"/>
      <c r="T42" s="40"/>
      <c r="V42" s="38">
        <v>37</v>
      </c>
      <c r="W42" s="42"/>
      <c r="X42" s="36"/>
      <c r="Y42" s="36"/>
      <c r="Z42" s="36"/>
      <c r="AA42" s="42"/>
      <c r="AJ42" s="305"/>
      <c r="AK42" s="306"/>
      <c r="AL42" s="307"/>
    </row>
    <row r="43" spans="1:38" ht="15.6">
      <c r="A43" s="38">
        <v>38</v>
      </c>
      <c r="B43" s="40"/>
      <c r="C43" s="40"/>
      <c r="D43" s="36" t="str">
        <f t="shared" si="0"/>
        <v/>
      </c>
      <c r="E43" s="36"/>
      <c r="F43" s="40"/>
      <c r="G43" s="39"/>
      <c r="H43" s="38">
        <v>38</v>
      </c>
      <c r="I43" s="40"/>
      <c r="J43" s="40"/>
      <c r="K43" s="36" t="str">
        <f t="shared" si="8"/>
        <v/>
      </c>
      <c r="L43" s="36"/>
      <c r="M43" s="40"/>
      <c r="O43" s="38">
        <v>38</v>
      </c>
      <c r="P43" s="40"/>
      <c r="Q43" s="40"/>
      <c r="R43" s="36" t="str">
        <f t="shared" si="2"/>
        <v/>
      </c>
      <c r="S43" s="36"/>
      <c r="T43" s="40"/>
      <c r="V43" s="38">
        <v>38</v>
      </c>
      <c r="W43" s="43" t="s">
        <v>4044</v>
      </c>
      <c r="X43" s="36" t="s">
        <v>4045</v>
      </c>
      <c r="Y43" s="36" t="str">
        <f>IF(X43="","",MID(X43,FIND(".",X43,5)+1,7))</f>
        <v>11.174</v>
      </c>
      <c r="Z43" s="36"/>
      <c r="AA43" s="36" t="s">
        <v>3870</v>
      </c>
    </row>
    <row r="44" spans="1:38" ht="15.6">
      <c r="A44" s="38">
        <v>39</v>
      </c>
      <c r="B44" s="40"/>
      <c r="C44" s="40"/>
      <c r="D44" s="36" t="str">
        <f t="shared" si="0"/>
        <v/>
      </c>
      <c r="E44" s="36"/>
      <c r="F44" s="40"/>
      <c r="G44" s="37"/>
      <c r="H44" s="38">
        <v>39</v>
      </c>
      <c r="I44" s="40"/>
      <c r="J44" s="40"/>
      <c r="K44" s="36" t="str">
        <f t="shared" si="8"/>
        <v/>
      </c>
      <c r="L44" s="36"/>
      <c r="M44" s="40"/>
      <c r="O44" s="38">
        <v>39</v>
      </c>
      <c r="P44" s="40"/>
      <c r="Q44" s="40"/>
      <c r="R44" s="36" t="str">
        <f t="shared" si="2"/>
        <v/>
      </c>
      <c r="S44" s="36"/>
      <c r="T44" s="40"/>
      <c r="V44" s="38">
        <v>39</v>
      </c>
      <c r="W44" s="43" t="s">
        <v>4046</v>
      </c>
      <c r="X44" s="36" t="s">
        <v>4047</v>
      </c>
      <c r="Y44" s="36" t="str">
        <f t="shared" ref="Y44:Y71" si="12">IF(X44="","",MID(X44,FIND(".",X44,5)+1,7))</f>
        <v>11.175</v>
      </c>
      <c r="Z44" s="36"/>
      <c r="AA44" s="36" t="s">
        <v>3870</v>
      </c>
    </row>
    <row r="45" spans="1:38" ht="15.6">
      <c r="A45" s="38">
        <v>40</v>
      </c>
      <c r="B45" s="40"/>
      <c r="C45" s="40"/>
      <c r="D45" s="36" t="str">
        <f t="shared" si="0"/>
        <v/>
      </c>
      <c r="E45" s="36"/>
      <c r="F45" s="40"/>
      <c r="G45" s="37"/>
      <c r="H45" s="38">
        <v>40</v>
      </c>
      <c r="I45" s="40"/>
      <c r="J45" s="40"/>
      <c r="K45" s="36" t="str">
        <f t="shared" si="8"/>
        <v/>
      </c>
      <c r="L45" s="36"/>
      <c r="M45" s="40"/>
      <c r="O45" s="38">
        <v>40</v>
      </c>
      <c r="P45" s="40"/>
      <c r="Q45" s="40"/>
      <c r="R45" s="36" t="str">
        <f t="shared" si="2"/>
        <v/>
      </c>
      <c r="S45" s="36"/>
      <c r="T45" s="40"/>
      <c r="V45" s="38">
        <v>40</v>
      </c>
      <c r="W45" s="42" t="s">
        <v>4048</v>
      </c>
      <c r="X45" s="36" t="s">
        <v>4049</v>
      </c>
      <c r="Y45" s="36" t="str">
        <f t="shared" si="12"/>
        <v>11.176</v>
      </c>
      <c r="Z45" s="36"/>
      <c r="AA45" s="36" t="s">
        <v>3870</v>
      </c>
      <c r="AL45" s="55" t="s">
        <v>4050</v>
      </c>
    </row>
    <row r="46" spans="1:38" ht="15.6">
      <c r="G46" s="37"/>
      <c r="H46" s="37"/>
      <c r="I46" s="37"/>
      <c r="J46" s="37"/>
      <c r="K46" s="37"/>
      <c r="L46" s="37"/>
      <c r="V46" s="38">
        <v>41</v>
      </c>
      <c r="W46" s="43" t="s">
        <v>4051</v>
      </c>
      <c r="X46" s="36" t="s">
        <v>4052</v>
      </c>
      <c r="Y46" s="36" t="str">
        <f t="shared" si="12"/>
        <v>11.177</v>
      </c>
      <c r="Z46" s="40"/>
      <c r="AA46" s="36" t="s">
        <v>3870</v>
      </c>
      <c r="AK46" s="56" t="s">
        <v>4053</v>
      </c>
    </row>
    <row r="47" spans="1:38" ht="15.6">
      <c r="G47" s="37"/>
      <c r="H47" s="37"/>
      <c r="I47" s="37"/>
      <c r="J47" s="37"/>
      <c r="K47" s="37"/>
      <c r="L47" s="37"/>
      <c r="V47" s="38">
        <v>42</v>
      </c>
      <c r="W47" s="43" t="s">
        <v>4054</v>
      </c>
      <c r="X47" s="36" t="s">
        <v>4055</v>
      </c>
      <c r="Y47" s="36" t="str">
        <f t="shared" si="12"/>
        <v>11.178</v>
      </c>
      <c r="Z47" s="40"/>
      <c r="AA47" s="36" t="s">
        <v>3870</v>
      </c>
      <c r="AK47" s="57"/>
      <c r="AL47" s="58" t="s">
        <v>4056</v>
      </c>
    </row>
    <row r="48" spans="1:38" ht="15.6">
      <c r="G48" s="37"/>
      <c r="H48" s="37"/>
      <c r="I48" s="37"/>
      <c r="J48" s="37"/>
      <c r="K48" s="37"/>
      <c r="L48" s="37"/>
      <c r="V48" s="38">
        <v>43</v>
      </c>
      <c r="W48" s="42" t="s">
        <v>4057</v>
      </c>
      <c r="X48" s="36" t="s">
        <v>4058</v>
      </c>
      <c r="Y48" s="36" t="str">
        <f t="shared" si="12"/>
        <v>11.179</v>
      </c>
      <c r="Z48" s="40"/>
      <c r="AA48" s="36" t="s">
        <v>3870</v>
      </c>
      <c r="AK48" s="56" t="s">
        <v>4059</v>
      </c>
      <c r="AL48" s="59"/>
    </row>
    <row r="49" spans="7:38" ht="15.6">
      <c r="G49" s="37"/>
      <c r="H49" s="37"/>
      <c r="I49" s="37"/>
      <c r="J49" s="37"/>
      <c r="K49" s="37"/>
      <c r="L49" s="37"/>
      <c r="V49" s="38">
        <v>44</v>
      </c>
      <c r="W49" s="42" t="s">
        <v>4060</v>
      </c>
      <c r="X49" s="36" t="s">
        <v>4061</v>
      </c>
      <c r="Y49" s="36" t="str">
        <f t="shared" si="12"/>
        <v>11.180</v>
      </c>
      <c r="Z49" s="40"/>
      <c r="AA49" s="36" t="s">
        <v>3870</v>
      </c>
      <c r="AK49" s="57"/>
      <c r="AL49" s="58" t="s">
        <v>4062</v>
      </c>
    </row>
    <row r="50" spans="7:38" ht="15.6">
      <c r="V50" s="38">
        <v>45</v>
      </c>
      <c r="W50" s="42" t="s">
        <v>4063</v>
      </c>
      <c r="X50" s="36" t="s">
        <v>4064</v>
      </c>
      <c r="Y50" s="36" t="str">
        <f t="shared" si="12"/>
        <v>11.181</v>
      </c>
      <c r="Z50" s="40"/>
      <c r="AA50" s="36" t="s">
        <v>3870</v>
      </c>
      <c r="AK50" s="56" t="s">
        <v>4065</v>
      </c>
      <c r="AL50" s="58"/>
    </row>
    <row r="51" spans="7:38" ht="15.6">
      <c r="V51" s="38">
        <v>46</v>
      </c>
      <c r="W51" s="42" t="s">
        <v>4066</v>
      </c>
      <c r="X51" s="36" t="s">
        <v>4067</v>
      </c>
      <c r="Y51" s="36" t="str">
        <f t="shared" si="12"/>
        <v>11.182</v>
      </c>
      <c r="Z51" s="40"/>
      <c r="AA51" s="36" t="s">
        <v>3870</v>
      </c>
      <c r="AK51" s="57"/>
      <c r="AL51" s="58" t="s">
        <v>4068</v>
      </c>
    </row>
    <row r="52" spans="7:38" ht="15.6">
      <c r="V52" s="38">
        <v>47</v>
      </c>
      <c r="W52" s="42" t="s">
        <v>4069</v>
      </c>
      <c r="X52" s="36" t="s">
        <v>4070</v>
      </c>
      <c r="Y52" s="36" t="str">
        <f t="shared" si="12"/>
        <v>11.183</v>
      </c>
      <c r="Z52" s="40"/>
      <c r="AA52" s="36" t="s">
        <v>3870</v>
      </c>
      <c r="AK52" s="56" t="s">
        <v>4071</v>
      </c>
    </row>
    <row r="53" spans="7:38" ht="15.6">
      <c r="V53" s="38">
        <v>48</v>
      </c>
      <c r="W53" s="42" t="s">
        <v>4072</v>
      </c>
      <c r="X53" s="36" t="s">
        <v>4073</v>
      </c>
      <c r="Y53" s="36" t="str">
        <f t="shared" si="12"/>
        <v>11.184</v>
      </c>
      <c r="Z53" s="40"/>
      <c r="AA53" s="36" t="s">
        <v>3870</v>
      </c>
    </row>
    <row r="54" spans="7:38" ht="15.6">
      <c r="V54" s="38">
        <v>49</v>
      </c>
      <c r="W54" s="42" t="s">
        <v>4074</v>
      </c>
      <c r="X54" s="36" t="s">
        <v>4075</v>
      </c>
      <c r="Y54" s="36" t="str">
        <f t="shared" si="12"/>
        <v>11.185</v>
      </c>
      <c r="Z54" s="40"/>
      <c r="AA54" s="36" t="s">
        <v>3870</v>
      </c>
    </row>
    <row r="55" spans="7:38" ht="15.6">
      <c r="V55" s="38">
        <v>50</v>
      </c>
      <c r="W55" s="42" t="s">
        <v>4076</v>
      </c>
      <c r="X55" s="36" t="s">
        <v>4077</v>
      </c>
      <c r="Y55" s="36" t="str">
        <f t="shared" si="12"/>
        <v>11.186</v>
      </c>
      <c r="Z55" s="40"/>
      <c r="AA55" s="36" t="s">
        <v>3870</v>
      </c>
      <c r="AK55" s="54" t="s">
        <v>4078</v>
      </c>
    </row>
    <row r="56" spans="7:38" ht="15.6">
      <c r="V56" s="38">
        <v>51</v>
      </c>
      <c r="W56" s="42" t="s">
        <v>4079</v>
      </c>
      <c r="X56" s="36" t="s">
        <v>4080</v>
      </c>
      <c r="Y56" s="36" t="str">
        <f t="shared" si="12"/>
        <v>11.187</v>
      </c>
      <c r="Z56" s="40"/>
      <c r="AA56" s="36" t="s">
        <v>3870</v>
      </c>
      <c r="AK56" t="s">
        <v>4081</v>
      </c>
    </row>
    <row r="57" spans="7:38" ht="15.6">
      <c r="V57" s="38">
        <v>52</v>
      </c>
      <c r="W57" s="42" t="s">
        <v>4082</v>
      </c>
      <c r="X57" s="36" t="s">
        <v>4083</v>
      </c>
      <c r="Y57" s="36" t="str">
        <f t="shared" si="12"/>
        <v>11.188</v>
      </c>
      <c r="Z57" s="40"/>
      <c r="AA57" s="36" t="s">
        <v>3870</v>
      </c>
      <c r="AK57" s="56" t="s">
        <v>4053</v>
      </c>
    </row>
    <row r="58" spans="7:38" ht="15.6">
      <c r="V58" s="38">
        <v>53</v>
      </c>
      <c r="W58" s="42" t="s">
        <v>4084</v>
      </c>
      <c r="X58" s="36" t="s">
        <v>4085</v>
      </c>
      <c r="Y58" s="36" t="str">
        <f t="shared" si="12"/>
        <v>11.189</v>
      </c>
      <c r="Z58" s="40"/>
      <c r="AA58" s="36" t="s">
        <v>3870</v>
      </c>
    </row>
    <row r="59" spans="7:38" ht="15.6">
      <c r="V59" s="38">
        <v>54</v>
      </c>
      <c r="W59" s="42" t="s">
        <v>4086</v>
      </c>
      <c r="X59" s="36" t="s">
        <v>4087</v>
      </c>
      <c r="Y59" s="36" t="str">
        <f t="shared" si="12"/>
        <v>11.190</v>
      </c>
      <c r="Z59" s="40"/>
      <c r="AA59" s="36" t="s">
        <v>3870</v>
      </c>
      <c r="AK59" s="56" t="s">
        <v>4088</v>
      </c>
    </row>
    <row r="60" spans="7:38" ht="15.6">
      <c r="V60" s="38">
        <v>55</v>
      </c>
      <c r="W60" s="42" t="s">
        <v>4089</v>
      </c>
      <c r="X60" s="36" t="s">
        <v>4090</v>
      </c>
      <c r="Y60" s="36" t="str">
        <f t="shared" si="12"/>
        <v>11.191</v>
      </c>
      <c r="Z60" s="40"/>
      <c r="AA60" s="36" t="s">
        <v>3870</v>
      </c>
      <c r="AL60" t="s">
        <v>4091</v>
      </c>
    </row>
    <row r="61" spans="7:38" ht="15.6">
      <c r="V61" s="38">
        <v>56</v>
      </c>
      <c r="W61" s="42" t="s">
        <v>4092</v>
      </c>
      <c r="X61" s="36" t="s">
        <v>4093</v>
      </c>
      <c r="Y61" s="36" t="str">
        <f t="shared" si="12"/>
        <v>11.192</v>
      </c>
      <c r="Z61" s="40"/>
      <c r="AA61" s="36" t="s">
        <v>3870</v>
      </c>
      <c r="AK61" t="s">
        <v>4094</v>
      </c>
    </row>
    <row r="62" spans="7:38" ht="15.6">
      <c r="V62" s="38">
        <v>57</v>
      </c>
      <c r="W62" s="42" t="s">
        <v>4095</v>
      </c>
      <c r="X62" s="36" t="s">
        <v>4096</v>
      </c>
      <c r="Y62" s="36" t="str">
        <f t="shared" si="12"/>
        <v>11.193</v>
      </c>
      <c r="Z62" s="40"/>
      <c r="AA62" s="36" t="s">
        <v>3870</v>
      </c>
      <c r="AK62" s="56" t="s">
        <v>4097</v>
      </c>
    </row>
    <row r="63" spans="7:38" ht="15.6">
      <c r="V63" s="38">
        <v>58</v>
      </c>
      <c r="W63" s="42" t="s">
        <v>4098</v>
      </c>
      <c r="X63" s="36" t="s">
        <v>4099</v>
      </c>
      <c r="Y63" s="36" t="str">
        <f t="shared" si="12"/>
        <v>11.194</v>
      </c>
      <c r="Z63" s="40"/>
      <c r="AA63" s="36" t="s">
        <v>3870</v>
      </c>
    </row>
    <row r="64" spans="7:38" ht="15.6">
      <c r="V64" s="38">
        <v>59</v>
      </c>
      <c r="W64" s="42" t="s">
        <v>4100</v>
      </c>
      <c r="X64" s="36" t="s">
        <v>4101</v>
      </c>
      <c r="Y64" s="36" t="str">
        <f t="shared" si="12"/>
        <v>11.195</v>
      </c>
      <c r="Z64" s="40"/>
      <c r="AA64" s="36" t="s">
        <v>3870</v>
      </c>
      <c r="AK64" s="56" t="s">
        <v>4102</v>
      </c>
    </row>
    <row r="65" spans="22:37" ht="15.6">
      <c r="V65" s="38">
        <v>60</v>
      </c>
      <c r="W65" s="42" t="s">
        <v>4103</v>
      </c>
      <c r="X65" s="36" t="s">
        <v>4104</v>
      </c>
      <c r="Y65" s="36" t="str">
        <f t="shared" si="12"/>
        <v>11.196</v>
      </c>
      <c r="Z65" s="40"/>
      <c r="AA65" s="36" t="s">
        <v>3870</v>
      </c>
    </row>
    <row r="66" spans="22:37" ht="15.6">
      <c r="V66" s="38">
        <v>61</v>
      </c>
      <c r="W66" s="42" t="s">
        <v>4105</v>
      </c>
      <c r="X66" s="36" t="s">
        <v>4106</v>
      </c>
      <c r="Y66" s="36" t="str">
        <f t="shared" si="12"/>
        <v>11.197</v>
      </c>
      <c r="Z66" s="40"/>
      <c r="AA66" s="40"/>
      <c r="AK66" t="s">
        <v>4107</v>
      </c>
    </row>
    <row r="67" spans="22:37" ht="15.6">
      <c r="V67" s="38">
        <v>62</v>
      </c>
      <c r="W67" s="42"/>
      <c r="X67" s="40"/>
      <c r="Y67" s="36" t="str">
        <f t="shared" si="12"/>
        <v/>
      </c>
      <c r="Z67" s="40"/>
      <c r="AA67" s="40"/>
      <c r="AJ67" s="60" t="s">
        <v>4108</v>
      </c>
      <c r="AK67" s="56" t="s">
        <v>4109</v>
      </c>
    </row>
    <row r="68" spans="22:37" ht="15.6">
      <c r="V68" s="38">
        <v>63</v>
      </c>
      <c r="W68" s="42"/>
      <c r="X68" s="40"/>
      <c r="Y68" s="36" t="str">
        <f t="shared" si="12"/>
        <v/>
      </c>
      <c r="Z68" s="40"/>
      <c r="AA68" s="40"/>
    </row>
    <row r="69" spans="22:37" ht="15.6">
      <c r="V69" s="38">
        <v>64</v>
      </c>
      <c r="W69" s="42"/>
      <c r="X69" s="40"/>
      <c r="Y69" s="36" t="str">
        <f t="shared" si="12"/>
        <v/>
      </c>
      <c r="Z69" s="40"/>
      <c r="AA69" s="40"/>
      <c r="AK69" s="56" t="s">
        <v>4110</v>
      </c>
    </row>
    <row r="70" spans="22:37" ht="15.6">
      <c r="V70" s="38">
        <v>65</v>
      </c>
      <c r="W70" s="42"/>
      <c r="X70" s="40"/>
      <c r="Y70" s="36" t="str">
        <f t="shared" si="12"/>
        <v/>
      </c>
      <c r="Z70" s="40"/>
      <c r="AA70" s="40"/>
    </row>
    <row r="71" spans="22:37" ht="15.6">
      <c r="V71" s="38">
        <v>66</v>
      </c>
      <c r="W71" s="42"/>
      <c r="X71" s="40"/>
      <c r="Y71" s="36" t="str">
        <f t="shared" si="12"/>
        <v/>
      </c>
      <c r="Z71" s="40"/>
      <c r="AA71" s="40"/>
      <c r="AK71" t="s">
        <v>4111</v>
      </c>
    </row>
    <row r="72" spans="22:37" ht="15.6">
      <c r="V72" s="38">
        <v>67</v>
      </c>
      <c r="W72" s="42"/>
      <c r="X72" s="40"/>
      <c r="Y72" s="40"/>
      <c r="Z72" s="40"/>
      <c r="AA72" s="40"/>
      <c r="AK72" s="56" t="s">
        <v>4112</v>
      </c>
    </row>
    <row r="73" spans="22:37" ht="15.6">
      <c r="V73" s="38">
        <v>68</v>
      </c>
      <c r="W73" s="42"/>
      <c r="X73" s="40"/>
      <c r="Y73" s="40"/>
      <c r="Z73" s="40"/>
      <c r="AA73" s="40"/>
    </row>
    <row r="74" spans="22:37" ht="15.6">
      <c r="V74" s="38">
        <v>69</v>
      </c>
      <c r="W74" s="42"/>
      <c r="X74" s="40"/>
      <c r="Y74" s="40"/>
      <c r="Z74" s="40"/>
      <c r="AA74" s="40"/>
      <c r="AK74" s="56" t="s">
        <v>4113</v>
      </c>
    </row>
    <row r="75" spans="22:37" ht="15.6">
      <c r="V75" s="38">
        <v>70</v>
      </c>
      <c r="W75" s="42"/>
      <c r="X75" s="40"/>
      <c r="Y75" s="40"/>
      <c r="Z75" s="40"/>
      <c r="AA75" s="40"/>
    </row>
    <row r="76" spans="22:37" ht="15.6">
      <c r="V76" s="38">
        <v>71</v>
      </c>
      <c r="W76" s="42"/>
      <c r="X76" s="40"/>
      <c r="Y76" s="40"/>
      <c r="Z76" s="40"/>
      <c r="AA76" s="40"/>
    </row>
    <row r="77" spans="22:37" ht="15.6">
      <c r="V77" s="38">
        <v>72</v>
      </c>
      <c r="W77" s="42"/>
      <c r="X77" s="40"/>
      <c r="Y77" s="40"/>
      <c r="Z77" s="40"/>
      <c r="AA77" s="40"/>
    </row>
    <row r="78" spans="22:37" ht="15.6">
      <c r="V78" s="38">
        <v>73</v>
      </c>
      <c r="W78" s="42"/>
      <c r="X78" s="40"/>
      <c r="Y78" s="40"/>
      <c r="Z78" s="40"/>
      <c r="AA78" s="40"/>
    </row>
    <row r="79" spans="22:37" ht="15.6">
      <c r="V79" s="38">
        <v>74</v>
      </c>
      <c r="W79" s="42"/>
      <c r="X79" s="40"/>
      <c r="Y79" s="40"/>
      <c r="Z79" s="40"/>
      <c r="AA79" s="40"/>
    </row>
    <row r="80" spans="22:37" ht="15.6">
      <c r="V80" s="38">
        <v>75</v>
      </c>
      <c r="W80" s="42"/>
      <c r="X80" s="40"/>
      <c r="Y80" s="40"/>
      <c r="Z80" s="40"/>
      <c r="AA80" s="40"/>
    </row>
    <row r="81" spans="22:27" ht="15.6">
      <c r="V81" s="38">
        <v>76</v>
      </c>
      <c r="W81" s="42"/>
      <c r="X81" s="40"/>
      <c r="Y81" s="40"/>
      <c r="Z81" s="40"/>
      <c r="AA81" s="40"/>
    </row>
    <row r="82" spans="22:27" ht="15.6">
      <c r="V82" s="38">
        <v>77</v>
      </c>
      <c r="W82" s="42"/>
      <c r="X82" s="40"/>
      <c r="Y82" s="40"/>
      <c r="Z82" s="40"/>
      <c r="AA82" s="40"/>
    </row>
    <row r="83" spans="22:27" ht="15.6">
      <c r="V83" s="38">
        <v>78</v>
      </c>
      <c r="W83" s="42"/>
      <c r="X83" s="40"/>
      <c r="Y83" s="40"/>
      <c r="Z83" s="40"/>
      <c r="AA83" s="40"/>
    </row>
    <row r="84" spans="22:27" ht="15.6">
      <c r="V84" s="38">
        <v>79</v>
      </c>
      <c r="W84" s="42"/>
      <c r="X84" s="40"/>
      <c r="Y84" s="40"/>
      <c r="Z84" s="40"/>
      <c r="AA84" s="40"/>
    </row>
    <row r="85" spans="22:27" ht="15.6">
      <c r="V85" s="38">
        <v>80</v>
      </c>
      <c r="W85" s="42"/>
      <c r="X85" s="40"/>
      <c r="Y85" s="40"/>
      <c r="Z85" s="40"/>
      <c r="AA85" s="40"/>
    </row>
    <row r="86" spans="22:27" ht="15.6">
      <c r="V86" s="38">
        <v>81</v>
      </c>
      <c r="W86" s="42"/>
      <c r="X86" s="40"/>
      <c r="Y86" s="40"/>
      <c r="Z86" s="40"/>
      <c r="AA86" s="40"/>
    </row>
    <row r="87" spans="22:27" ht="15.6">
      <c r="V87" s="38">
        <v>82</v>
      </c>
      <c r="W87" s="42"/>
      <c r="X87" s="40"/>
      <c r="Y87" s="40"/>
      <c r="Z87" s="40"/>
      <c r="AA87" s="40"/>
    </row>
    <row r="88" spans="22:27" ht="15.6">
      <c r="V88" s="38">
        <v>83</v>
      </c>
      <c r="W88" s="42"/>
      <c r="X88" s="40"/>
      <c r="Y88" s="40"/>
      <c r="Z88" s="40"/>
      <c r="AA88" s="40"/>
    </row>
    <row r="89" spans="22:27" ht="15.6">
      <c r="V89" s="38">
        <v>84</v>
      </c>
      <c r="W89" s="42"/>
      <c r="X89" s="40"/>
      <c r="Y89" s="40"/>
      <c r="Z89" s="40"/>
      <c r="AA89" s="40"/>
    </row>
    <row r="90" spans="22:27" ht="15.6">
      <c r="V90" s="38">
        <v>85</v>
      </c>
      <c r="W90" s="42"/>
      <c r="X90" s="40"/>
      <c r="Y90" s="40"/>
      <c r="Z90" s="40"/>
      <c r="AA90" s="40"/>
    </row>
    <row r="91" spans="22:27" ht="15.6">
      <c r="V91" s="38">
        <v>86</v>
      </c>
      <c r="W91" s="42"/>
      <c r="X91" s="40"/>
      <c r="Y91" s="40"/>
      <c r="Z91" s="40"/>
      <c r="AA91" s="40"/>
    </row>
    <row r="92" spans="22:27" ht="15.6">
      <c r="V92" s="38">
        <v>87</v>
      </c>
      <c r="W92" s="42"/>
      <c r="X92" s="40"/>
      <c r="Y92" s="40"/>
      <c r="Z92" s="40"/>
      <c r="AA92" s="40"/>
    </row>
    <row r="93" spans="22:27" ht="15.6">
      <c r="V93" s="38">
        <v>88</v>
      </c>
      <c r="W93" s="42"/>
      <c r="X93" s="40"/>
      <c r="Y93" s="40"/>
      <c r="Z93" s="40"/>
      <c r="AA93" s="40"/>
    </row>
    <row r="94" spans="22:27" ht="15.6">
      <c r="V94" s="38">
        <v>89</v>
      </c>
      <c r="W94" s="42"/>
      <c r="X94" s="40"/>
      <c r="Y94" s="40"/>
      <c r="Z94" s="40"/>
      <c r="AA94" s="40"/>
    </row>
    <row r="95" spans="22:27" ht="15.6">
      <c r="V95" s="38">
        <v>90</v>
      </c>
      <c r="W95" s="42"/>
      <c r="X95" s="40"/>
      <c r="Y95" s="40"/>
      <c r="Z95" s="40"/>
      <c r="AA95" s="40"/>
    </row>
    <row r="96" spans="22:27" ht="15.6">
      <c r="V96" s="38">
        <v>91</v>
      </c>
      <c r="W96" s="42"/>
      <c r="X96" s="40"/>
      <c r="Y96" s="40"/>
      <c r="Z96" s="40"/>
      <c r="AA96" s="40"/>
    </row>
    <row r="97" spans="22:27" ht="15.6">
      <c r="V97" s="38">
        <v>92</v>
      </c>
      <c r="W97" s="42"/>
      <c r="X97" s="40"/>
      <c r="Y97" s="40"/>
      <c r="Z97" s="40"/>
      <c r="AA97" s="40"/>
    </row>
    <row r="98" spans="22:27" ht="15.6">
      <c r="V98" s="38">
        <v>93</v>
      </c>
      <c r="W98" s="42"/>
      <c r="X98" s="40"/>
      <c r="Y98" s="40"/>
      <c r="Z98" s="40"/>
      <c r="AA98" s="40"/>
    </row>
    <row r="99" spans="22:27" ht="15.6">
      <c r="V99" s="38">
        <v>94</v>
      </c>
      <c r="W99" s="40"/>
      <c r="X99" s="40"/>
      <c r="Y99" s="40"/>
      <c r="Z99" s="40"/>
      <c r="AA99" s="40"/>
    </row>
    <row r="100" spans="22:27" ht="15.6">
      <c r="V100" s="38">
        <v>95</v>
      </c>
      <c r="W100" s="40"/>
      <c r="X100" s="40"/>
      <c r="Y100" s="40"/>
      <c r="Z100" s="40"/>
      <c r="AA100" s="40"/>
    </row>
    <row r="101" spans="22:27" ht="15.6">
      <c r="V101" s="38">
        <v>96</v>
      </c>
      <c r="W101" s="40"/>
      <c r="X101" s="40"/>
      <c r="Y101" s="40"/>
      <c r="Z101" s="40"/>
      <c r="AA101" s="40"/>
    </row>
    <row r="102" spans="22:27" ht="15.6">
      <c r="V102" s="38">
        <v>97</v>
      </c>
      <c r="W102" s="40"/>
      <c r="X102" s="40"/>
      <c r="Y102" s="40"/>
      <c r="Z102" s="40"/>
      <c r="AA102" s="40"/>
    </row>
    <row r="103" spans="22:27" ht="15.6">
      <c r="V103" s="38">
        <v>98</v>
      </c>
      <c r="W103" s="40"/>
      <c r="X103" s="40"/>
      <c r="Y103" s="40"/>
      <c r="Z103" s="40"/>
      <c r="AA103" s="40"/>
    </row>
    <row r="104" spans="22:27" ht="15.6">
      <c r="V104" s="38">
        <v>99</v>
      </c>
      <c r="W104" s="40"/>
      <c r="X104" s="40"/>
      <c r="Y104" s="40"/>
      <c r="Z104" s="40"/>
      <c r="AA104" s="40"/>
    </row>
    <row r="105" spans="22:27" ht="15.6">
      <c r="V105" s="38">
        <v>100</v>
      </c>
      <c r="W105" s="40"/>
      <c r="X105" s="40"/>
      <c r="Y105" s="40"/>
      <c r="Z105" s="40"/>
      <c r="AA105" s="40"/>
    </row>
  </sheetData>
  <mergeCells count="12">
    <mergeCell ref="AJ11:AL42"/>
    <mergeCell ref="AJ3:AL3"/>
    <mergeCell ref="A4:F4"/>
    <mergeCell ref="H4:M4"/>
    <mergeCell ref="O4:T4"/>
    <mergeCell ref="V4:AA4"/>
    <mergeCell ref="AC4:AH4"/>
    <mergeCell ref="A3:F3"/>
    <mergeCell ref="H3:M3"/>
    <mergeCell ref="O3:T3"/>
    <mergeCell ref="V3:AA3"/>
    <mergeCell ref="AC3:AH3"/>
  </mergeCells>
  <pageMargins left="0.7" right="0.7" top="0.75" bottom="0.75" header="0.3" footer="0.3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52"/>
  <sheetViews>
    <sheetView topLeftCell="A28" workbookViewId="0">
      <selection activeCell="C47" sqref="C47"/>
    </sheetView>
  </sheetViews>
  <sheetFormatPr defaultColWidth="10" defaultRowHeight="15.6"/>
  <cols>
    <col min="1" max="1" width="7.5" style="4" customWidth="1"/>
    <col min="2" max="2" width="13.5" style="4" customWidth="1"/>
    <col min="3" max="3" width="61.8984375" style="4" customWidth="1"/>
    <col min="4" max="4" width="16.5" style="4" customWidth="1"/>
    <col min="5" max="5" width="4.8984375" style="5" customWidth="1"/>
    <col min="6" max="6" width="7.8984375" style="4" customWidth="1"/>
    <col min="7" max="7" width="58.296875" style="4" customWidth="1"/>
    <col min="8" max="8" width="12.8984375" style="4" customWidth="1"/>
    <col min="9" max="256" width="10" style="4"/>
    <col min="257" max="257" width="7.5" style="4" customWidth="1"/>
    <col min="258" max="258" width="13.5" style="4" customWidth="1"/>
    <col min="259" max="259" width="48.5" style="4" customWidth="1"/>
    <col min="260" max="260" width="16.5" style="4" customWidth="1"/>
    <col min="261" max="261" width="4.8984375" style="4" customWidth="1"/>
    <col min="262" max="262" width="7.8984375" style="4" customWidth="1"/>
    <col min="263" max="263" width="43.5" style="4" customWidth="1"/>
    <col min="264" max="264" width="12.8984375" style="4" customWidth="1"/>
    <col min="265" max="512" width="10" style="4"/>
    <col min="513" max="513" width="7.5" style="4" customWidth="1"/>
    <col min="514" max="514" width="13.5" style="4" customWidth="1"/>
    <col min="515" max="515" width="48.5" style="4" customWidth="1"/>
    <col min="516" max="516" width="16.5" style="4" customWidth="1"/>
    <col min="517" max="517" width="4.8984375" style="4" customWidth="1"/>
    <col min="518" max="518" width="7.8984375" style="4" customWidth="1"/>
    <col min="519" max="519" width="43.5" style="4" customWidth="1"/>
    <col min="520" max="520" width="12.8984375" style="4" customWidth="1"/>
    <col min="521" max="768" width="10" style="4"/>
    <col min="769" max="769" width="7.5" style="4" customWidth="1"/>
    <col min="770" max="770" width="13.5" style="4" customWidth="1"/>
    <col min="771" max="771" width="48.5" style="4" customWidth="1"/>
    <col min="772" max="772" width="16.5" style="4" customWidth="1"/>
    <col min="773" max="773" width="4.8984375" style="4" customWidth="1"/>
    <col min="774" max="774" width="7.8984375" style="4" customWidth="1"/>
    <col min="775" max="775" width="43.5" style="4" customWidth="1"/>
    <col min="776" max="776" width="12.8984375" style="4" customWidth="1"/>
    <col min="777" max="1024" width="10" style="4"/>
    <col min="1025" max="1025" width="7.5" style="4" customWidth="1"/>
    <col min="1026" max="1026" width="13.5" style="4" customWidth="1"/>
    <col min="1027" max="1027" width="48.5" style="4" customWidth="1"/>
    <col min="1028" max="1028" width="16.5" style="4" customWidth="1"/>
    <col min="1029" max="1029" width="4.8984375" style="4" customWidth="1"/>
    <col min="1030" max="1030" width="7.8984375" style="4" customWidth="1"/>
    <col min="1031" max="1031" width="43.5" style="4" customWidth="1"/>
    <col min="1032" max="1032" width="12.8984375" style="4" customWidth="1"/>
    <col min="1033" max="1280" width="10" style="4"/>
    <col min="1281" max="1281" width="7.5" style="4" customWidth="1"/>
    <col min="1282" max="1282" width="13.5" style="4" customWidth="1"/>
    <col min="1283" max="1283" width="48.5" style="4" customWidth="1"/>
    <col min="1284" max="1284" width="16.5" style="4" customWidth="1"/>
    <col min="1285" max="1285" width="4.8984375" style="4" customWidth="1"/>
    <col min="1286" max="1286" width="7.8984375" style="4" customWidth="1"/>
    <col min="1287" max="1287" width="43.5" style="4" customWidth="1"/>
    <col min="1288" max="1288" width="12.8984375" style="4" customWidth="1"/>
    <col min="1289" max="1536" width="10" style="4"/>
    <col min="1537" max="1537" width="7.5" style="4" customWidth="1"/>
    <col min="1538" max="1538" width="13.5" style="4" customWidth="1"/>
    <col min="1539" max="1539" width="48.5" style="4" customWidth="1"/>
    <col min="1540" max="1540" width="16.5" style="4" customWidth="1"/>
    <col min="1541" max="1541" width="4.8984375" style="4" customWidth="1"/>
    <col min="1542" max="1542" width="7.8984375" style="4" customWidth="1"/>
    <col min="1543" max="1543" width="43.5" style="4" customWidth="1"/>
    <col min="1544" max="1544" width="12.8984375" style="4" customWidth="1"/>
    <col min="1545" max="1792" width="10" style="4"/>
    <col min="1793" max="1793" width="7.5" style="4" customWidth="1"/>
    <col min="1794" max="1794" width="13.5" style="4" customWidth="1"/>
    <col min="1795" max="1795" width="48.5" style="4" customWidth="1"/>
    <col min="1796" max="1796" width="16.5" style="4" customWidth="1"/>
    <col min="1797" max="1797" width="4.8984375" style="4" customWidth="1"/>
    <col min="1798" max="1798" width="7.8984375" style="4" customWidth="1"/>
    <col min="1799" max="1799" width="43.5" style="4" customWidth="1"/>
    <col min="1800" max="1800" width="12.8984375" style="4" customWidth="1"/>
    <col min="1801" max="2048" width="10" style="4"/>
    <col min="2049" max="2049" width="7.5" style="4" customWidth="1"/>
    <col min="2050" max="2050" width="13.5" style="4" customWidth="1"/>
    <col min="2051" max="2051" width="48.5" style="4" customWidth="1"/>
    <col min="2052" max="2052" width="16.5" style="4" customWidth="1"/>
    <col min="2053" max="2053" width="4.8984375" style="4" customWidth="1"/>
    <col min="2054" max="2054" width="7.8984375" style="4" customWidth="1"/>
    <col min="2055" max="2055" width="43.5" style="4" customWidth="1"/>
    <col min="2056" max="2056" width="12.8984375" style="4" customWidth="1"/>
    <col min="2057" max="2304" width="10" style="4"/>
    <col min="2305" max="2305" width="7.5" style="4" customWidth="1"/>
    <col min="2306" max="2306" width="13.5" style="4" customWidth="1"/>
    <col min="2307" max="2307" width="48.5" style="4" customWidth="1"/>
    <col min="2308" max="2308" width="16.5" style="4" customWidth="1"/>
    <col min="2309" max="2309" width="4.8984375" style="4" customWidth="1"/>
    <col min="2310" max="2310" width="7.8984375" style="4" customWidth="1"/>
    <col min="2311" max="2311" width="43.5" style="4" customWidth="1"/>
    <col min="2312" max="2312" width="12.8984375" style="4" customWidth="1"/>
    <col min="2313" max="2560" width="10" style="4"/>
    <col min="2561" max="2561" width="7.5" style="4" customWidth="1"/>
    <col min="2562" max="2562" width="13.5" style="4" customWidth="1"/>
    <col min="2563" max="2563" width="48.5" style="4" customWidth="1"/>
    <col min="2564" max="2564" width="16.5" style="4" customWidth="1"/>
    <col min="2565" max="2565" width="4.8984375" style="4" customWidth="1"/>
    <col min="2566" max="2566" width="7.8984375" style="4" customWidth="1"/>
    <col min="2567" max="2567" width="43.5" style="4" customWidth="1"/>
    <col min="2568" max="2568" width="12.8984375" style="4" customWidth="1"/>
    <col min="2569" max="2816" width="10" style="4"/>
    <col min="2817" max="2817" width="7.5" style="4" customWidth="1"/>
    <col min="2818" max="2818" width="13.5" style="4" customWidth="1"/>
    <col min="2819" max="2819" width="48.5" style="4" customWidth="1"/>
    <col min="2820" max="2820" width="16.5" style="4" customWidth="1"/>
    <col min="2821" max="2821" width="4.8984375" style="4" customWidth="1"/>
    <col min="2822" max="2822" width="7.8984375" style="4" customWidth="1"/>
    <col min="2823" max="2823" width="43.5" style="4" customWidth="1"/>
    <col min="2824" max="2824" width="12.8984375" style="4" customWidth="1"/>
    <col min="2825" max="3072" width="10" style="4"/>
    <col min="3073" max="3073" width="7.5" style="4" customWidth="1"/>
    <col min="3074" max="3074" width="13.5" style="4" customWidth="1"/>
    <col min="3075" max="3075" width="48.5" style="4" customWidth="1"/>
    <col min="3076" max="3076" width="16.5" style="4" customWidth="1"/>
    <col min="3077" max="3077" width="4.8984375" style="4" customWidth="1"/>
    <col min="3078" max="3078" width="7.8984375" style="4" customWidth="1"/>
    <col min="3079" max="3079" width="43.5" style="4" customWidth="1"/>
    <col min="3080" max="3080" width="12.8984375" style="4" customWidth="1"/>
    <col min="3081" max="3328" width="10" style="4"/>
    <col min="3329" max="3329" width="7.5" style="4" customWidth="1"/>
    <col min="3330" max="3330" width="13.5" style="4" customWidth="1"/>
    <col min="3331" max="3331" width="48.5" style="4" customWidth="1"/>
    <col min="3332" max="3332" width="16.5" style="4" customWidth="1"/>
    <col min="3333" max="3333" width="4.8984375" style="4" customWidth="1"/>
    <col min="3334" max="3334" width="7.8984375" style="4" customWidth="1"/>
    <col min="3335" max="3335" width="43.5" style="4" customWidth="1"/>
    <col min="3336" max="3336" width="12.8984375" style="4" customWidth="1"/>
    <col min="3337" max="3584" width="10" style="4"/>
    <col min="3585" max="3585" width="7.5" style="4" customWidth="1"/>
    <col min="3586" max="3586" width="13.5" style="4" customWidth="1"/>
    <col min="3587" max="3587" width="48.5" style="4" customWidth="1"/>
    <col min="3588" max="3588" width="16.5" style="4" customWidth="1"/>
    <col min="3589" max="3589" width="4.8984375" style="4" customWidth="1"/>
    <col min="3590" max="3590" width="7.8984375" style="4" customWidth="1"/>
    <col min="3591" max="3591" width="43.5" style="4" customWidth="1"/>
    <col min="3592" max="3592" width="12.8984375" style="4" customWidth="1"/>
    <col min="3593" max="3840" width="10" style="4"/>
    <col min="3841" max="3841" width="7.5" style="4" customWidth="1"/>
    <col min="3842" max="3842" width="13.5" style="4" customWidth="1"/>
    <col min="3843" max="3843" width="48.5" style="4" customWidth="1"/>
    <col min="3844" max="3844" width="16.5" style="4" customWidth="1"/>
    <col min="3845" max="3845" width="4.8984375" style="4" customWidth="1"/>
    <col min="3846" max="3846" width="7.8984375" style="4" customWidth="1"/>
    <col min="3847" max="3847" width="43.5" style="4" customWidth="1"/>
    <col min="3848" max="3848" width="12.8984375" style="4" customWidth="1"/>
    <col min="3849" max="4096" width="10" style="4"/>
    <col min="4097" max="4097" width="7.5" style="4" customWidth="1"/>
    <col min="4098" max="4098" width="13.5" style="4" customWidth="1"/>
    <col min="4099" max="4099" width="48.5" style="4" customWidth="1"/>
    <col min="4100" max="4100" width="16.5" style="4" customWidth="1"/>
    <col min="4101" max="4101" width="4.8984375" style="4" customWidth="1"/>
    <col min="4102" max="4102" width="7.8984375" style="4" customWidth="1"/>
    <col min="4103" max="4103" width="43.5" style="4" customWidth="1"/>
    <col min="4104" max="4104" width="12.8984375" style="4" customWidth="1"/>
    <col min="4105" max="4352" width="10" style="4"/>
    <col min="4353" max="4353" width="7.5" style="4" customWidth="1"/>
    <col min="4354" max="4354" width="13.5" style="4" customWidth="1"/>
    <col min="4355" max="4355" width="48.5" style="4" customWidth="1"/>
    <col min="4356" max="4356" width="16.5" style="4" customWidth="1"/>
    <col min="4357" max="4357" width="4.8984375" style="4" customWidth="1"/>
    <col min="4358" max="4358" width="7.8984375" style="4" customWidth="1"/>
    <col min="4359" max="4359" width="43.5" style="4" customWidth="1"/>
    <col min="4360" max="4360" width="12.8984375" style="4" customWidth="1"/>
    <col min="4361" max="4608" width="10" style="4"/>
    <col min="4609" max="4609" width="7.5" style="4" customWidth="1"/>
    <col min="4610" max="4610" width="13.5" style="4" customWidth="1"/>
    <col min="4611" max="4611" width="48.5" style="4" customWidth="1"/>
    <col min="4612" max="4612" width="16.5" style="4" customWidth="1"/>
    <col min="4613" max="4613" width="4.8984375" style="4" customWidth="1"/>
    <col min="4614" max="4614" width="7.8984375" style="4" customWidth="1"/>
    <col min="4615" max="4615" width="43.5" style="4" customWidth="1"/>
    <col min="4616" max="4616" width="12.8984375" style="4" customWidth="1"/>
    <col min="4617" max="4864" width="10" style="4"/>
    <col min="4865" max="4865" width="7.5" style="4" customWidth="1"/>
    <col min="4866" max="4866" width="13.5" style="4" customWidth="1"/>
    <col min="4867" max="4867" width="48.5" style="4" customWidth="1"/>
    <col min="4868" max="4868" width="16.5" style="4" customWidth="1"/>
    <col min="4869" max="4869" width="4.8984375" style="4" customWidth="1"/>
    <col min="4870" max="4870" width="7.8984375" style="4" customWidth="1"/>
    <col min="4871" max="4871" width="43.5" style="4" customWidth="1"/>
    <col min="4872" max="4872" width="12.8984375" style="4" customWidth="1"/>
    <col min="4873" max="5120" width="10" style="4"/>
    <col min="5121" max="5121" width="7.5" style="4" customWidth="1"/>
    <col min="5122" max="5122" width="13.5" style="4" customWidth="1"/>
    <col min="5123" max="5123" width="48.5" style="4" customWidth="1"/>
    <col min="5124" max="5124" width="16.5" style="4" customWidth="1"/>
    <col min="5125" max="5125" width="4.8984375" style="4" customWidth="1"/>
    <col min="5126" max="5126" width="7.8984375" style="4" customWidth="1"/>
    <col min="5127" max="5127" width="43.5" style="4" customWidth="1"/>
    <col min="5128" max="5128" width="12.8984375" style="4" customWidth="1"/>
    <col min="5129" max="5376" width="10" style="4"/>
    <col min="5377" max="5377" width="7.5" style="4" customWidth="1"/>
    <col min="5378" max="5378" width="13.5" style="4" customWidth="1"/>
    <col min="5379" max="5379" width="48.5" style="4" customWidth="1"/>
    <col min="5380" max="5380" width="16.5" style="4" customWidth="1"/>
    <col min="5381" max="5381" width="4.8984375" style="4" customWidth="1"/>
    <col min="5382" max="5382" width="7.8984375" style="4" customWidth="1"/>
    <col min="5383" max="5383" width="43.5" style="4" customWidth="1"/>
    <col min="5384" max="5384" width="12.8984375" style="4" customWidth="1"/>
    <col min="5385" max="5632" width="10" style="4"/>
    <col min="5633" max="5633" width="7.5" style="4" customWidth="1"/>
    <col min="5634" max="5634" width="13.5" style="4" customWidth="1"/>
    <col min="5635" max="5635" width="48.5" style="4" customWidth="1"/>
    <col min="5636" max="5636" width="16.5" style="4" customWidth="1"/>
    <col min="5637" max="5637" width="4.8984375" style="4" customWidth="1"/>
    <col min="5638" max="5638" width="7.8984375" style="4" customWidth="1"/>
    <col min="5639" max="5639" width="43.5" style="4" customWidth="1"/>
    <col min="5640" max="5640" width="12.8984375" style="4" customWidth="1"/>
    <col min="5641" max="5888" width="10" style="4"/>
    <col min="5889" max="5889" width="7.5" style="4" customWidth="1"/>
    <col min="5890" max="5890" width="13.5" style="4" customWidth="1"/>
    <col min="5891" max="5891" width="48.5" style="4" customWidth="1"/>
    <col min="5892" max="5892" width="16.5" style="4" customWidth="1"/>
    <col min="5893" max="5893" width="4.8984375" style="4" customWidth="1"/>
    <col min="5894" max="5894" width="7.8984375" style="4" customWidth="1"/>
    <col min="5895" max="5895" width="43.5" style="4" customWidth="1"/>
    <col min="5896" max="5896" width="12.8984375" style="4" customWidth="1"/>
    <col min="5897" max="6144" width="10" style="4"/>
    <col min="6145" max="6145" width="7.5" style="4" customWidth="1"/>
    <col min="6146" max="6146" width="13.5" style="4" customWidth="1"/>
    <col min="6147" max="6147" width="48.5" style="4" customWidth="1"/>
    <col min="6148" max="6148" width="16.5" style="4" customWidth="1"/>
    <col min="6149" max="6149" width="4.8984375" style="4" customWidth="1"/>
    <col min="6150" max="6150" width="7.8984375" style="4" customWidth="1"/>
    <col min="6151" max="6151" width="43.5" style="4" customWidth="1"/>
    <col min="6152" max="6152" width="12.8984375" style="4" customWidth="1"/>
    <col min="6153" max="6400" width="10" style="4"/>
    <col min="6401" max="6401" width="7.5" style="4" customWidth="1"/>
    <col min="6402" max="6402" width="13.5" style="4" customWidth="1"/>
    <col min="6403" max="6403" width="48.5" style="4" customWidth="1"/>
    <col min="6404" max="6404" width="16.5" style="4" customWidth="1"/>
    <col min="6405" max="6405" width="4.8984375" style="4" customWidth="1"/>
    <col min="6406" max="6406" width="7.8984375" style="4" customWidth="1"/>
    <col min="6407" max="6407" width="43.5" style="4" customWidth="1"/>
    <col min="6408" max="6408" width="12.8984375" style="4" customWidth="1"/>
    <col min="6409" max="6656" width="10" style="4"/>
    <col min="6657" max="6657" width="7.5" style="4" customWidth="1"/>
    <col min="6658" max="6658" width="13.5" style="4" customWidth="1"/>
    <col min="6659" max="6659" width="48.5" style="4" customWidth="1"/>
    <col min="6660" max="6660" width="16.5" style="4" customWidth="1"/>
    <col min="6661" max="6661" width="4.8984375" style="4" customWidth="1"/>
    <col min="6662" max="6662" width="7.8984375" style="4" customWidth="1"/>
    <col min="6663" max="6663" width="43.5" style="4" customWidth="1"/>
    <col min="6664" max="6664" width="12.8984375" style="4" customWidth="1"/>
    <col min="6665" max="6912" width="10" style="4"/>
    <col min="6913" max="6913" width="7.5" style="4" customWidth="1"/>
    <col min="6914" max="6914" width="13.5" style="4" customWidth="1"/>
    <col min="6915" max="6915" width="48.5" style="4" customWidth="1"/>
    <col min="6916" max="6916" width="16.5" style="4" customWidth="1"/>
    <col min="6917" max="6917" width="4.8984375" style="4" customWidth="1"/>
    <col min="6918" max="6918" width="7.8984375" style="4" customWidth="1"/>
    <col min="6919" max="6919" width="43.5" style="4" customWidth="1"/>
    <col min="6920" max="6920" width="12.8984375" style="4" customWidth="1"/>
    <col min="6921" max="7168" width="10" style="4"/>
    <col min="7169" max="7169" width="7.5" style="4" customWidth="1"/>
    <col min="7170" max="7170" width="13.5" style="4" customWidth="1"/>
    <col min="7171" max="7171" width="48.5" style="4" customWidth="1"/>
    <col min="7172" max="7172" width="16.5" style="4" customWidth="1"/>
    <col min="7173" max="7173" width="4.8984375" style="4" customWidth="1"/>
    <col min="7174" max="7174" width="7.8984375" style="4" customWidth="1"/>
    <col min="7175" max="7175" width="43.5" style="4" customWidth="1"/>
    <col min="7176" max="7176" width="12.8984375" style="4" customWidth="1"/>
    <col min="7177" max="7424" width="10" style="4"/>
    <col min="7425" max="7425" width="7.5" style="4" customWidth="1"/>
    <col min="7426" max="7426" width="13.5" style="4" customWidth="1"/>
    <col min="7427" max="7427" width="48.5" style="4" customWidth="1"/>
    <col min="7428" max="7428" width="16.5" style="4" customWidth="1"/>
    <col min="7429" max="7429" width="4.8984375" style="4" customWidth="1"/>
    <col min="7430" max="7430" width="7.8984375" style="4" customWidth="1"/>
    <col min="7431" max="7431" width="43.5" style="4" customWidth="1"/>
    <col min="7432" max="7432" width="12.8984375" style="4" customWidth="1"/>
    <col min="7433" max="7680" width="10" style="4"/>
    <col min="7681" max="7681" width="7.5" style="4" customWidth="1"/>
    <col min="7682" max="7682" width="13.5" style="4" customWidth="1"/>
    <col min="7683" max="7683" width="48.5" style="4" customWidth="1"/>
    <col min="7684" max="7684" width="16.5" style="4" customWidth="1"/>
    <col min="7685" max="7685" width="4.8984375" style="4" customWidth="1"/>
    <col min="7686" max="7686" width="7.8984375" style="4" customWidth="1"/>
    <col min="7687" max="7687" width="43.5" style="4" customWidth="1"/>
    <col min="7688" max="7688" width="12.8984375" style="4" customWidth="1"/>
    <col min="7689" max="7936" width="10" style="4"/>
    <col min="7937" max="7937" width="7.5" style="4" customWidth="1"/>
    <col min="7938" max="7938" width="13.5" style="4" customWidth="1"/>
    <col min="7939" max="7939" width="48.5" style="4" customWidth="1"/>
    <col min="7940" max="7940" width="16.5" style="4" customWidth="1"/>
    <col min="7941" max="7941" width="4.8984375" style="4" customWidth="1"/>
    <col min="7942" max="7942" width="7.8984375" style="4" customWidth="1"/>
    <col min="7943" max="7943" width="43.5" style="4" customWidth="1"/>
    <col min="7944" max="7944" width="12.8984375" style="4" customWidth="1"/>
    <col min="7945" max="8192" width="10" style="4"/>
    <col min="8193" max="8193" width="7.5" style="4" customWidth="1"/>
    <col min="8194" max="8194" width="13.5" style="4" customWidth="1"/>
    <col min="8195" max="8195" width="48.5" style="4" customWidth="1"/>
    <col min="8196" max="8196" width="16.5" style="4" customWidth="1"/>
    <col min="8197" max="8197" width="4.8984375" style="4" customWidth="1"/>
    <col min="8198" max="8198" width="7.8984375" style="4" customWidth="1"/>
    <col min="8199" max="8199" width="43.5" style="4" customWidth="1"/>
    <col min="8200" max="8200" width="12.8984375" style="4" customWidth="1"/>
    <col min="8201" max="8448" width="10" style="4"/>
    <col min="8449" max="8449" width="7.5" style="4" customWidth="1"/>
    <col min="8450" max="8450" width="13.5" style="4" customWidth="1"/>
    <col min="8451" max="8451" width="48.5" style="4" customWidth="1"/>
    <col min="8452" max="8452" width="16.5" style="4" customWidth="1"/>
    <col min="8453" max="8453" width="4.8984375" style="4" customWidth="1"/>
    <col min="8454" max="8454" width="7.8984375" style="4" customWidth="1"/>
    <col min="8455" max="8455" width="43.5" style="4" customWidth="1"/>
    <col min="8456" max="8456" width="12.8984375" style="4" customWidth="1"/>
    <col min="8457" max="8704" width="10" style="4"/>
    <col min="8705" max="8705" width="7.5" style="4" customWidth="1"/>
    <col min="8706" max="8706" width="13.5" style="4" customWidth="1"/>
    <col min="8707" max="8707" width="48.5" style="4" customWidth="1"/>
    <col min="8708" max="8708" width="16.5" style="4" customWidth="1"/>
    <col min="8709" max="8709" width="4.8984375" style="4" customWidth="1"/>
    <col min="8710" max="8710" width="7.8984375" style="4" customWidth="1"/>
    <col min="8711" max="8711" width="43.5" style="4" customWidth="1"/>
    <col min="8712" max="8712" width="12.8984375" style="4" customWidth="1"/>
    <col min="8713" max="8960" width="10" style="4"/>
    <col min="8961" max="8961" width="7.5" style="4" customWidth="1"/>
    <col min="8962" max="8962" width="13.5" style="4" customWidth="1"/>
    <col min="8963" max="8963" width="48.5" style="4" customWidth="1"/>
    <col min="8964" max="8964" width="16.5" style="4" customWidth="1"/>
    <col min="8965" max="8965" width="4.8984375" style="4" customWidth="1"/>
    <col min="8966" max="8966" width="7.8984375" style="4" customWidth="1"/>
    <col min="8967" max="8967" width="43.5" style="4" customWidth="1"/>
    <col min="8968" max="8968" width="12.8984375" style="4" customWidth="1"/>
    <col min="8969" max="9216" width="10" style="4"/>
    <col min="9217" max="9217" width="7.5" style="4" customWidth="1"/>
    <col min="9218" max="9218" width="13.5" style="4" customWidth="1"/>
    <col min="9219" max="9219" width="48.5" style="4" customWidth="1"/>
    <col min="9220" max="9220" width="16.5" style="4" customWidth="1"/>
    <col min="9221" max="9221" width="4.8984375" style="4" customWidth="1"/>
    <col min="9222" max="9222" width="7.8984375" style="4" customWidth="1"/>
    <col min="9223" max="9223" width="43.5" style="4" customWidth="1"/>
    <col min="9224" max="9224" width="12.8984375" style="4" customWidth="1"/>
    <col min="9225" max="9472" width="10" style="4"/>
    <col min="9473" max="9473" width="7.5" style="4" customWidth="1"/>
    <col min="9474" max="9474" width="13.5" style="4" customWidth="1"/>
    <col min="9475" max="9475" width="48.5" style="4" customWidth="1"/>
    <col min="9476" max="9476" width="16.5" style="4" customWidth="1"/>
    <col min="9477" max="9477" width="4.8984375" style="4" customWidth="1"/>
    <col min="9478" max="9478" width="7.8984375" style="4" customWidth="1"/>
    <col min="9479" max="9479" width="43.5" style="4" customWidth="1"/>
    <col min="9480" max="9480" width="12.8984375" style="4" customWidth="1"/>
    <col min="9481" max="9728" width="10" style="4"/>
    <col min="9729" max="9729" width="7.5" style="4" customWidth="1"/>
    <col min="9730" max="9730" width="13.5" style="4" customWidth="1"/>
    <col min="9731" max="9731" width="48.5" style="4" customWidth="1"/>
    <col min="9732" max="9732" width="16.5" style="4" customWidth="1"/>
    <col min="9733" max="9733" width="4.8984375" style="4" customWidth="1"/>
    <col min="9734" max="9734" width="7.8984375" style="4" customWidth="1"/>
    <col min="9735" max="9735" width="43.5" style="4" customWidth="1"/>
    <col min="9736" max="9736" width="12.8984375" style="4" customWidth="1"/>
    <col min="9737" max="9984" width="10" style="4"/>
    <col min="9985" max="9985" width="7.5" style="4" customWidth="1"/>
    <col min="9986" max="9986" width="13.5" style="4" customWidth="1"/>
    <col min="9987" max="9987" width="48.5" style="4" customWidth="1"/>
    <col min="9988" max="9988" width="16.5" style="4" customWidth="1"/>
    <col min="9989" max="9989" width="4.8984375" style="4" customWidth="1"/>
    <col min="9990" max="9990" width="7.8984375" style="4" customWidth="1"/>
    <col min="9991" max="9991" width="43.5" style="4" customWidth="1"/>
    <col min="9992" max="9992" width="12.8984375" style="4" customWidth="1"/>
    <col min="9993" max="10240" width="10" style="4"/>
    <col min="10241" max="10241" width="7.5" style="4" customWidth="1"/>
    <col min="10242" max="10242" width="13.5" style="4" customWidth="1"/>
    <col min="10243" max="10243" width="48.5" style="4" customWidth="1"/>
    <col min="10244" max="10244" width="16.5" style="4" customWidth="1"/>
    <col min="10245" max="10245" width="4.8984375" style="4" customWidth="1"/>
    <col min="10246" max="10246" width="7.8984375" style="4" customWidth="1"/>
    <col min="10247" max="10247" width="43.5" style="4" customWidth="1"/>
    <col min="10248" max="10248" width="12.8984375" style="4" customWidth="1"/>
    <col min="10249" max="10496" width="10" style="4"/>
    <col min="10497" max="10497" width="7.5" style="4" customWidth="1"/>
    <col min="10498" max="10498" width="13.5" style="4" customWidth="1"/>
    <col min="10499" max="10499" width="48.5" style="4" customWidth="1"/>
    <col min="10500" max="10500" width="16.5" style="4" customWidth="1"/>
    <col min="10501" max="10501" width="4.8984375" style="4" customWidth="1"/>
    <col min="10502" max="10502" width="7.8984375" style="4" customWidth="1"/>
    <col min="10503" max="10503" width="43.5" style="4" customWidth="1"/>
    <col min="10504" max="10504" width="12.8984375" style="4" customWidth="1"/>
    <col min="10505" max="10752" width="10" style="4"/>
    <col min="10753" max="10753" width="7.5" style="4" customWidth="1"/>
    <col min="10754" max="10754" width="13.5" style="4" customWidth="1"/>
    <col min="10755" max="10755" width="48.5" style="4" customWidth="1"/>
    <col min="10756" max="10756" width="16.5" style="4" customWidth="1"/>
    <col min="10757" max="10757" width="4.8984375" style="4" customWidth="1"/>
    <col min="10758" max="10758" width="7.8984375" style="4" customWidth="1"/>
    <col min="10759" max="10759" width="43.5" style="4" customWidth="1"/>
    <col min="10760" max="10760" width="12.8984375" style="4" customWidth="1"/>
    <col min="10761" max="11008" width="10" style="4"/>
    <col min="11009" max="11009" width="7.5" style="4" customWidth="1"/>
    <col min="11010" max="11010" width="13.5" style="4" customWidth="1"/>
    <col min="11011" max="11011" width="48.5" style="4" customWidth="1"/>
    <col min="11012" max="11012" width="16.5" style="4" customWidth="1"/>
    <col min="11013" max="11013" width="4.8984375" style="4" customWidth="1"/>
    <col min="11014" max="11014" width="7.8984375" style="4" customWidth="1"/>
    <col min="11015" max="11015" width="43.5" style="4" customWidth="1"/>
    <col min="11016" max="11016" width="12.8984375" style="4" customWidth="1"/>
    <col min="11017" max="11264" width="10" style="4"/>
    <col min="11265" max="11265" width="7.5" style="4" customWidth="1"/>
    <col min="11266" max="11266" width="13.5" style="4" customWidth="1"/>
    <col min="11267" max="11267" width="48.5" style="4" customWidth="1"/>
    <col min="11268" max="11268" width="16.5" style="4" customWidth="1"/>
    <col min="11269" max="11269" width="4.8984375" style="4" customWidth="1"/>
    <col min="11270" max="11270" width="7.8984375" style="4" customWidth="1"/>
    <col min="11271" max="11271" width="43.5" style="4" customWidth="1"/>
    <col min="11272" max="11272" width="12.8984375" style="4" customWidth="1"/>
    <col min="11273" max="11520" width="10" style="4"/>
    <col min="11521" max="11521" width="7.5" style="4" customWidth="1"/>
    <col min="11522" max="11522" width="13.5" style="4" customWidth="1"/>
    <col min="11523" max="11523" width="48.5" style="4" customWidth="1"/>
    <col min="11524" max="11524" width="16.5" style="4" customWidth="1"/>
    <col min="11525" max="11525" width="4.8984375" style="4" customWidth="1"/>
    <col min="11526" max="11526" width="7.8984375" style="4" customWidth="1"/>
    <col min="11527" max="11527" width="43.5" style="4" customWidth="1"/>
    <col min="11528" max="11528" width="12.8984375" style="4" customWidth="1"/>
    <col min="11529" max="11776" width="10" style="4"/>
    <col min="11777" max="11777" width="7.5" style="4" customWidth="1"/>
    <col min="11778" max="11778" width="13.5" style="4" customWidth="1"/>
    <col min="11779" max="11779" width="48.5" style="4" customWidth="1"/>
    <col min="11780" max="11780" width="16.5" style="4" customWidth="1"/>
    <col min="11781" max="11781" width="4.8984375" style="4" customWidth="1"/>
    <col min="11782" max="11782" width="7.8984375" style="4" customWidth="1"/>
    <col min="11783" max="11783" width="43.5" style="4" customWidth="1"/>
    <col min="11784" max="11784" width="12.8984375" style="4" customWidth="1"/>
    <col min="11785" max="12032" width="10" style="4"/>
    <col min="12033" max="12033" width="7.5" style="4" customWidth="1"/>
    <col min="12034" max="12034" width="13.5" style="4" customWidth="1"/>
    <col min="12035" max="12035" width="48.5" style="4" customWidth="1"/>
    <col min="12036" max="12036" width="16.5" style="4" customWidth="1"/>
    <col min="12037" max="12037" width="4.8984375" style="4" customWidth="1"/>
    <col min="12038" max="12038" width="7.8984375" style="4" customWidth="1"/>
    <col min="12039" max="12039" width="43.5" style="4" customWidth="1"/>
    <col min="12040" max="12040" width="12.8984375" style="4" customWidth="1"/>
    <col min="12041" max="12288" width="10" style="4"/>
    <col min="12289" max="12289" width="7.5" style="4" customWidth="1"/>
    <col min="12290" max="12290" width="13.5" style="4" customWidth="1"/>
    <col min="12291" max="12291" width="48.5" style="4" customWidth="1"/>
    <col min="12292" max="12292" width="16.5" style="4" customWidth="1"/>
    <col min="12293" max="12293" width="4.8984375" style="4" customWidth="1"/>
    <col min="12294" max="12294" width="7.8984375" style="4" customWidth="1"/>
    <col min="12295" max="12295" width="43.5" style="4" customWidth="1"/>
    <col min="12296" max="12296" width="12.8984375" style="4" customWidth="1"/>
    <col min="12297" max="12544" width="10" style="4"/>
    <col min="12545" max="12545" width="7.5" style="4" customWidth="1"/>
    <col min="12546" max="12546" width="13.5" style="4" customWidth="1"/>
    <col min="12547" max="12547" width="48.5" style="4" customWidth="1"/>
    <col min="12548" max="12548" width="16.5" style="4" customWidth="1"/>
    <col min="12549" max="12549" width="4.8984375" style="4" customWidth="1"/>
    <col min="12550" max="12550" width="7.8984375" style="4" customWidth="1"/>
    <col min="12551" max="12551" width="43.5" style="4" customWidth="1"/>
    <col min="12552" max="12552" width="12.8984375" style="4" customWidth="1"/>
    <col min="12553" max="12800" width="10" style="4"/>
    <col min="12801" max="12801" width="7.5" style="4" customWidth="1"/>
    <col min="12802" max="12802" width="13.5" style="4" customWidth="1"/>
    <col min="12803" max="12803" width="48.5" style="4" customWidth="1"/>
    <col min="12804" max="12804" width="16.5" style="4" customWidth="1"/>
    <col min="12805" max="12805" width="4.8984375" style="4" customWidth="1"/>
    <col min="12806" max="12806" width="7.8984375" style="4" customWidth="1"/>
    <col min="12807" max="12807" width="43.5" style="4" customWidth="1"/>
    <col min="12808" max="12808" width="12.8984375" style="4" customWidth="1"/>
    <col min="12809" max="13056" width="10" style="4"/>
    <col min="13057" max="13057" width="7.5" style="4" customWidth="1"/>
    <col min="13058" max="13058" width="13.5" style="4" customWidth="1"/>
    <col min="13059" max="13059" width="48.5" style="4" customWidth="1"/>
    <col min="13060" max="13060" width="16.5" style="4" customWidth="1"/>
    <col min="13061" max="13061" width="4.8984375" style="4" customWidth="1"/>
    <col min="13062" max="13062" width="7.8984375" style="4" customWidth="1"/>
    <col min="13063" max="13063" width="43.5" style="4" customWidth="1"/>
    <col min="13064" max="13064" width="12.8984375" style="4" customWidth="1"/>
    <col min="13065" max="13312" width="10" style="4"/>
    <col min="13313" max="13313" width="7.5" style="4" customWidth="1"/>
    <col min="13314" max="13314" width="13.5" style="4" customWidth="1"/>
    <col min="13315" max="13315" width="48.5" style="4" customWidth="1"/>
    <col min="13316" max="13316" width="16.5" style="4" customWidth="1"/>
    <col min="13317" max="13317" width="4.8984375" style="4" customWidth="1"/>
    <col min="13318" max="13318" width="7.8984375" style="4" customWidth="1"/>
    <col min="13319" max="13319" width="43.5" style="4" customWidth="1"/>
    <col min="13320" max="13320" width="12.8984375" style="4" customWidth="1"/>
    <col min="13321" max="13568" width="10" style="4"/>
    <col min="13569" max="13569" width="7.5" style="4" customWidth="1"/>
    <col min="13570" max="13570" width="13.5" style="4" customWidth="1"/>
    <col min="13571" max="13571" width="48.5" style="4" customWidth="1"/>
    <col min="13572" max="13572" width="16.5" style="4" customWidth="1"/>
    <col min="13573" max="13573" width="4.8984375" style="4" customWidth="1"/>
    <col min="13574" max="13574" width="7.8984375" style="4" customWidth="1"/>
    <col min="13575" max="13575" width="43.5" style="4" customWidth="1"/>
    <col min="13576" max="13576" width="12.8984375" style="4" customWidth="1"/>
    <col min="13577" max="13824" width="10" style="4"/>
    <col min="13825" max="13825" width="7.5" style="4" customWidth="1"/>
    <col min="13826" max="13826" width="13.5" style="4" customWidth="1"/>
    <col min="13827" max="13827" width="48.5" style="4" customWidth="1"/>
    <col min="13828" max="13828" width="16.5" style="4" customWidth="1"/>
    <col min="13829" max="13829" width="4.8984375" style="4" customWidth="1"/>
    <col min="13830" max="13830" width="7.8984375" style="4" customWidth="1"/>
    <col min="13831" max="13831" width="43.5" style="4" customWidth="1"/>
    <col min="13832" max="13832" width="12.8984375" style="4" customWidth="1"/>
    <col min="13833" max="14080" width="10" style="4"/>
    <col min="14081" max="14081" width="7.5" style="4" customWidth="1"/>
    <col min="14082" max="14082" width="13.5" style="4" customWidth="1"/>
    <col min="14083" max="14083" width="48.5" style="4" customWidth="1"/>
    <col min="14084" max="14084" width="16.5" style="4" customWidth="1"/>
    <col min="14085" max="14085" width="4.8984375" style="4" customWidth="1"/>
    <col min="14086" max="14086" width="7.8984375" style="4" customWidth="1"/>
    <col min="14087" max="14087" width="43.5" style="4" customWidth="1"/>
    <col min="14088" max="14088" width="12.8984375" style="4" customWidth="1"/>
    <col min="14089" max="14336" width="10" style="4"/>
    <col min="14337" max="14337" width="7.5" style="4" customWidth="1"/>
    <col min="14338" max="14338" width="13.5" style="4" customWidth="1"/>
    <col min="14339" max="14339" width="48.5" style="4" customWidth="1"/>
    <col min="14340" max="14340" width="16.5" style="4" customWidth="1"/>
    <col min="14341" max="14341" width="4.8984375" style="4" customWidth="1"/>
    <col min="14342" max="14342" width="7.8984375" style="4" customWidth="1"/>
    <col min="14343" max="14343" width="43.5" style="4" customWidth="1"/>
    <col min="14344" max="14344" width="12.8984375" style="4" customWidth="1"/>
    <col min="14345" max="14592" width="10" style="4"/>
    <col min="14593" max="14593" width="7.5" style="4" customWidth="1"/>
    <col min="14594" max="14594" width="13.5" style="4" customWidth="1"/>
    <col min="14595" max="14595" width="48.5" style="4" customWidth="1"/>
    <col min="14596" max="14596" width="16.5" style="4" customWidth="1"/>
    <col min="14597" max="14597" width="4.8984375" style="4" customWidth="1"/>
    <col min="14598" max="14598" width="7.8984375" style="4" customWidth="1"/>
    <col min="14599" max="14599" width="43.5" style="4" customWidth="1"/>
    <col min="14600" max="14600" width="12.8984375" style="4" customWidth="1"/>
    <col min="14601" max="14848" width="10" style="4"/>
    <col min="14849" max="14849" width="7.5" style="4" customWidth="1"/>
    <col min="14850" max="14850" width="13.5" style="4" customWidth="1"/>
    <col min="14851" max="14851" width="48.5" style="4" customWidth="1"/>
    <col min="14852" max="14852" width="16.5" style="4" customWidth="1"/>
    <col min="14853" max="14853" width="4.8984375" style="4" customWidth="1"/>
    <col min="14854" max="14854" width="7.8984375" style="4" customWidth="1"/>
    <col min="14855" max="14855" width="43.5" style="4" customWidth="1"/>
    <col min="14856" max="14856" width="12.8984375" style="4" customWidth="1"/>
    <col min="14857" max="15104" width="10" style="4"/>
    <col min="15105" max="15105" width="7.5" style="4" customWidth="1"/>
    <col min="15106" max="15106" width="13.5" style="4" customWidth="1"/>
    <col min="15107" max="15107" width="48.5" style="4" customWidth="1"/>
    <col min="15108" max="15108" width="16.5" style="4" customWidth="1"/>
    <col min="15109" max="15109" width="4.8984375" style="4" customWidth="1"/>
    <col min="15110" max="15110" width="7.8984375" style="4" customWidth="1"/>
    <col min="15111" max="15111" width="43.5" style="4" customWidth="1"/>
    <col min="15112" max="15112" width="12.8984375" style="4" customWidth="1"/>
    <col min="15113" max="15360" width="10" style="4"/>
    <col min="15361" max="15361" width="7.5" style="4" customWidth="1"/>
    <col min="15362" max="15362" width="13.5" style="4" customWidth="1"/>
    <col min="15363" max="15363" width="48.5" style="4" customWidth="1"/>
    <col min="15364" max="15364" width="16.5" style="4" customWidth="1"/>
    <col min="15365" max="15365" width="4.8984375" style="4" customWidth="1"/>
    <col min="15366" max="15366" width="7.8984375" style="4" customWidth="1"/>
    <col min="15367" max="15367" width="43.5" style="4" customWidth="1"/>
    <col min="15368" max="15368" width="12.8984375" style="4" customWidth="1"/>
    <col min="15369" max="15616" width="10" style="4"/>
    <col min="15617" max="15617" width="7.5" style="4" customWidth="1"/>
    <col min="15618" max="15618" width="13.5" style="4" customWidth="1"/>
    <col min="15619" max="15619" width="48.5" style="4" customWidth="1"/>
    <col min="15620" max="15620" width="16.5" style="4" customWidth="1"/>
    <col min="15621" max="15621" width="4.8984375" style="4" customWidth="1"/>
    <col min="15622" max="15622" width="7.8984375" style="4" customWidth="1"/>
    <col min="15623" max="15623" width="43.5" style="4" customWidth="1"/>
    <col min="15624" max="15624" width="12.8984375" style="4" customWidth="1"/>
    <col min="15625" max="15872" width="10" style="4"/>
    <col min="15873" max="15873" width="7.5" style="4" customWidth="1"/>
    <col min="15874" max="15874" width="13.5" style="4" customWidth="1"/>
    <col min="15875" max="15875" width="48.5" style="4" customWidth="1"/>
    <col min="15876" max="15876" width="16.5" style="4" customWidth="1"/>
    <col min="15877" max="15877" width="4.8984375" style="4" customWidth="1"/>
    <col min="15878" max="15878" width="7.8984375" style="4" customWidth="1"/>
    <col min="15879" max="15879" width="43.5" style="4" customWidth="1"/>
    <col min="15880" max="15880" width="12.8984375" style="4" customWidth="1"/>
    <col min="15881" max="16128" width="10" style="4"/>
    <col min="16129" max="16129" width="7.5" style="4" customWidth="1"/>
    <col min="16130" max="16130" width="13.5" style="4" customWidth="1"/>
    <col min="16131" max="16131" width="48.5" style="4" customWidth="1"/>
    <col min="16132" max="16132" width="16.5" style="4" customWidth="1"/>
    <col min="16133" max="16133" width="4.8984375" style="4" customWidth="1"/>
    <col min="16134" max="16134" width="7.8984375" style="4" customWidth="1"/>
    <col min="16135" max="16135" width="43.5" style="4" customWidth="1"/>
    <col min="16136" max="16136" width="12.8984375" style="4" customWidth="1"/>
    <col min="16137" max="16384" width="10" style="4"/>
  </cols>
  <sheetData>
    <row r="1" spans="1:11">
      <c r="A1" s="6" t="s">
        <v>4114</v>
      </c>
      <c r="B1" s="7"/>
      <c r="C1" s="8"/>
      <c r="H1" s="8"/>
    </row>
    <row r="2" spans="1:11" s="1" customFormat="1">
      <c r="A2" s="9" t="s">
        <v>19</v>
      </c>
      <c r="B2" s="10" t="s">
        <v>4115</v>
      </c>
      <c r="C2" s="10" t="s">
        <v>4116</v>
      </c>
      <c r="D2" s="10" t="s">
        <v>3888</v>
      </c>
      <c r="E2" s="11" t="s">
        <v>4117</v>
      </c>
      <c r="F2" s="9" t="s">
        <v>4118</v>
      </c>
      <c r="G2" s="10" t="s">
        <v>4119</v>
      </c>
      <c r="H2" s="12" t="s">
        <v>25</v>
      </c>
      <c r="I2" s="10"/>
      <c r="J2" s="10"/>
      <c r="K2" s="10"/>
    </row>
    <row r="3" spans="1:11" s="1" customFormat="1">
      <c r="A3" s="9">
        <v>1</v>
      </c>
      <c r="B3" s="13" t="s">
        <v>4120</v>
      </c>
      <c r="C3" s="13" t="s">
        <v>4121</v>
      </c>
      <c r="D3" s="10"/>
      <c r="E3" s="14"/>
      <c r="F3" s="10"/>
      <c r="G3" s="13"/>
      <c r="H3" s="15"/>
      <c r="I3" s="13"/>
      <c r="J3" s="13"/>
      <c r="K3" s="13"/>
    </row>
    <row r="4" spans="1:11" s="1" customFormat="1">
      <c r="A4" s="9">
        <v>2</v>
      </c>
      <c r="B4" s="13" t="s">
        <v>4122</v>
      </c>
      <c r="C4" s="13" t="s">
        <v>4123</v>
      </c>
      <c r="D4" s="10"/>
      <c r="E4" s="14">
        <v>3</v>
      </c>
      <c r="F4" s="10"/>
      <c r="G4" s="13"/>
      <c r="H4" s="15"/>
      <c r="I4" s="13"/>
      <c r="J4" s="13"/>
      <c r="K4" s="13"/>
    </row>
    <row r="5" spans="1:11" s="1" customFormat="1" ht="17.399999999999999">
      <c r="A5" s="9">
        <v>3</v>
      </c>
      <c r="B5" s="16">
        <v>24100100002</v>
      </c>
      <c r="C5" s="13" t="str">
        <f>VLOOKUP(B5,'[1]123'!$A:$C,2,0)</f>
        <v>UPS_C2K-2KVA_含电池_山特</v>
      </c>
      <c r="D5" s="13"/>
      <c r="E5" s="17">
        <v>1</v>
      </c>
      <c r="F5" s="10"/>
      <c r="G5" s="13"/>
      <c r="H5" s="15"/>
      <c r="I5" s="13"/>
      <c r="J5" s="13"/>
      <c r="K5" s="13"/>
    </row>
    <row r="6" spans="1:11" s="1" customFormat="1" ht="17.399999999999999">
      <c r="A6" s="9">
        <v>4</v>
      </c>
      <c r="B6" s="18" t="s">
        <v>4124</v>
      </c>
      <c r="C6" s="19" t="s">
        <v>4125</v>
      </c>
      <c r="D6" s="19"/>
      <c r="E6" s="20">
        <v>5</v>
      </c>
      <c r="F6" s="10"/>
      <c r="G6" s="13"/>
      <c r="H6" s="15"/>
      <c r="I6" s="13"/>
      <c r="J6" s="13"/>
      <c r="K6" s="13"/>
    </row>
    <row r="7" spans="1:11" s="1" customFormat="1" ht="17.399999999999999">
      <c r="A7" s="9">
        <v>5</v>
      </c>
      <c r="B7" s="16" t="s">
        <v>4126</v>
      </c>
      <c r="C7" s="13" t="s">
        <v>4127</v>
      </c>
      <c r="D7" s="13"/>
      <c r="E7" s="17"/>
      <c r="F7" s="10"/>
      <c r="G7" s="13"/>
      <c r="H7" s="15"/>
      <c r="I7" s="13"/>
      <c r="J7" s="13"/>
      <c r="K7" s="13"/>
    </row>
    <row r="8" spans="1:11" s="1" customFormat="1" ht="17.399999999999999">
      <c r="A8" s="9">
        <v>6</v>
      </c>
      <c r="B8" s="16"/>
      <c r="C8" s="13" t="s">
        <v>4128</v>
      </c>
      <c r="D8" s="13"/>
      <c r="E8" s="17">
        <v>1</v>
      </c>
      <c r="F8" s="10"/>
      <c r="G8"/>
      <c r="H8" s="15"/>
      <c r="I8" s="13"/>
      <c r="J8" s="13"/>
      <c r="K8" s="13"/>
    </row>
    <row r="9" spans="1:11" s="1" customFormat="1" ht="17.399999999999999">
      <c r="A9" s="9">
        <v>7</v>
      </c>
      <c r="B9" s="16" t="s">
        <v>4129</v>
      </c>
      <c r="C9" s="13" t="s">
        <v>4130</v>
      </c>
      <c r="D9" s="13"/>
      <c r="E9" s="17"/>
      <c r="F9" s="10"/>
      <c r="G9" s="13"/>
      <c r="H9" s="15"/>
      <c r="I9" s="13"/>
      <c r="J9" s="13"/>
      <c r="K9" s="13"/>
    </row>
    <row r="10" spans="1:11" s="1" customFormat="1" ht="17.399999999999999">
      <c r="A10" s="9">
        <v>8</v>
      </c>
      <c r="B10" s="16" t="s">
        <v>4131</v>
      </c>
      <c r="C10" s="13" t="s">
        <v>4132</v>
      </c>
      <c r="D10" s="13"/>
      <c r="E10" s="17"/>
      <c r="F10" s="10"/>
      <c r="G10" s="13"/>
      <c r="H10" s="15"/>
      <c r="I10" s="13"/>
      <c r="J10" s="13"/>
      <c r="K10" s="13"/>
    </row>
    <row r="11" spans="1:11" s="1" customFormat="1" ht="17.399999999999999">
      <c r="A11" s="9">
        <v>9</v>
      </c>
      <c r="B11" s="16" t="s">
        <v>4133</v>
      </c>
      <c r="C11" s="13" t="s">
        <v>4134</v>
      </c>
      <c r="D11" s="13"/>
      <c r="E11" s="17">
        <v>1</v>
      </c>
      <c r="F11" s="10"/>
      <c r="G11" s="13"/>
      <c r="H11" s="15"/>
      <c r="I11" s="13"/>
      <c r="J11" s="13"/>
      <c r="K11" s="13"/>
    </row>
    <row r="12" spans="1:11" s="2" customFormat="1" ht="17.399999999999999">
      <c r="A12" s="9">
        <v>10</v>
      </c>
      <c r="B12" s="16" t="s">
        <v>4135</v>
      </c>
      <c r="C12" s="13" t="s">
        <v>4136</v>
      </c>
      <c r="D12" s="13"/>
      <c r="E12" s="17">
        <v>1</v>
      </c>
      <c r="F12" s="21"/>
      <c r="G12" s="21"/>
      <c r="H12" s="21"/>
      <c r="I12" s="13"/>
      <c r="J12" s="13"/>
      <c r="K12" s="21"/>
    </row>
    <row r="13" spans="1:11" s="2" customFormat="1" ht="17.399999999999999">
      <c r="A13" s="9">
        <v>11</v>
      </c>
      <c r="B13" s="16" t="s">
        <v>4137</v>
      </c>
      <c r="C13" s="13" t="s">
        <v>4138</v>
      </c>
      <c r="D13" s="13"/>
      <c r="E13" s="17">
        <v>1</v>
      </c>
      <c r="F13" s="21"/>
      <c r="G13" s="21"/>
      <c r="H13" s="21"/>
      <c r="I13" s="13"/>
      <c r="J13" s="13"/>
      <c r="K13" s="21"/>
    </row>
    <row r="14" spans="1:11" s="2" customFormat="1" ht="17.399999999999999">
      <c r="A14" s="9">
        <v>12</v>
      </c>
      <c r="B14" s="16">
        <v>26010200043</v>
      </c>
      <c r="C14" s="13" t="s">
        <v>4139</v>
      </c>
      <c r="D14" s="13"/>
      <c r="E14" s="17">
        <v>1</v>
      </c>
      <c r="F14" s="21"/>
      <c r="G14" s="21"/>
      <c r="H14" s="21"/>
      <c r="I14" s="13"/>
      <c r="J14" s="13"/>
      <c r="K14" s="21"/>
    </row>
    <row r="15" spans="1:11" s="2" customFormat="1" ht="17.399999999999999">
      <c r="A15" s="9">
        <v>13</v>
      </c>
      <c r="B15" s="16" t="s">
        <v>4140</v>
      </c>
      <c r="C15" s="13" t="str">
        <f>VLOOKUP(B15,'[2]123'!$A$1:$C$65536,2,0)</f>
        <v>液晶显示器_24"_飞利浦</v>
      </c>
      <c r="D15" s="13"/>
      <c r="E15" s="17">
        <v>3</v>
      </c>
      <c r="F15" s="21"/>
      <c r="G15" s="21"/>
      <c r="H15" s="21"/>
      <c r="I15" s="13"/>
      <c r="J15" s="13"/>
      <c r="K15" s="21"/>
    </row>
    <row r="16" spans="1:11" s="2" customFormat="1" ht="17.399999999999999">
      <c r="A16" s="9">
        <v>14</v>
      </c>
      <c r="B16" s="22" t="s">
        <v>4141</v>
      </c>
      <c r="C16" s="22" t="str">
        <f>VLOOKUP(B16,'[2]123'!$A$1:$C$65536,2,0)</f>
        <v>激光打印机_HP1106_惠普</v>
      </c>
      <c r="D16" s="13"/>
      <c r="E16" s="17">
        <v>1</v>
      </c>
      <c r="F16" s="21"/>
      <c r="G16" s="21"/>
      <c r="H16" s="21"/>
      <c r="I16" s="13"/>
      <c r="J16" s="13"/>
      <c r="K16" s="21"/>
    </row>
    <row r="17" spans="1:11" s="2" customFormat="1" ht="17.399999999999999">
      <c r="A17" s="9">
        <v>15</v>
      </c>
      <c r="B17" s="16" t="s">
        <v>4142</v>
      </c>
      <c r="C17" s="16" t="str">
        <f>VLOOKUP(B17,'[2]123'!$A$1:$C$65536,2,0)</f>
        <v>拖线板_QN109K-2500W-5m_公牛</v>
      </c>
      <c r="D17" s="16"/>
      <c r="E17" s="17">
        <v>1</v>
      </c>
      <c r="F17" s="21"/>
      <c r="G17" s="21"/>
      <c r="H17" s="21"/>
      <c r="I17" s="13"/>
      <c r="J17" s="13"/>
      <c r="K17" s="21"/>
    </row>
    <row r="18" spans="1:11" s="2" customFormat="1" ht="17.399999999999999">
      <c r="A18" s="9">
        <v>16</v>
      </c>
      <c r="B18" s="16" t="s">
        <v>4143</v>
      </c>
      <c r="C18" s="13" t="s">
        <v>4144</v>
      </c>
      <c r="D18" s="16"/>
      <c r="E18" s="17"/>
      <c r="F18" s="21"/>
      <c r="G18" s="21"/>
      <c r="H18" s="21"/>
      <c r="I18" s="13"/>
      <c r="J18" s="13"/>
      <c r="K18" s="21"/>
    </row>
    <row r="19" spans="1:11" s="2" customFormat="1" ht="17.399999999999999">
      <c r="A19" s="9">
        <v>17</v>
      </c>
      <c r="B19" s="16">
        <v>26024000036</v>
      </c>
      <c r="C19" s="13" t="s">
        <v>4145</v>
      </c>
      <c r="D19" s="16"/>
      <c r="E19" s="17"/>
      <c r="F19" s="21"/>
      <c r="G19" s="21"/>
      <c r="H19" s="15"/>
      <c r="I19" s="13"/>
      <c r="J19" s="13"/>
      <c r="K19" s="21"/>
    </row>
    <row r="20" spans="1:11" s="2" customFormat="1" ht="17.399999999999999">
      <c r="A20" s="9">
        <v>18</v>
      </c>
      <c r="B20" s="16" t="s">
        <v>4146</v>
      </c>
      <c r="C20" s="16" t="str">
        <f>VLOOKUP(B20,'[1]123'!$A:$C,2,0)</f>
        <v>网线_219413-2_屏蔽_安普</v>
      </c>
      <c r="D20" s="16"/>
      <c r="E20" s="17"/>
      <c r="F20" s="21"/>
      <c r="G20" s="13"/>
      <c r="H20" s="15"/>
      <c r="I20" s="13"/>
      <c r="J20" s="13"/>
      <c r="K20" s="13"/>
    </row>
    <row r="21" spans="1:11" ht="17.399999999999999">
      <c r="A21" s="9">
        <v>19</v>
      </c>
      <c r="B21" s="16">
        <v>25068800011</v>
      </c>
      <c r="C21" s="16" t="str">
        <f>VLOOKUP(B21,'[1]123'!$A:$C,2,0)</f>
        <v>水晶头_BON-Cat6-8P8C-STP_超六类屏蔽_台湾东霖</v>
      </c>
      <c r="D21" s="16"/>
      <c r="E21" s="17"/>
      <c r="F21" s="23"/>
      <c r="G21" s="24"/>
      <c r="H21" s="23"/>
      <c r="I21" s="23"/>
      <c r="J21" s="23"/>
      <c r="K21" s="23"/>
    </row>
    <row r="22" spans="1:11" ht="17.399999999999999">
      <c r="A22" s="9">
        <v>20</v>
      </c>
      <c r="B22" s="16" t="s">
        <v>4147</v>
      </c>
      <c r="C22" s="16" t="str">
        <f>VLOOKUP(B22,'[1]123'!$A:$C,2,0)</f>
        <v>计算机操作台_2000×900×760_喷塑_通用</v>
      </c>
      <c r="D22" s="16"/>
      <c r="E22" s="17">
        <v>1</v>
      </c>
      <c r="F22" s="23"/>
      <c r="G22" s="10"/>
      <c r="H22" s="23"/>
      <c r="I22" s="23"/>
      <c r="J22" s="23"/>
      <c r="K22" s="23"/>
    </row>
    <row r="23" spans="1:11">
      <c r="A23" s="9"/>
      <c r="B23" s="23"/>
      <c r="C23" s="23"/>
      <c r="D23" s="23"/>
      <c r="E23" s="14"/>
      <c r="F23" s="23"/>
      <c r="G23" s="10"/>
      <c r="H23" s="23"/>
      <c r="I23" s="23"/>
      <c r="J23" s="23"/>
      <c r="K23" s="23"/>
    </row>
    <row r="24" spans="1:11">
      <c r="A24" s="9"/>
      <c r="B24" s="25"/>
      <c r="C24" s="10"/>
      <c r="D24" s="10"/>
      <c r="E24" s="14"/>
      <c r="F24" s="9"/>
      <c r="G24" s="10"/>
      <c r="H24" s="26"/>
      <c r="I24" s="23"/>
      <c r="J24" s="23"/>
      <c r="K24" s="23"/>
    </row>
    <row r="25" spans="1:11" s="3" customFormat="1">
      <c r="A25" s="9"/>
      <c r="B25" s="27" t="s">
        <v>4148</v>
      </c>
      <c r="C25" s="10"/>
      <c r="D25" s="15"/>
      <c r="E25" s="28"/>
      <c r="F25" s="29"/>
      <c r="G25" s="24"/>
      <c r="H25" s="30"/>
      <c r="I25" s="24"/>
      <c r="J25" s="24"/>
      <c r="K25" s="24"/>
    </row>
    <row r="26" spans="1:11" ht="17.399999999999999">
      <c r="A26" s="9">
        <v>1</v>
      </c>
      <c r="B26" s="13" t="s">
        <v>4149</v>
      </c>
      <c r="C26" s="13" t="s">
        <v>4150</v>
      </c>
      <c r="D26" s="15"/>
      <c r="E26" s="17"/>
      <c r="F26" s="16"/>
      <c r="G26" s="16"/>
      <c r="H26" s="31"/>
      <c r="I26" s="23"/>
      <c r="J26" s="23"/>
      <c r="K26" s="23"/>
    </row>
    <row r="27" spans="1:11" ht="17.399999999999999">
      <c r="A27" s="9">
        <v>2</v>
      </c>
      <c r="B27" s="13" t="s">
        <v>4151</v>
      </c>
      <c r="C27" s="13" t="s">
        <v>4152</v>
      </c>
      <c r="D27" s="15"/>
      <c r="E27" s="17"/>
      <c r="F27" s="16"/>
      <c r="G27" s="16"/>
      <c r="H27" s="31"/>
      <c r="I27" s="23"/>
      <c r="J27" s="23"/>
      <c r="K27" s="23"/>
    </row>
    <row r="28" spans="1:11" ht="17.399999999999999">
      <c r="A28" s="9">
        <v>3</v>
      </c>
      <c r="B28" s="13" t="s">
        <v>4153</v>
      </c>
      <c r="C28" s="13" t="s">
        <v>4154</v>
      </c>
      <c r="D28" s="15"/>
      <c r="E28" s="17"/>
      <c r="F28" s="16"/>
      <c r="G28" s="16"/>
      <c r="H28" s="30"/>
      <c r="I28" s="23"/>
      <c r="J28" s="23"/>
      <c r="K28" s="23"/>
    </row>
    <row r="29" spans="1:11" ht="17.399999999999999">
      <c r="A29" s="9">
        <v>4</v>
      </c>
      <c r="B29" s="13" t="s">
        <v>4155</v>
      </c>
      <c r="C29" s="13" t="s">
        <v>4156</v>
      </c>
      <c r="D29" s="15"/>
      <c r="E29" s="17"/>
      <c r="F29" s="16"/>
      <c r="G29" s="16"/>
      <c r="H29" s="31"/>
      <c r="I29" s="23"/>
      <c r="J29" s="23"/>
      <c r="K29" s="23"/>
    </row>
    <row r="30" spans="1:11" ht="17.399999999999999">
      <c r="A30" s="9">
        <v>5</v>
      </c>
      <c r="B30" s="13" t="s">
        <v>4157</v>
      </c>
      <c r="C30" s="13" t="s">
        <v>4158</v>
      </c>
      <c r="D30" s="15"/>
      <c r="E30" s="17"/>
      <c r="F30" s="16"/>
      <c r="G30" s="16"/>
      <c r="H30" s="32"/>
      <c r="I30" s="23"/>
      <c r="J30" s="23"/>
      <c r="K30" s="23"/>
    </row>
    <row r="31" spans="1:11" ht="17.399999999999999">
      <c r="A31" s="9">
        <v>6</v>
      </c>
      <c r="B31" s="16" t="s">
        <v>4159</v>
      </c>
      <c r="C31" s="16" t="s">
        <v>4160</v>
      </c>
      <c r="D31" s="15"/>
      <c r="E31" s="17"/>
      <c r="F31" s="16"/>
      <c r="G31" s="16"/>
      <c r="H31" s="32"/>
      <c r="I31" s="23"/>
      <c r="J31" s="23"/>
      <c r="K31" s="23"/>
    </row>
    <row r="32" spans="1:11" ht="17.399999999999999">
      <c r="A32" s="9">
        <v>7</v>
      </c>
      <c r="B32" s="13" t="s">
        <v>4161</v>
      </c>
      <c r="C32" s="13" t="s">
        <v>4162</v>
      </c>
      <c r="D32" s="13"/>
      <c r="E32" s="17"/>
      <c r="F32" s="23"/>
      <c r="G32" s="23"/>
      <c r="H32" s="32"/>
      <c r="I32" s="23"/>
      <c r="J32" s="23"/>
      <c r="K32" s="23"/>
    </row>
    <row r="33" spans="1:11" ht="17.399999999999999">
      <c r="A33" s="9">
        <v>8</v>
      </c>
      <c r="B33" s="13" t="s">
        <v>4163</v>
      </c>
      <c r="C33" s="13" t="s">
        <v>4164</v>
      </c>
      <c r="D33" s="13"/>
      <c r="E33" s="17"/>
      <c r="F33" s="23"/>
      <c r="G33" s="23"/>
      <c r="H33" s="32"/>
      <c r="I33" s="23"/>
      <c r="J33" s="23"/>
      <c r="K33" s="23"/>
    </row>
    <row r="34" spans="1:11" ht="17.399999999999999">
      <c r="A34" s="9">
        <v>9</v>
      </c>
      <c r="B34" s="13" t="s">
        <v>4165</v>
      </c>
      <c r="C34" s="13" t="s">
        <v>4166</v>
      </c>
      <c r="D34" s="15"/>
      <c r="E34" s="17"/>
      <c r="F34" s="16"/>
      <c r="G34" s="16"/>
      <c r="H34" s="32"/>
      <c r="I34" s="23"/>
      <c r="J34" s="23"/>
      <c r="K34" s="23"/>
    </row>
    <row r="35" spans="1:11" ht="17.399999999999999">
      <c r="A35" s="9">
        <v>10</v>
      </c>
      <c r="B35" s="16">
        <v>27090100079</v>
      </c>
      <c r="C35" s="13" t="s">
        <v>4167</v>
      </c>
      <c r="D35" s="13"/>
      <c r="E35" s="17"/>
      <c r="F35" s="23"/>
      <c r="G35" s="16"/>
      <c r="H35" s="32"/>
      <c r="I35" s="23"/>
      <c r="J35" s="23"/>
      <c r="K35" s="23"/>
    </row>
    <row r="36" spans="1:11" ht="17.399999999999999">
      <c r="A36" s="9">
        <v>11</v>
      </c>
      <c r="B36" s="13" t="s">
        <v>4168</v>
      </c>
      <c r="C36" s="13" t="s">
        <v>4169</v>
      </c>
      <c r="D36" s="15"/>
      <c r="E36" s="17"/>
      <c r="F36" s="16"/>
      <c r="G36" s="16"/>
      <c r="H36" s="32"/>
      <c r="I36" s="23"/>
      <c r="J36" s="23"/>
      <c r="K36" s="23"/>
    </row>
    <row r="37" spans="1:11" ht="17.399999999999999">
      <c r="A37" s="23"/>
      <c r="B37" s="27" t="s">
        <v>4170</v>
      </c>
      <c r="C37" s="13"/>
      <c r="D37" s="23"/>
      <c r="E37" s="17"/>
      <c r="F37" s="23"/>
      <c r="G37" s="23"/>
      <c r="H37" s="23"/>
      <c r="I37" s="23"/>
      <c r="J37" s="23"/>
      <c r="K37" s="23"/>
    </row>
    <row r="38" spans="1:11" ht="17.399999999999999">
      <c r="A38" s="23">
        <v>1</v>
      </c>
      <c r="B38" s="13" t="s">
        <v>4171</v>
      </c>
      <c r="C38" s="13" t="s">
        <v>4172</v>
      </c>
      <c r="D38" s="23"/>
      <c r="E38" s="17"/>
      <c r="F38" s="23"/>
      <c r="G38" s="23"/>
      <c r="H38" s="23"/>
      <c r="I38" s="23"/>
      <c r="J38" s="23"/>
      <c r="K38" s="23"/>
    </row>
    <row r="39" spans="1:11" ht="17.399999999999999">
      <c r="A39" s="23">
        <v>2</v>
      </c>
      <c r="B39" s="13" t="s">
        <v>4173</v>
      </c>
      <c r="C39" s="13" t="s">
        <v>4174</v>
      </c>
      <c r="D39" s="23"/>
      <c r="E39" s="17"/>
      <c r="F39" s="23"/>
      <c r="G39" s="23"/>
      <c r="H39" s="23"/>
      <c r="I39" s="23"/>
      <c r="J39" s="23"/>
      <c r="K39" s="23"/>
    </row>
    <row r="40" spans="1:11" ht="17.399999999999999">
      <c r="A40" s="23">
        <v>3</v>
      </c>
      <c r="B40" s="13" t="s">
        <v>4175</v>
      </c>
      <c r="C40" s="13" t="s">
        <v>4176</v>
      </c>
      <c r="D40" s="23"/>
      <c r="E40" s="17"/>
      <c r="F40" s="23"/>
      <c r="G40" s="23"/>
      <c r="H40" s="23"/>
      <c r="I40" s="23"/>
      <c r="J40" s="23"/>
      <c r="K40" s="23"/>
    </row>
    <row r="41" spans="1:11" ht="17.399999999999999">
      <c r="A41" s="23">
        <v>4</v>
      </c>
      <c r="B41" s="13" t="s">
        <v>4177</v>
      </c>
      <c r="C41" s="13" t="s">
        <v>4178</v>
      </c>
      <c r="D41" s="23"/>
      <c r="E41" s="17"/>
      <c r="F41" s="23"/>
      <c r="G41" s="23"/>
      <c r="H41" s="23"/>
      <c r="I41" s="23"/>
      <c r="J41" s="23"/>
      <c r="K41" s="23"/>
    </row>
    <row r="42" spans="1:11" ht="17.399999999999999">
      <c r="A42" s="23">
        <v>5</v>
      </c>
      <c r="B42" s="13" t="s">
        <v>4179</v>
      </c>
      <c r="C42" s="13" t="s">
        <v>4180</v>
      </c>
      <c r="D42" s="23"/>
      <c r="E42" s="17"/>
      <c r="F42" s="23"/>
      <c r="G42" s="23"/>
      <c r="H42" s="23"/>
      <c r="I42" s="23"/>
      <c r="J42" s="23"/>
      <c r="K42" s="23"/>
    </row>
    <row r="43" spans="1:11" ht="17.399999999999999">
      <c r="A43" s="23">
        <v>6</v>
      </c>
      <c r="B43" s="13" t="s">
        <v>4181</v>
      </c>
      <c r="C43" s="13" t="s">
        <v>4182</v>
      </c>
      <c r="D43" s="23"/>
      <c r="E43" s="17"/>
      <c r="F43" s="23"/>
      <c r="G43" s="23"/>
      <c r="H43" s="23"/>
      <c r="I43" s="23"/>
      <c r="J43" s="23"/>
      <c r="K43" s="23"/>
    </row>
    <row r="44" spans="1:11" ht="17.399999999999999">
      <c r="A44" s="23">
        <v>7</v>
      </c>
      <c r="B44" s="13" t="s">
        <v>4183</v>
      </c>
      <c r="C44" s="13" t="s">
        <v>4184</v>
      </c>
      <c r="D44" s="23"/>
      <c r="E44" s="17"/>
      <c r="F44" s="23"/>
      <c r="G44" s="23"/>
      <c r="H44" s="23"/>
      <c r="I44" s="23"/>
      <c r="J44" s="23"/>
      <c r="K44" s="23"/>
    </row>
    <row r="47" spans="1:11">
      <c r="C47" s="33" t="s">
        <v>4185</v>
      </c>
    </row>
    <row r="48" spans="1:11">
      <c r="C48" s="33" t="s">
        <v>4186</v>
      </c>
    </row>
    <row r="49" spans="3:3">
      <c r="C49" s="33" t="s">
        <v>4187</v>
      </c>
    </row>
    <row r="50" spans="3:3">
      <c r="C50" s="33" t="s">
        <v>4188</v>
      </c>
    </row>
    <row r="51" spans="3:3">
      <c r="C51" s="33"/>
    </row>
    <row r="52" spans="3:3">
      <c r="C52" s="33"/>
    </row>
  </sheetData>
  <protectedRanges>
    <protectedRange sqref="H26:H29" name="区域1_1_1_1"/>
    <protectedRange sqref="H24" name="区域1_2_2"/>
  </protectedRange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6" master="">
    <arrUserId title="区域1" rangeCreator="" othersAccessPermission="edit"/>
    <arrUserId title="区域1_1" rangeCreator="" othersAccessPermission="edit"/>
  </rangeList>
  <rangeList sheetStid="8" master=""/>
  <rangeList sheetStid="20" master=""/>
  <rangeList sheetStid="22" master=""/>
  <rangeList sheetStid="31" master=""/>
  <rangeList sheetStid="32" master=""/>
  <rangeList sheetStid="28" master=""/>
  <rangeList sheetStid="33" master=""/>
  <rangeList sheetStid="34" master=""/>
  <rangeList sheetStid="12" master=""/>
  <rangeList sheetStid="35" master=""/>
  <rangeList sheetStid="30" master=""/>
  <rangeList sheetStid="15" master=""/>
  <rangeList sheetStid="24" master=""/>
  <rangeList sheetStid="19" master="">
    <arrUserId title="区域1_1_1_1" rangeCreator="" othersAccessPermission="edit"/>
    <arrUserId title="区域1_2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项目描述</vt:lpstr>
      <vt:lpstr>MCC1-2</vt:lpstr>
      <vt:lpstr>MCC3-4</vt:lpstr>
      <vt:lpstr>MCC5-6</vt:lpstr>
      <vt:lpstr>MCC7-8</vt:lpstr>
      <vt:lpstr>MCC11</vt:lpstr>
      <vt:lpstr>PLC1</vt:lpstr>
      <vt:lpstr>RCB2</vt:lpstr>
      <vt:lpstr>RCB3</vt:lpstr>
      <vt:lpstr>RCB1</vt:lpstr>
      <vt:lpstr>新增RCB4</vt:lpstr>
      <vt:lpstr>膨化烘干9-10</vt:lpstr>
      <vt:lpstr>PLC布局</vt:lpstr>
      <vt:lpstr>网络地址</vt:lpstr>
      <vt:lpstr>相关材料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มนัส บรรจง</cp:lastModifiedBy>
  <cp:lastPrinted>2024-08-26T10:00:02Z</cp:lastPrinted>
  <dcterms:created xsi:type="dcterms:W3CDTF">2006-09-16T00:00:00Z</dcterms:created>
  <dcterms:modified xsi:type="dcterms:W3CDTF">2025-06-18T04:18:57Z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C9361BD0D38740F7922806720C79D9CF_12</vt:lpwstr>
  </property>
</Properties>
</file>