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WRLDC\data-portal\"/>
    </mc:Choice>
  </mc:AlternateContent>
  <bookViews>
    <workbookView xWindow="0" yWindow="0" windowWidth="20490" windowHeight="7305" firstSheet="1" activeTab="10"/>
  </bookViews>
  <sheets>
    <sheet name="users" sheetId="5" r:id="rId1"/>
    <sheet name="CSEB" sheetId="1" r:id="rId2"/>
    <sheet name="DD" sheetId="2" r:id="rId3"/>
    <sheet name="DNH" sheetId="3" r:id="rId4"/>
    <sheet name="ESIL" sheetId="4" r:id="rId5"/>
    <sheet name="GOA" sheetId="6" r:id="rId6"/>
    <sheet name="GUJ" sheetId="7" r:id="rId7"/>
    <sheet name="MP" sheetId="8" r:id="rId8"/>
    <sheet name="MSEB" sheetId="9" r:id="rId9"/>
    <sheet name="ALLKEYS" sheetId="10" r:id="rId10"/>
    <sheet name="IRE_KEYS" sheetId="12" r:id="rId11"/>
    <sheet name="CONSTDATA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2" l="1"/>
  <c r="K35" i="12"/>
  <c r="J35" i="12"/>
  <c r="I35" i="12"/>
  <c r="L34" i="12"/>
  <c r="K34" i="12"/>
  <c r="J34" i="12"/>
  <c r="I34" i="12"/>
  <c r="L33" i="12"/>
  <c r="K33" i="12"/>
  <c r="J33" i="12"/>
  <c r="I33" i="12"/>
  <c r="L32" i="12"/>
  <c r="K32" i="12"/>
  <c r="J32" i="12"/>
  <c r="I32" i="12"/>
  <c r="L31" i="12"/>
  <c r="K31" i="12"/>
  <c r="J31" i="12"/>
  <c r="I31" i="12"/>
  <c r="L30" i="12"/>
  <c r="K30" i="12"/>
  <c r="J30" i="12"/>
  <c r="I30" i="12"/>
  <c r="L29" i="12"/>
  <c r="K29" i="12"/>
  <c r="J29" i="12"/>
  <c r="I29" i="12"/>
  <c r="L28" i="12"/>
  <c r="K28" i="12"/>
  <c r="J28" i="12"/>
  <c r="I28" i="12"/>
  <c r="L27" i="12"/>
  <c r="K27" i="12"/>
  <c r="J27" i="12"/>
  <c r="I27" i="12"/>
  <c r="L26" i="12"/>
  <c r="K26" i="12"/>
  <c r="J26" i="12"/>
  <c r="I26" i="12"/>
  <c r="L25" i="12"/>
  <c r="K25" i="12"/>
  <c r="J25" i="12"/>
  <c r="I25" i="12"/>
  <c r="L24" i="12"/>
  <c r="K24" i="12"/>
  <c r="J24" i="12"/>
  <c r="I24" i="12"/>
  <c r="L23" i="12"/>
  <c r="K23" i="12"/>
  <c r="J23" i="12"/>
  <c r="I23" i="12"/>
  <c r="L22" i="12"/>
  <c r="K22" i="12"/>
  <c r="J22" i="12"/>
  <c r="I22" i="12"/>
  <c r="L21" i="12"/>
  <c r="K21" i="12"/>
  <c r="J21" i="12"/>
  <c r="I21" i="12"/>
  <c r="L20" i="12"/>
  <c r="K20" i="12"/>
  <c r="J20" i="12"/>
  <c r="I20" i="12"/>
  <c r="L19" i="12"/>
  <c r="K19" i="12"/>
  <c r="J19" i="12"/>
  <c r="I19" i="12"/>
  <c r="L18" i="12"/>
  <c r="K18" i="12"/>
  <c r="J18" i="12"/>
  <c r="I18" i="12"/>
  <c r="L17" i="12"/>
  <c r="K17" i="12"/>
  <c r="J17" i="12"/>
  <c r="I17" i="12"/>
  <c r="L16" i="12"/>
  <c r="K16" i="12"/>
  <c r="J16" i="12"/>
  <c r="I16" i="12"/>
  <c r="L15" i="12"/>
  <c r="K15" i="12"/>
  <c r="J15" i="12"/>
  <c r="I15" i="12"/>
  <c r="L14" i="12"/>
  <c r="K14" i="12"/>
  <c r="J14" i="12"/>
  <c r="I14" i="12"/>
  <c r="L13" i="12"/>
  <c r="K13" i="12"/>
  <c r="J13" i="12"/>
  <c r="I13" i="12"/>
  <c r="L12" i="12"/>
  <c r="K12" i="12"/>
  <c r="J12" i="12"/>
  <c r="I12" i="12"/>
  <c r="L11" i="12"/>
  <c r="K11" i="12"/>
  <c r="J11" i="12"/>
  <c r="I11" i="12"/>
  <c r="L10" i="12"/>
  <c r="K10" i="12"/>
  <c r="J10" i="12"/>
  <c r="I10" i="12"/>
  <c r="L9" i="12"/>
  <c r="K9" i="12"/>
  <c r="J9" i="12"/>
  <c r="I9" i="12"/>
  <c r="L8" i="12"/>
  <c r="K8" i="12"/>
  <c r="J8" i="12"/>
  <c r="I8" i="12"/>
  <c r="L7" i="12"/>
  <c r="K7" i="12"/>
  <c r="J7" i="12"/>
  <c r="I7" i="12"/>
  <c r="L6" i="12"/>
  <c r="K6" i="12"/>
  <c r="J6" i="12"/>
  <c r="I6" i="12"/>
  <c r="L5" i="12"/>
  <c r="K5" i="12"/>
  <c r="J5" i="12"/>
  <c r="I5" i="12"/>
  <c r="L4" i="12"/>
  <c r="K4" i="12"/>
  <c r="J4" i="12"/>
  <c r="I4" i="12"/>
  <c r="L3" i="12"/>
  <c r="K3" i="12"/>
  <c r="J3" i="12"/>
  <c r="I3" i="12"/>
  <c r="L2" i="12"/>
  <c r="K2" i="12"/>
  <c r="J2" i="12"/>
  <c r="I2" i="12"/>
  <c r="K2" i="11" l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" i="11"/>
  <c r="J16" i="11" l="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" i="11"/>
  <c r="G63" i="10" l="1"/>
  <c r="E63" i="10"/>
  <c r="G64" i="10"/>
  <c r="E64" i="10"/>
  <c r="E62" i="10"/>
  <c r="G62" i="10"/>
  <c r="G81" i="10" l="1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80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51" i="10"/>
  <c r="G52" i="10"/>
  <c r="G53" i="10"/>
  <c r="G54" i="10"/>
  <c r="G55" i="10"/>
  <c r="G56" i="10"/>
  <c r="G57" i="10"/>
  <c r="G58" i="10"/>
  <c r="G59" i="10"/>
  <c r="G60" i="10"/>
  <c r="G50" i="10"/>
  <c r="G38" i="10"/>
  <c r="G39" i="10"/>
  <c r="G40" i="10"/>
  <c r="G41" i="10"/>
  <c r="G42" i="10"/>
  <c r="G43" i="10"/>
  <c r="G44" i="10"/>
  <c r="G45" i="10"/>
  <c r="G46" i="10"/>
  <c r="G47" i="10"/>
  <c r="G48" i="10"/>
  <c r="G37" i="10"/>
  <c r="G31" i="10" l="1"/>
  <c r="G32" i="10"/>
  <c r="G33" i="10"/>
  <c r="G34" i="10"/>
  <c r="G35" i="10"/>
  <c r="G30" i="10"/>
  <c r="G24" i="10"/>
  <c r="G25" i="10"/>
  <c r="G26" i="10"/>
  <c r="G27" i="10"/>
  <c r="G28" i="10"/>
  <c r="G23" i="10"/>
  <c r="G17" i="10"/>
  <c r="G18" i="10"/>
  <c r="G19" i="10"/>
  <c r="G20" i="10"/>
  <c r="G21" i="10"/>
  <c r="G1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" i="10"/>
  <c r="E94" i="10" l="1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0" i="10"/>
  <c r="E59" i="10"/>
  <c r="E58" i="10"/>
  <c r="E57" i="10"/>
  <c r="E56" i="10"/>
  <c r="E55" i="10"/>
  <c r="E54" i="10"/>
  <c r="E53" i="10"/>
  <c r="E52" i="10"/>
  <c r="E51" i="10"/>
  <c r="E50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5" i="10"/>
  <c r="E34" i="10"/>
  <c r="E33" i="10"/>
  <c r="E32" i="10"/>
  <c r="E31" i="10"/>
  <c r="E30" i="10"/>
  <c r="E28" i="10"/>
  <c r="E27" i="10"/>
  <c r="E26" i="10"/>
  <c r="E25" i="10"/>
  <c r="E24" i="10"/>
  <c r="E23" i="10"/>
  <c r="E21" i="10"/>
  <c r="E20" i="10"/>
  <c r="E19" i="10"/>
  <c r="E18" i="10"/>
  <c r="E17" i="10"/>
  <c r="E16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12" i="9"/>
  <c r="E13" i="9"/>
  <c r="E14" i="9"/>
  <c r="E15" i="9"/>
  <c r="E11" i="9"/>
  <c r="E10" i="9"/>
  <c r="E9" i="9"/>
  <c r="E8" i="9"/>
  <c r="E7" i="9"/>
  <c r="E6" i="9"/>
  <c r="E5" i="9"/>
  <c r="E4" i="9"/>
  <c r="E3" i="9"/>
  <c r="E2" i="9"/>
  <c r="E1" i="9"/>
  <c r="E11" i="7" l="1"/>
  <c r="E10" i="7"/>
  <c r="E9" i="7"/>
  <c r="E8" i="7"/>
  <c r="E7" i="7"/>
  <c r="E6" i="7"/>
  <c r="E5" i="7"/>
  <c r="E4" i="7"/>
  <c r="E3" i="7"/>
  <c r="E2" i="7"/>
  <c r="E1" i="7"/>
  <c r="E2" i="6"/>
  <c r="E3" i="6"/>
  <c r="E4" i="6"/>
  <c r="E5" i="6"/>
  <c r="E6" i="6"/>
  <c r="E7" i="6"/>
  <c r="E8" i="6"/>
  <c r="E9" i="6"/>
  <c r="E10" i="6"/>
  <c r="E11" i="6"/>
  <c r="E12" i="6"/>
  <c r="E1" i="6"/>
  <c r="E6" i="4"/>
  <c r="E5" i="4"/>
  <c r="E4" i="4"/>
  <c r="E3" i="4"/>
  <c r="E2" i="4"/>
  <c r="E1" i="4"/>
  <c r="E6" i="3"/>
  <c r="E5" i="3"/>
  <c r="E4" i="3"/>
  <c r="E3" i="3"/>
  <c r="E2" i="3"/>
  <c r="E1" i="3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" i="1"/>
</calcChain>
</file>

<file path=xl/sharedStrings.xml><?xml version="1.0" encoding="utf-8"?>
<sst xmlns="http://schemas.openxmlformats.org/spreadsheetml/2006/main" count="900" uniqueCount="339">
  <si>
    <t>hydroGen_CSEB</t>
  </si>
  <si>
    <t>solarGen_CSEB</t>
  </si>
  <si>
    <t>drawal_CSEB</t>
  </si>
  <si>
    <t>availability_CSEB</t>
  </si>
  <si>
    <t>maxDemTime_CSEB</t>
  </si>
  <si>
    <t>maxDem_CSEB</t>
  </si>
  <si>
    <t>dem3hrs_CSEB</t>
  </si>
  <si>
    <t>dem19hrs_CSEB</t>
  </si>
  <si>
    <t>dem20hrs_CSEB</t>
  </si>
  <si>
    <t>ls3hrs_CSEB</t>
  </si>
  <si>
    <t>ls19hrs_CSEB</t>
  </si>
  <si>
    <t>ls20hrs_CSEB</t>
  </si>
  <si>
    <t>lsMaxDem_CSEB</t>
  </si>
  <si>
    <t>shortFallMUs_CSEB</t>
  </si>
  <si>
    <t>number</t>
  </si>
  <si>
    <t>Chattisgarh Hydro Generation MU</t>
  </si>
  <si>
    <t>Chattisgarh Solar Generation MU</t>
  </si>
  <si>
    <t>Chattisgarh Drawal MU</t>
  </si>
  <si>
    <t>Chattisgarh Availability MU</t>
  </si>
  <si>
    <t>Chattisgarh Max Demand Time in Hrs</t>
  </si>
  <si>
    <t>Chattisgarh Max Demand</t>
  </si>
  <si>
    <t>Chattisgarh Demand at 3 Hrs</t>
  </si>
  <si>
    <t>Chattisgarh Demand at 19 Hrs</t>
  </si>
  <si>
    <t>Chattisgarh Demand at 20 Hrs</t>
  </si>
  <si>
    <t>Chattisgarh Load Shedding at 3 Hrs</t>
  </si>
  <si>
    <t>Chattisgarh Load Shedding at 19 Hrs</t>
  </si>
  <si>
    <t>Chattisgarh Load Shedding at 20 Hrs</t>
  </si>
  <si>
    <t>Chattisgarh Load Shedding at Max Demand</t>
  </si>
  <si>
    <t>Chattisgarh Shortfall MU</t>
  </si>
  <si>
    <t>drawal_DD</t>
  </si>
  <si>
    <t>maxDemTime_DD</t>
  </si>
  <si>
    <t>maxDem_DD</t>
  </si>
  <si>
    <t>dem3hrs_DD</t>
  </si>
  <si>
    <t>dem19hrs_DD</t>
  </si>
  <si>
    <t>dem20hrs_DD</t>
  </si>
  <si>
    <t>DD Drawal MU</t>
  </si>
  <si>
    <t>DD Max Demand Time in Hrs</t>
  </si>
  <si>
    <t>DD Max Demand</t>
  </si>
  <si>
    <t>DD Demand at 3 Hrs</t>
  </si>
  <si>
    <t>DD Demand at 19 Hrs</t>
  </si>
  <si>
    <t>DD Demand at 20 Hrs</t>
  </si>
  <si>
    <t>drawal_DNH</t>
  </si>
  <si>
    <t>maxDemTime_DNH</t>
  </si>
  <si>
    <t>maxDem_DNH</t>
  </si>
  <si>
    <t>dem3hrs_DNH</t>
  </si>
  <si>
    <t>dem19hrs_DNH</t>
  </si>
  <si>
    <t>dem20hrs_DNH</t>
  </si>
  <si>
    <t>DNH Drawal MU</t>
  </si>
  <si>
    <t>DNH Max Demand Time in Hrs</t>
  </si>
  <si>
    <t>DNH Max Demand</t>
  </si>
  <si>
    <t>DNH Demand at 3 Hrs</t>
  </si>
  <si>
    <t>DNH Demand at 19 Hrs</t>
  </si>
  <si>
    <t>DNH Demand at 20 Hrs</t>
  </si>
  <si>
    <t>drawal_ESIL</t>
  </si>
  <si>
    <t>maxDemTime_ESIL</t>
  </si>
  <si>
    <t>maxDem_ESIL</t>
  </si>
  <si>
    <t>dem3hrs_ESIL</t>
  </si>
  <si>
    <t>dem19hrs_ESIL</t>
  </si>
  <si>
    <t>dem20hrs_ESIL</t>
  </si>
  <si>
    <t>ESIL Drawal MU</t>
  </si>
  <si>
    <t>ESIL Max Demand Time in Hrs</t>
  </si>
  <si>
    <t>ESIL Max Demand</t>
  </si>
  <si>
    <t>ESIL Demand at 3 Hrs</t>
  </si>
  <si>
    <t>ESIL Demand at 19 Hrs</t>
  </si>
  <si>
    <t>ESIL Demand at 20 Hrs</t>
  </si>
  <si>
    <t>cseb</t>
  </si>
  <si>
    <t>cseb@gmail.com</t>
  </si>
  <si>
    <t>mseb</t>
  </si>
  <si>
    <t>mseb@gmail.com</t>
  </si>
  <si>
    <t>mpseb</t>
  </si>
  <si>
    <t>mpseb@gmail.com</t>
  </si>
  <si>
    <t>geb</t>
  </si>
  <si>
    <t>geb@gmail.com</t>
  </si>
  <si>
    <t>dd</t>
  </si>
  <si>
    <t>dd@gmail.com</t>
  </si>
  <si>
    <t>dnh</t>
  </si>
  <si>
    <t>dnh@gmail.com</t>
  </si>
  <si>
    <t>goa</t>
  </si>
  <si>
    <t>goa@gmail.com</t>
  </si>
  <si>
    <t>esil</t>
  </si>
  <si>
    <t>esil@gmail.com</t>
  </si>
  <si>
    <t>jhabua</t>
  </si>
  <si>
    <t>jhabua@as</t>
  </si>
  <si>
    <t>balco</t>
  </si>
  <si>
    <t>balco@as</t>
  </si>
  <si>
    <t>essarmahan</t>
  </si>
  <si>
    <t>essarmahan@as</t>
  </si>
  <si>
    <t>vandana</t>
  </si>
  <si>
    <t>vandana@as</t>
  </si>
  <si>
    <t>nspcl</t>
  </si>
  <si>
    <t>nspcl@as</t>
  </si>
  <si>
    <t>lanco</t>
  </si>
  <si>
    <t>lanco@as</t>
  </si>
  <si>
    <t>jpl</t>
  </si>
  <si>
    <t>jpl@as</t>
  </si>
  <si>
    <t>ksk</t>
  </si>
  <si>
    <t>ksk@as</t>
  </si>
  <si>
    <t>rkm</t>
  </si>
  <si>
    <t>rkm@as</t>
  </si>
  <si>
    <t>trn</t>
  </si>
  <si>
    <t>trn@as</t>
  </si>
  <si>
    <t>mbpower</t>
  </si>
  <si>
    <t>mbpower@as</t>
  </si>
  <si>
    <t>sks</t>
  </si>
  <si>
    <t>sks@as</t>
  </si>
  <si>
    <t>jpltamnar</t>
  </si>
  <si>
    <t>jpltamnar@as</t>
  </si>
  <si>
    <t>dgen</t>
  </si>
  <si>
    <t>dgen@as</t>
  </si>
  <si>
    <t>rgppl</t>
  </si>
  <si>
    <t>rgppl@as</t>
  </si>
  <si>
    <t>kaps</t>
  </si>
  <si>
    <t>kaps@as</t>
  </si>
  <si>
    <t>taps</t>
  </si>
  <si>
    <t>taps@as</t>
  </si>
  <si>
    <t>stateGen_GOA</t>
  </si>
  <si>
    <t>drawal_GOA</t>
  </si>
  <si>
    <t>shortFallMUs_GOA</t>
  </si>
  <si>
    <t>maxDemTime_GOA</t>
  </si>
  <si>
    <t>maxDem_GOA</t>
  </si>
  <si>
    <t>dem3hrs_GOA</t>
  </si>
  <si>
    <t>dem19hrs_GOA</t>
  </si>
  <si>
    <t>dem20hrs_GOA</t>
  </si>
  <si>
    <t>ls3hrs_GOA</t>
  </si>
  <si>
    <t>ls19hrs_GOA</t>
  </si>
  <si>
    <t>ls20hrs_GOA</t>
  </si>
  <si>
    <t>lsMaxDem_GOA</t>
  </si>
  <si>
    <t>GOA Drawal MU</t>
  </si>
  <si>
    <t>GOA Max Demand Time in Hrs</t>
  </si>
  <si>
    <t>GOA Max Demand</t>
  </si>
  <si>
    <t>GOA Demand at 3 Hrs</t>
  </si>
  <si>
    <t>GOA Demand at 19 Hrs</t>
  </si>
  <si>
    <t>GOA Demand at 20 Hrs</t>
  </si>
  <si>
    <t>GOA State Generation MU</t>
  </si>
  <si>
    <t>GOA Shortfall MU</t>
  </si>
  <si>
    <t>GOA Load Shedding at 3 Hrs</t>
  </si>
  <si>
    <t>GOA Load Shedding at 19 Hrs</t>
  </si>
  <si>
    <t>GOA Load Shedding at 20 Hrs</t>
  </si>
  <si>
    <t>GOA Load Shedding at Max Demand</t>
  </si>
  <si>
    <t>hydroGen_GEB</t>
  </si>
  <si>
    <t>windGen_GEB</t>
  </si>
  <si>
    <t>solarGen_GEB</t>
  </si>
  <si>
    <t>availability_GEB</t>
  </si>
  <si>
    <t>requirement_GEB</t>
  </si>
  <si>
    <t>drawal_GEB</t>
  </si>
  <si>
    <t>maxDemTime_GEB</t>
  </si>
  <si>
    <t>maxDem_GEB</t>
  </si>
  <si>
    <t>dem3hrs_GEB</t>
  </si>
  <si>
    <t>dem19hrs_GEB</t>
  </si>
  <si>
    <t>dem20hrs_GEB</t>
  </si>
  <si>
    <t>Gujarat Hydro Generation MU</t>
  </si>
  <si>
    <t>Gujarat Wind Generation MU</t>
  </si>
  <si>
    <t>Gujarat Solar Generation MU</t>
  </si>
  <si>
    <t>Gujarat Availability MU</t>
  </si>
  <si>
    <t>Gujarat Requirement MU</t>
  </si>
  <si>
    <t>Gujarat Drawal MU</t>
  </si>
  <si>
    <t>Gujarat Max Demand Time in Hrs</t>
  </si>
  <si>
    <t>Gujarat Max Demand</t>
  </si>
  <si>
    <t>Gujarat Demand at 3 Hrs</t>
  </si>
  <si>
    <t>Gujarat Demand at 19 Hrs</t>
  </si>
  <si>
    <t>Gujarat Demand at 20 Hrs</t>
  </si>
  <si>
    <t>hydroGen_MSEB</t>
  </si>
  <si>
    <t>solarGen_MSEB</t>
  </si>
  <si>
    <t>windGen_MSEB</t>
  </si>
  <si>
    <t>drawal_MSEB</t>
  </si>
  <si>
    <t>availability_MSEB</t>
  </si>
  <si>
    <t>shortFallMUs_MSEB</t>
  </si>
  <si>
    <t>maxDemTime_MSEB</t>
  </si>
  <si>
    <t>maxDem_MSEB</t>
  </si>
  <si>
    <t>dem3hrs_MSEB</t>
  </si>
  <si>
    <t>dem19hrs_MSEB</t>
  </si>
  <si>
    <t>dem20hrs_MSEB</t>
  </si>
  <si>
    <t>ls3hrs_MSEB</t>
  </si>
  <si>
    <t>ls19hrs_MSEB</t>
  </si>
  <si>
    <t>ls20hrs_MSEB</t>
  </si>
  <si>
    <t>lsMaxDem_MSEB</t>
  </si>
  <si>
    <t>Maharashtra Hydro Generation MU</t>
  </si>
  <si>
    <t>Maharashtra Solar Generation MU</t>
  </si>
  <si>
    <t>Maharashtra Wind Generation MU</t>
  </si>
  <si>
    <t>Maharashtra Drawal MU</t>
  </si>
  <si>
    <t>Maharashtra Availability MU</t>
  </si>
  <si>
    <t>Maharashtra Max Demand Time in Hrs</t>
  </si>
  <si>
    <t>Maharashtra Max Demand</t>
  </si>
  <si>
    <t>Maharashtra Demand at 3 Hrs</t>
  </si>
  <si>
    <t>Maharashtra Demand at 19 Hrs</t>
  </si>
  <si>
    <t>Maharashtra Demand at 20 Hrs</t>
  </si>
  <si>
    <t>Maharashtra Shortfall MU</t>
  </si>
  <si>
    <t>Maharashtra Load Shedding at 3 Hrs</t>
  </si>
  <si>
    <t>Maharashtra Load Shedding at 19 Hrs</t>
  </si>
  <si>
    <t>Maharashtra Load Shedding at 20 Hrs</t>
  </si>
  <si>
    <t>Maharashtra Load Shedding at Max Demand</t>
  </si>
  <si>
    <t>hydroGen_MP</t>
  </si>
  <si>
    <t>solarGen_MP</t>
  </si>
  <si>
    <t>windGen_MP</t>
  </si>
  <si>
    <t>drawal_MP</t>
  </si>
  <si>
    <t>availability_MP</t>
  </si>
  <si>
    <t>shortFallMUs_MP</t>
  </si>
  <si>
    <t>maxDemTime_MP</t>
  </si>
  <si>
    <t>maxDem_MP</t>
  </si>
  <si>
    <t>dem3hrs_MP</t>
  </si>
  <si>
    <t>dem19hrs_MP</t>
  </si>
  <si>
    <t>dem20hrs_MP</t>
  </si>
  <si>
    <t>ls3hrs_MP</t>
  </si>
  <si>
    <t>ls19hrs_MP</t>
  </si>
  <si>
    <t>ls20hrs_MP</t>
  </si>
  <si>
    <t>lsMaxDem_MP</t>
  </si>
  <si>
    <t>MP Hydro Generation MU</t>
  </si>
  <si>
    <t>MP Solar Generation MU</t>
  </si>
  <si>
    <t>MP Wind Generation MU</t>
  </si>
  <si>
    <t>MP Drawal MU</t>
  </si>
  <si>
    <t>MP Availability MU</t>
  </si>
  <si>
    <t>MP Shortfall MU</t>
  </si>
  <si>
    <t>MP Max Demand Time in Hrs</t>
  </si>
  <si>
    <t>MP Max Demand</t>
  </si>
  <si>
    <t>MP Demand at 3 Hrs</t>
  </si>
  <si>
    <t>MP Demand at 19 Hrs</t>
  </si>
  <si>
    <t>MP Demand at 20 Hrs</t>
  </si>
  <si>
    <t>MP Load Shedding at 3 Hrs</t>
  </si>
  <si>
    <t>MP Load Shedding at 19 Hrs</t>
  </si>
  <si>
    <t>MP Load Shedding at 20 Hrs</t>
  </si>
  <si>
    <t>MP Load Shedding at Max Demand</t>
  </si>
  <si>
    <t>Chattisgarh Max Demand in MW</t>
  </si>
  <si>
    <t>Chattisgarh Load Shedding at Max Demand in MW</t>
  </si>
  <si>
    <t>DD Max Demand in MW</t>
  </si>
  <si>
    <t>DNH Max Demand in MW</t>
  </si>
  <si>
    <t>ESIL Max Demand in MW</t>
  </si>
  <si>
    <t>GOA Max Demand in MW</t>
  </si>
  <si>
    <t>GOA Load Shedding at Max Demand in MW</t>
  </si>
  <si>
    <t>Gujarat Max Demand in MW</t>
  </si>
  <si>
    <t>MP Max Demand in MW</t>
  </si>
  <si>
    <t>MP Load Shedding at Max Demand in MW</t>
  </si>
  <si>
    <t>Maharashtra Max Demand in MW</t>
  </si>
  <si>
    <t>Maharashtra Load Shedding at Max Demand in MW</t>
  </si>
  <si>
    <t>Chattisgarh Demand at 3 Hrs in MW</t>
  </si>
  <si>
    <t>DD Demand at 3 Hrs in MW</t>
  </si>
  <si>
    <t>DNH Demand at 3 Hrs in MW</t>
  </si>
  <si>
    <t>ESIL Demand at 3 Hrs in MW</t>
  </si>
  <si>
    <t>GOA Demand at 3 Hrs in MW</t>
  </si>
  <si>
    <t>Gujarat Demand at 3 Hrs in MW</t>
  </si>
  <si>
    <t>MP Demand at 3 Hrs in MW</t>
  </si>
  <si>
    <t>Maharashtra Demand at 3 Hrs in MW</t>
  </si>
  <si>
    <t>Chattisgarh Demand at 19 Hrs in MW</t>
  </si>
  <si>
    <t>DD Demand at 19 Hrs in MW</t>
  </si>
  <si>
    <t>DNH Demand at 19 Hrs in MW</t>
  </si>
  <si>
    <t>ESIL Demand at 19 Hrs in MW</t>
  </si>
  <si>
    <t>GOA Demand at 19 Hrs in MW</t>
  </si>
  <si>
    <t>Gujarat Demand at 19 Hrs in MW</t>
  </si>
  <si>
    <t>MP Demand at 19 Hrs in MW</t>
  </si>
  <si>
    <t>Maharashtra Demand at 19 Hrs in MW</t>
  </si>
  <si>
    <t>Chattisgarh Demand at 20 Hrs in MW</t>
  </si>
  <si>
    <t>DD Demand at 20 Hrs in MW</t>
  </si>
  <si>
    <t>DNH Demand at 20 Hrs in MW</t>
  </si>
  <si>
    <t>ESIL Demand at 20 Hrs in MW</t>
  </si>
  <si>
    <t>GOA Demand at 20 Hrs in MW</t>
  </si>
  <si>
    <t>Gujarat Demand at 20 Hrs in MW</t>
  </si>
  <si>
    <t>MP Demand at 20 Hrs in MW</t>
  </si>
  <si>
    <t>Maharashtra Demand at 20 Hrs in MW</t>
  </si>
  <si>
    <t>Chattisgarh Load Shedding at 3 Hrs in MW</t>
  </si>
  <si>
    <t>GOA Load Shedding at 3 Hrs in MW</t>
  </si>
  <si>
    <t>MP Load Shedding at 3 Hrs in MW</t>
  </si>
  <si>
    <t>Maharashtra Load Shedding at 3 Hrs in MW</t>
  </si>
  <si>
    <t>Chattisgarh Load Shedding at 19 Hrs in MW</t>
  </si>
  <si>
    <t>GOA Load Shedding at 19 Hrs in MW</t>
  </si>
  <si>
    <t>MP Load Shedding at 19 Hrs in MW</t>
  </si>
  <si>
    <t>Maharashtra Load Shedding at 19 Hrs in MW</t>
  </si>
  <si>
    <t>Chattisgarh Load Shedding at 20 Hrs in MW</t>
  </si>
  <si>
    <t>GOA Load Shedding at 20 Hrs in MW</t>
  </si>
  <si>
    <t>MP Load Shedding at 20 Hrs in MW</t>
  </si>
  <si>
    <t>Maharashtra Load Shedding at 20 Hrs in MW</t>
  </si>
  <si>
    <t>requirement_GEB - availability_GEB</t>
  </si>
  <si>
    <t>hydroGen_MP + hydroGen1_MP + hydroGen2_MP</t>
  </si>
  <si>
    <t>maxDem_MSEB - loadShedding24hrs_MSEB[maxDemTime_MSEB]</t>
  </si>
  <si>
    <t>dem3hrs_MSEB - loadShedding24hrs_MSEB[2]</t>
  </si>
  <si>
    <t>hydroGen1_MP</t>
  </si>
  <si>
    <t>hydroGen2_MP</t>
  </si>
  <si>
    <t>dem19hrs_MSEB - ls19hrs_MSEB</t>
  </si>
  <si>
    <t>dem19hrs_MSEB - loadShedding24hrs_MSEB[peakHrIndex]</t>
  </si>
  <si>
    <t>""</t>
  </si>
  <si>
    <t>loadShedding24hrs_MP[peakHrIndex]</t>
  </si>
  <si>
    <t>loadShedding24hrs_CSEB[peakHrIndex]</t>
  </si>
  <si>
    <t>loadShedding24hrs_MSEB[peakHrIndex]</t>
  </si>
  <si>
    <t>loadShedding24hrs_GOA[peakHrIndex]</t>
  </si>
  <si>
    <t>loadShedding24hrs_MP[maxDemTime_MP - 1]</t>
  </si>
  <si>
    <t>loadShedding24hrs_CSEB[maxDemTime_CSEB - 1]</t>
  </si>
  <si>
    <t>loadShedding24hrs_MSEB[maxDemTime_MSEB - 1]</t>
  </si>
  <si>
    <t>loadShedding24hrs_GOA[maxDemTime_GOA - 1]</t>
  </si>
  <si>
    <t>loadShedding24hrs_MP[2]</t>
  </si>
  <si>
    <t>loadShedding24hrs_CSEB[2]</t>
  </si>
  <si>
    <t>loadShedding24hrs_MSEB[2]</t>
  </si>
  <si>
    <t>loadShedding24hrs_GOA[2]</t>
  </si>
  <si>
    <t>NAME</t>
  </si>
  <si>
    <t>LINK</t>
  </si>
  <si>
    <t>IMPMW</t>
  </si>
  <si>
    <t>EXPMW</t>
  </si>
  <si>
    <t>IMPMU</t>
  </si>
  <si>
    <t>EXPMU</t>
  </si>
  <si>
    <t>const</t>
  </si>
  <si>
    <t>const_id</t>
  </si>
  <si>
    <t>SQL_STRING</t>
  </si>
  <si>
    <t>VHVDC</t>
  </si>
  <si>
    <t>WR-NR</t>
  </si>
  <si>
    <t>cpccv</t>
  </si>
  <si>
    <t>B'WATI HVDC</t>
  </si>
  <si>
    <t>WR-SR</t>
  </si>
  <si>
    <t>765kV Solapur-Raichur# I</t>
  </si>
  <si>
    <t>765kV Solapur-Raichur# II</t>
  </si>
  <si>
    <t>400kV Narender-Kolhapur(GIS)-1</t>
  </si>
  <si>
    <t>400kV Narender-Kolhapur(GIS)-2</t>
  </si>
  <si>
    <t>R'kela #  1(Raigarh-Sundargarh#1</t>
  </si>
  <si>
    <t>WR-ER</t>
  </si>
  <si>
    <t>R'kela #  1(Raigarh-Sundargarh#2</t>
  </si>
  <si>
    <t>Rourkela # 2 (SEL- 1)</t>
  </si>
  <si>
    <t>R'kela #  4 (SEL-2)</t>
  </si>
  <si>
    <t>Ranchi-Sipat #I&amp;II</t>
  </si>
  <si>
    <t>765kv Ranchi-Dharamjaygarh # 1</t>
  </si>
  <si>
    <t>765kv Ranchi-Dharamjaygarh # 2</t>
  </si>
  <si>
    <t>765kv Dharamjaygarh- Jharsuguda # 1</t>
  </si>
  <si>
    <t>765kv Dharamjaygarh- Jharsuguda # 2</t>
  </si>
  <si>
    <t>765kV Agra- Gwalior #1&amp;2</t>
  </si>
  <si>
    <t>400kV Zerda - Kankroli</t>
  </si>
  <si>
    <t>400kV Zerda - Bhinmal</t>
  </si>
  <si>
    <t>Vindhyachal - Rihand</t>
  </si>
  <si>
    <t>765kV Gwalior-Jaipur #1&amp;2</t>
  </si>
  <si>
    <t>400kV RAPP - Shujalpur # 1</t>
  </si>
  <si>
    <t>-165</t>
  </si>
  <si>
    <t>400kV RAPP - Shujalpur # 2</t>
  </si>
  <si>
    <t>-164</t>
  </si>
  <si>
    <t>Champa-Kurukshetra Bipole</t>
  </si>
  <si>
    <t>765kV Wardha-Nizamabad-1</t>
  </si>
  <si>
    <t>765kV Wardha-Nizamabad-2</t>
  </si>
  <si>
    <t>RAIGRH-BUDHIPADR</t>
  </si>
  <si>
    <t>BUDHIPADR-KORBA</t>
  </si>
  <si>
    <t>BADOD-SAKATPUR</t>
  </si>
  <si>
    <t>BHANPURA-MODAK</t>
  </si>
  <si>
    <t>MEHGAON-AURAIYA</t>
  </si>
  <si>
    <t>MALANPUR-AURAIYA</t>
  </si>
  <si>
    <t>KOLHAPUR-CHIKODI</t>
  </si>
  <si>
    <t>XELDEM-AMBEWADI</t>
  </si>
  <si>
    <t>APL HVDC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</si>
</sst>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rgb="FF000000"/>
      <name val="Courier New"/>
      <family val="3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8"/>
      <color indexed="8"/>
      <name val="Arial"/>
      <family val="2"/>
    </font>
    <font>
      <sz val="10"/>
      <name val="Arial"/>
      <family val="2"/>
    </font>
    <font>
      <b/>
      <sz val="18"/>
      <name val="Book Antiqua"/>
      <family val="1"/>
    </font>
    <font>
      <b/>
      <sz val="16"/>
      <color theme="1"/>
      <name val="Times New Roman"/>
      <family val="1"/>
    </font>
    <font>
      <sz val="20"/>
      <name val="Times New Roman"/>
      <family val="1"/>
    </font>
    <font>
      <sz val="18"/>
      <name val="Book Antiqua"/>
      <family val="1"/>
    </font>
    <font>
      <b/>
      <sz val="20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sz val="18"/>
      <color indexed="8"/>
      <name val="Arial"/>
      <family val="2"/>
    </font>
    <font>
      <sz val="18"/>
      <name val="Arial"/>
      <family val="2"/>
    </font>
    <font>
      <b/>
      <sz val="24"/>
      <color indexed="8"/>
      <name val="Calibri"/>
      <family val="2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3" fillId="0" borderId="0"/>
    <xf numFmtId="0" fontId="6" fillId="0" borderId="0"/>
    <xf numFmtId="0" fontId="6" fillId="0" borderId="0"/>
  </cellStyleXfs>
  <cellXfs count="50">
    <xf numFmtId="0" fontId="0" fillId="0" borderId="0" xfId="0"/>
    <xf numFmtId="22" fontId="0" fillId="0" borderId="0" xfId="0" applyNumberFormat="1"/>
    <xf numFmtId="0" fontId="1" fillId="0" borderId="0" xfId="0" applyFont="1" applyFill="1" applyBorder="1"/>
    <xf numFmtId="0" fontId="1" fillId="2" borderId="0" xfId="0" applyFont="1" applyFill="1" applyBorder="1"/>
    <xf numFmtId="0" fontId="2" fillId="0" borderId="0" xfId="0" applyFont="1" applyAlignment="1">
      <alignment vertical="center"/>
    </xf>
    <xf numFmtId="0" fontId="10" fillId="3" borderId="1" xfId="1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7" fillId="3" borderId="1" xfId="1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0" fillId="3" borderId="1" xfId="1" quotePrefix="1" applyFont="1" applyFill="1" applyBorder="1" applyAlignment="1">
      <alignment horizontal="left" vertical="top" wrapText="1"/>
    </xf>
    <xf numFmtId="164" fontId="10" fillId="3" borderId="1" xfId="1" applyNumberFormat="1" applyFont="1" applyFill="1" applyBorder="1" applyAlignment="1">
      <alignment horizontal="left" vertical="top" wrapText="1"/>
    </xf>
    <xf numFmtId="0" fontId="10" fillId="3" borderId="1" xfId="1" applyNumberFormat="1" applyFont="1" applyFill="1" applyBorder="1" applyAlignment="1">
      <alignment horizontal="left" vertical="top" wrapText="1"/>
    </xf>
    <xf numFmtId="0" fontId="10" fillId="3" borderId="1" xfId="2" quotePrefix="1" applyNumberFormat="1" applyFont="1" applyFill="1" applyBorder="1" applyAlignment="1">
      <alignment horizontal="left" vertical="top" wrapText="1"/>
    </xf>
    <xf numFmtId="49" fontId="10" fillId="3" borderId="1" xfId="2" applyNumberFormat="1" applyFont="1" applyFill="1" applyBorder="1" applyAlignment="1">
      <alignment horizontal="left" vertical="top" wrapText="1"/>
    </xf>
    <xf numFmtId="164" fontId="10" fillId="3" borderId="1" xfId="1" quotePrefix="1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20" fontId="12" fillId="2" borderId="1" xfId="3" applyNumberFormat="1" applyFont="1" applyFill="1" applyBorder="1" applyAlignment="1">
      <alignment horizontal="left" vertical="top" wrapText="1"/>
    </xf>
    <xf numFmtId="20" fontId="13" fillId="2" borderId="1" xfId="3" applyNumberFormat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49" fontId="10" fillId="3" borderId="1" xfId="2" quotePrefix="1" applyNumberFormat="1" applyFont="1" applyFill="1" applyBorder="1" applyAlignment="1">
      <alignment horizontal="left" vertical="top" wrapText="1"/>
    </xf>
    <xf numFmtId="165" fontId="10" fillId="3" borderId="1" xfId="2" quotePrefix="1" applyNumberFormat="1" applyFont="1" applyFill="1" applyBorder="1" applyAlignment="1">
      <alignment horizontal="left" vertical="top" wrapText="1"/>
    </xf>
    <xf numFmtId="0" fontId="11" fillId="2" borderId="1" xfId="4" applyFont="1" applyFill="1" applyBorder="1" applyAlignment="1">
      <alignment horizontal="left" vertical="top" wrapText="1"/>
    </xf>
    <xf numFmtId="0" fontId="9" fillId="2" borderId="1" xfId="4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9" fillId="2" borderId="1" xfId="0" quotePrefix="1" applyFont="1" applyFill="1" applyBorder="1" applyAlignment="1">
      <alignment horizontal="left" vertical="top" wrapText="1"/>
    </xf>
    <xf numFmtId="164" fontId="10" fillId="3" borderId="1" xfId="2" quotePrefix="1" applyNumberFormat="1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 wrapText="1"/>
    </xf>
    <xf numFmtId="20" fontId="14" fillId="0" borderId="1" xfId="0" applyNumberFormat="1" applyFont="1" applyFill="1" applyBorder="1" applyAlignment="1">
      <alignment horizontal="left" vertical="top"/>
    </xf>
    <xf numFmtId="2" fontId="14" fillId="0" borderId="1" xfId="0" quotePrefix="1" applyNumberFormat="1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/>
    </xf>
    <xf numFmtId="0" fontId="15" fillId="3" borderId="1" xfId="2" quotePrefix="1" applyNumberFormat="1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1" fillId="0" borderId="1" xfId="0" quotePrefix="1" applyFont="1" applyBorder="1" applyAlignment="1">
      <alignment horizontal="left" vertical="top" wrapText="1"/>
    </xf>
    <xf numFmtId="2" fontId="14" fillId="0" borderId="1" xfId="0" quotePrefix="1" applyNumberFormat="1" applyFont="1" applyFill="1" applyBorder="1" applyAlignment="1">
      <alignment horizontal="left" vertical="top"/>
    </xf>
    <xf numFmtId="2" fontId="14" fillId="0" borderId="1" xfId="0" applyNumberFormat="1" applyFont="1" applyFill="1" applyBorder="1" applyAlignment="1">
      <alignment horizontal="left" vertical="top"/>
    </xf>
    <xf numFmtId="0" fontId="14" fillId="0" borderId="1" xfId="0" quotePrefix="1" applyNumberFormat="1" applyFont="1" applyFill="1" applyBorder="1" applyAlignment="1">
      <alignment horizontal="left" vertical="top" wrapText="1"/>
    </xf>
    <xf numFmtId="0" fontId="9" fillId="0" borderId="1" xfId="0" quotePrefix="1" applyFont="1" applyBorder="1" applyAlignment="1">
      <alignment horizontal="left" vertical="top" wrapText="1"/>
    </xf>
    <xf numFmtId="49" fontId="14" fillId="0" borderId="1" xfId="0" quotePrefix="1" applyNumberFormat="1" applyFont="1" applyFill="1" applyBorder="1" applyAlignment="1">
      <alignment horizontal="left" vertical="top" wrapText="1"/>
    </xf>
    <xf numFmtId="0" fontId="14" fillId="0" borderId="1" xfId="0" quotePrefix="1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</cellXfs>
  <cellStyles count="5">
    <cellStyle name="Normal" xfId="0" builtinId="0"/>
    <cellStyle name="Normal 114" xfId="2"/>
    <cellStyle name="Normal 115 2" xfId="1"/>
    <cellStyle name="Normal 2 10" xfId="3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3" sqref="B3"/>
    </sheetView>
  </sheetViews>
  <sheetFormatPr defaultRowHeight="15" x14ac:dyDescent="0.25"/>
  <sheetData>
    <row r="1" spans="1:8" x14ac:dyDescent="0.25">
      <c r="A1">
        <v>53</v>
      </c>
      <c r="B1" t="s">
        <v>65</v>
      </c>
      <c r="C1" t="s">
        <v>66</v>
      </c>
      <c r="D1" t="s">
        <v>65</v>
      </c>
      <c r="E1">
        <v>1</v>
      </c>
      <c r="F1" s="1">
        <v>42830.884745370371</v>
      </c>
      <c r="G1" s="1">
        <v>42830.884745370371</v>
      </c>
      <c r="H1">
        <v>0</v>
      </c>
    </row>
    <row r="2" spans="1:8" x14ac:dyDescent="0.25">
      <c r="A2">
        <v>54</v>
      </c>
      <c r="B2" t="s">
        <v>67</v>
      </c>
      <c r="C2" t="s">
        <v>68</v>
      </c>
      <c r="D2" t="s">
        <v>67</v>
      </c>
      <c r="E2">
        <v>1</v>
      </c>
      <c r="F2" s="1">
        <v>42830.884745370371</v>
      </c>
      <c r="G2" s="1">
        <v>42830.884745370371</v>
      </c>
      <c r="H2">
        <v>0</v>
      </c>
    </row>
    <row r="3" spans="1:8" x14ac:dyDescent="0.25">
      <c r="A3">
        <v>55</v>
      </c>
      <c r="B3" t="s">
        <v>69</v>
      </c>
      <c r="C3" t="s">
        <v>70</v>
      </c>
      <c r="D3" t="s">
        <v>69</v>
      </c>
      <c r="E3">
        <v>1</v>
      </c>
      <c r="F3" s="1">
        <v>42830.884745370371</v>
      </c>
      <c r="G3" s="1">
        <v>42830.884745370371</v>
      </c>
      <c r="H3">
        <v>0</v>
      </c>
    </row>
    <row r="4" spans="1:8" x14ac:dyDescent="0.25">
      <c r="A4">
        <v>56</v>
      </c>
      <c r="B4" t="s">
        <v>71</v>
      </c>
      <c r="C4" t="s">
        <v>72</v>
      </c>
      <c r="D4" t="s">
        <v>71</v>
      </c>
      <c r="E4">
        <v>1</v>
      </c>
      <c r="F4" s="1">
        <v>42830.884745370371</v>
      </c>
      <c r="G4" s="1">
        <v>42830.884745370371</v>
      </c>
      <c r="H4">
        <v>0</v>
      </c>
    </row>
    <row r="5" spans="1:8" x14ac:dyDescent="0.25">
      <c r="A5">
        <v>57</v>
      </c>
      <c r="B5" t="s">
        <v>73</v>
      </c>
      <c r="C5" t="s">
        <v>74</v>
      </c>
      <c r="D5" t="s">
        <v>73</v>
      </c>
      <c r="E5">
        <v>1</v>
      </c>
      <c r="F5" s="1">
        <v>42830.884745370371</v>
      </c>
      <c r="G5" s="1">
        <v>42830.884745370371</v>
      </c>
      <c r="H5">
        <v>0</v>
      </c>
    </row>
    <row r="6" spans="1:8" x14ac:dyDescent="0.25">
      <c r="A6">
        <v>58</v>
      </c>
      <c r="B6" t="s">
        <v>75</v>
      </c>
      <c r="C6" t="s">
        <v>76</v>
      </c>
      <c r="D6" t="s">
        <v>75</v>
      </c>
      <c r="E6">
        <v>1</v>
      </c>
      <c r="F6" s="1">
        <v>42830.884745370371</v>
      </c>
      <c r="G6" s="1">
        <v>42830.884745370371</v>
      </c>
      <c r="H6">
        <v>0</v>
      </c>
    </row>
    <row r="7" spans="1:8" x14ac:dyDescent="0.25">
      <c r="A7">
        <v>59</v>
      </c>
      <c r="B7" t="s">
        <v>77</v>
      </c>
      <c r="C7" t="s">
        <v>78</v>
      </c>
      <c r="D7" t="s">
        <v>77</v>
      </c>
      <c r="E7">
        <v>1</v>
      </c>
      <c r="F7" s="1">
        <v>42830.884745370371</v>
      </c>
      <c r="G7" s="1">
        <v>42830.884745370371</v>
      </c>
      <c r="H7">
        <v>0</v>
      </c>
    </row>
    <row r="8" spans="1:8" x14ac:dyDescent="0.25">
      <c r="A8">
        <v>60</v>
      </c>
      <c r="B8" t="s">
        <v>79</v>
      </c>
      <c r="C8" t="s">
        <v>80</v>
      </c>
      <c r="D8" t="s">
        <v>79</v>
      </c>
      <c r="E8">
        <v>1</v>
      </c>
      <c r="F8" s="1">
        <v>42830.884745370371</v>
      </c>
      <c r="G8" s="1">
        <v>42830.884745370371</v>
      </c>
      <c r="H8">
        <v>0</v>
      </c>
    </row>
    <row r="9" spans="1:8" x14ac:dyDescent="0.25">
      <c r="A9">
        <v>49</v>
      </c>
      <c r="B9" t="s">
        <v>81</v>
      </c>
      <c r="C9" t="s">
        <v>82</v>
      </c>
      <c r="D9" t="s">
        <v>81</v>
      </c>
      <c r="E9">
        <v>1</v>
      </c>
      <c r="F9" s="1">
        <v>42829.881631944445</v>
      </c>
      <c r="G9" s="1">
        <v>42829.881631944445</v>
      </c>
      <c r="H9">
        <v>0</v>
      </c>
    </row>
    <row r="10" spans="1:8" x14ac:dyDescent="0.25">
      <c r="A10">
        <v>50</v>
      </c>
      <c r="B10" t="s">
        <v>83</v>
      </c>
      <c r="C10" t="s">
        <v>84</v>
      </c>
      <c r="D10" t="s">
        <v>83</v>
      </c>
      <c r="E10">
        <v>1</v>
      </c>
      <c r="F10" s="1">
        <v>42829.881631944445</v>
      </c>
      <c r="G10" s="1">
        <v>42829.881631944445</v>
      </c>
      <c r="H10">
        <v>0</v>
      </c>
    </row>
    <row r="11" spans="1:8" x14ac:dyDescent="0.25">
      <c r="A11">
        <v>51</v>
      </c>
      <c r="B11" t="s">
        <v>85</v>
      </c>
      <c r="C11" t="s">
        <v>86</v>
      </c>
      <c r="D11" t="s">
        <v>85</v>
      </c>
      <c r="E11">
        <v>1</v>
      </c>
      <c r="F11" s="1">
        <v>42829.881631944445</v>
      </c>
      <c r="G11" s="1">
        <v>42829.881631944445</v>
      </c>
      <c r="H11">
        <v>0</v>
      </c>
    </row>
    <row r="12" spans="1:8" x14ac:dyDescent="0.25">
      <c r="A12">
        <v>52</v>
      </c>
      <c r="B12" t="s">
        <v>87</v>
      </c>
      <c r="C12" t="s">
        <v>88</v>
      </c>
      <c r="D12" t="s">
        <v>87</v>
      </c>
      <c r="E12">
        <v>1</v>
      </c>
      <c r="F12" s="1">
        <v>42829.881631944445</v>
      </c>
      <c r="G12" s="1">
        <v>42829.881631944445</v>
      </c>
      <c r="H12">
        <v>0</v>
      </c>
    </row>
    <row r="13" spans="1:8" x14ac:dyDescent="0.25">
      <c r="A13">
        <v>38</v>
      </c>
      <c r="B13" t="s">
        <v>89</v>
      </c>
      <c r="C13" t="s">
        <v>90</v>
      </c>
      <c r="D13" t="s">
        <v>89</v>
      </c>
      <c r="E13">
        <v>1</v>
      </c>
      <c r="F13" s="1">
        <v>42829.879652777781</v>
      </c>
      <c r="G13" s="1">
        <v>42829.879652777781</v>
      </c>
      <c r="H13">
        <v>0</v>
      </c>
    </row>
    <row r="14" spans="1:8" x14ac:dyDescent="0.25">
      <c r="A14">
        <v>39</v>
      </c>
      <c r="B14" t="s">
        <v>91</v>
      </c>
      <c r="C14" t="s">
        <v>92</v>
      </c>
      <c r="D14" t="s">
        <v>91</v>
      </c>
      <c r="E14">
        <v>1</v>
      </c>
      <c r="F14" s="1">
        <v>42829.879652777781</v>
      </c>
      <c r="G14" s="1">
        <v>42829.879652777781</v>
      </c>
      <c r="H14">
        <v>0</v>
      </c>
    </row>
    <row r="15" spans="1:8" x14ac:dyDescent="0.25">
      <c r="A15">
        <v>40</v>
      </c>
      <c r="B15" t="s">
        <v>93</v>
      </c>
      <c r="C15" t="s">
        <v>94</v>
      </c>
      <c r="D15" t="s">
        <v>93</v>
      </c>
      <c r="E15">
        <v>1</v>
      </c>
      <c r="F15" s="1">
        <v>42829.879652777781</v>
      </c>
      <c r="G15" s="1">
        <v>42829.879652777781</v>
      </c>
      <c r="H15">
        <v>0</v>
      </c>
    </row>
    <row r="16" spans="1:8" x14ac:dyDescent="0.25">
      <c r="A16">
        <v>41</v>
      </c>
      <c r="B16" t="s">
        <v>95</v>
      </c>
      <c r="C16" t="s">
        <v>96</v>
      </c>
      <c r="D16" t="s">
        <v>95</v>
      </c>
      <c r="E16">
        <v>1</v>
      </c>
      <c r="F16" s="1">
        <v>42829.879652777781</v>
      </c>
      <c r="G16" s="1">
        <v>42829.879652777781</v>
      </c>
      <c r="H16">
        <v>0</v>
      </c>
    </row>
    <row r="17" spans="1:8" x14ac:dyDescent="0.25">
      <c r="A17">
        <v>42</v>
      </c>
      <c r="B17" t="s">
        <v>97</v>
      </c>
      <c r="C17" t="s">
        <v>98</v>
      </c>
      <c r="D17" t="s">
        <v>97</v>
      </c>
      <c r="E17">
        <v>1</v>
      </c>
      <c r="F17" s="1">
        <v>42829.879652777781</v>
      </c>
      <c r="G17" s="1">
        <v>42829.879652777781</v>
      </c>
      <c r="H17">
        <v>0</v>
      </c>
    </row>
    <row r="18" spans="1:8" x14ac:dyDescent="0.25">
      <c r="A18">
        <v>43</v>
      </c>
      <c r="B18" t="s">
        <v>99</v>
      </c>
      <c r="C18" t="s">
        <v>100</v>
      </c>
      <c r="D18" t="s">
        <v>99</v>
      </c>
      <c r="E18">
        <v>1</v>
      </c>
      <c r="F18" s="1">
        <v>42829.879652777781</v>
      </c>
      <c r="G18" s="1">
        <v>42829.879652777781</v>
      </c>
      <c r="H18">
        <v>0</v>
      </c>
    </row>
    <row r="19" spans="1:8" x14ac:dyDescent="0.25">
      <c r="A19">
        <v>44</v>
      </c>
      <c r="B19" t="s">
        <v>101</v>
      </c>
      <c r="C19" t="s">
        <v>102</v>
      </c>
      <c r="D19" t="s">
        <v>101</v>
      </c>
      <c r="E19">
        <v>1</v>
      </c>
      <c r="F19" s="1">
        <v>42829.879652777781</v>
      </c>
      <c r="G19" s="1">
        <v>42829.879652777781</v>
      </c>
      <c r="H19">
        <v>0</v>
      </c>
    </row>
    <row r="20" spans="1:8" x14ac:dyDescent="0.25">
      <c r="A20">
        <v>45</v>
      </c>
      <c r="B20" t="s">
        <v>103</v>
      </c>
      <c r="C20" t="s">
        <v>104</v>
      </c>
      <c r="D20" t="s">
        <v>103</v>
      </c>
      <c r="E20">
        <v>1</v>
      </c>
      <c r="F20" s="1">
        <v>42829.879652777781</v>
      </c>
      <c r="G20" s="1">
        <v>42829.879652777781</v>
      </c>
      <c r="H20">
        <v>0</v>
      </c>
    </row>
    <row r="21" spans="1:8" x14ac:dyDescent="0.25">
      <c r="A21">
        <v>46</v>
      </c>
      <c r="B21" t="s">
        <v>105</v>
      </c>
      <c r="C21" t="s">
        <v>106</v>
      </c>
      <c r="D21" t="s">
        <v>105</v>
      </c>
      <c r="E21">
        <v>1</v>
      </c>
      <c r="F21" s="1">
        <v>42829.879652777781</v>
      </c>
      <c r="G21" s="1">
        <v>42829.879652777781</v>
      </c>
      <c r="H21">
        <v>0</v>
      </c>
    </row>
    <row r="22" spans="1:8" x14ac:dyDescent="0.25">
      <c r="A22">
        <v>47</v>
      </c>
      <c r="B22" t="s">
        <v>107</v>
      </c>
      <c r="C22" t="s">
        <v>108</v>
      </c>
      <c r="D22" t="s">
        <v>107</v>
      </c>
      <c r="E22">
        <v>1</v>
      </c>
      <c r="F22" s="1">
        <v>42829.879652777781</v>
      </c>
      <c r="G22" s="1">
        <v>42829.879652777781</v>
      </c>
      <c r="H22">
        <v>0</v>
      </c>
    </row>
    <row r="23" spans="1:8" x14ac:dyDescent="0.25">
      <c r="A23">
        <v>48</v>
      </c>
      <c r="B23" t="s">
        <v>109</v>
      </c>
      <c r="C23" t="s">
        <v>110</v>
      </c>
      <c r="D23" t="s">
        <v>109</v>
      </c>
      <c r="E23">
        <v>1</v>
      </c>
      <c r="F23" s="1">
        <v>42829.879652777781</v>
      </c>
      <c r="G23" s="1">
        <v>42829.879652777781</v>
      </c>
      <c r="H23">
        <v>0</v>
      </c>
    </row>
    <row r="24" spans="1:8" x14ac:dyDescent="0.25">
      <c r="A24">
        <v>34</v>
      </c>
      <c r="B24" t="s">
        <v>111</v>
      </c>
      <c r="C24" t="s">
        <v>112</v>
      </c>
      <c r="D24" t="s">
        <v>111</v>
      </c>
      <c r="E24">
        <v>1</v>
      </c>
      <c r="F24" s="1">
        <v>42829.630833333336</v>
      </c>
      <c r="G24" s="1">
        <v>42829.630833333336</v>
      </c>
      <c r="H24">
        <v>0</v>
      </c>
    </row>
    <row r="25" spans="1:8" x14ac:dyDescent="0.25">
      <c r="A25">
        <v>35</v>
      </c>
      <c r="B25" t="s">
        <v>113</v>
      </c>
      <c r="C25" t="s">
        <v>114</v>
      </c>
      <c r="D25" t="s">
        <v>113</v>
      </c>
      <c r="E25">
        <v>1</v>
      </c>
      <c r="F25" s="1">
        <v>42829.630833333336</v>
      </c>
      <c r="G25" s="1">
        <v>42829.630833333336</v>
      </c>
      <c r="H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/>
  </sheetViews>
  <sheetFormatPr defaultRowHeight="15" x14ac:dyDescent="0.25"/>
  <cols>
    <col min="1" max="1" width="19.42578125" bestFit="1" customWidth="1"/>
    <col min="2" max="2" width="3" bestFit="1" customWidth="1"/>
    <col min="3" max="3" width="8" bestFit="1" customWidth="1"/>
    <col min="4" max="4" width="46.85546875" bestFit="1" customWidth="1"/>
    <col min="5" max="5" width="73.28515625" bestFit="1" customWidth="1"/>
    <col min="7" max="7" width="44.85546875" bestFit="1" customWidth="1"/>
  </cols>
  <sheetData>
    <row r="1" spans="1:7" x14ac:dyDescent="0.25">
      <c r="A1" t="s">
        <v>0</v>
      </c>
      <c r="B1">
        <v>53</v>
      </c>
      <c r="C1" t="s">
        <v>14</v>
      </c>
      <c r="D1" t="s">
        <v>15</v>
      </c>
      <c r="E1" t="str">
        <f>"('"&amp;A1&amp;"', "&amp;B1&amp;", '"&amp;C1&amp;"', '"&amp;D1&amp;"'),"</f>
        <v>('hydroGen_CSEB', 53, 'number', 'Chattisgarh Hydro Generation MU'),</v>
      </c>
      <c r="G1" t="str">
        <f>"fillFormField('"&amp;A1&amp;"', "&amp;A1&amp;");"</f>
        <v>fillFormField('hydroGen_CSEB', hydroGen_CSEB);</v>
      </c>
    </row>
    <row r="2" spans="1:7" x14ac:dyDescent="0.25">
      <c r="A2" t="s">
        <v>1</v>
      </c>
      <c r="B2">
        <v>53</v>
      </c>
      <c r="C2" t="s">
        <v>14</v>
      </c>
      <c r="D2" t="s">
        <v>16</v>
      </c>
      <c r="E2" t="str">
        <f t="shared" ref="E2:E14" si="0">"('"&amp;A2&amp;"', "&amp;B2&amp;", '"&amp;C2&amp;"', '"&amp;D2&amp;"'),"</f>
        <v>('solarGen_CSEB', 53, 'number', 'Chattisgarh Solar Generation MU'),</v>
      </c>
      <c r="G2" t="str">
        <f t="shared" ref="G2:G67" si="1">"fillFormField('"&amp;A2&amp;"', "&amp;A2&amp;");"</f>
        <v>fillFormField('solarGen_CSEB', solarGen_CSEB);</v>
      </c>
    </row>
    <row r="3" spans="1:7" x14ac:dyDescent="0.25">
      <c r="A3" t="s">
        <v>2</v>
      </c>
      <c r="B3">
        <v>53</v>
      </c>
      <c r="C3" t="s">
        <v>14</v>
      </c>
      <c r="D3" t="s">
        <v>17</v>
      </c>
      <c r="E3" t="str">
        <f t="shared" si="0"/>
        <v>('drawal_CSEB', 53, 'number', 'Chattisgarh Drawal MU'),</v>
      </c>
      <c r="G3" t="str">
        <f t="shared" si="1"/>
        <v>fillFormField('drawal_CSEB', drawal_CSEB);</v>
      </c>
    </row>
    <row r="4" spans="1:7" x14ac:dyDescent="0.25">
      <c r="A4" t="s">
        <v>3</v>
      </c>
      <c r="B4">
        <v>53</v>
      </c>
      <c r="C4" t="s">
        <v>14</v>
      </c>
      <c r="D4" t="s">
        <v>18</v>
      </c>
      <c r="E4" t="str">
        <f t="shared" si="0"/>
        <v>('availability_CSEB', 53, 'number', 'Chattisgarh Availability MU'),</v>
      </c>
      <c r="G4" t="str">
        <f t="shared" si="1"/>
        <v>fillFormField('availability_CSEB', availability_CSEB);</v>
      </c>
    </row>
    <row r="5" spans="1:7" x14ac:dyDescent="0.25">
      <c r="A5" t="s">
        <v>4</v>
      </c>
      <c r="B5">
        <v>53</v>
      </c>
      <c r="C5" t="s">
        <v>14</v>
      </c>
      <c r="D5" t="s">
        <v>19</v>
      </c>
      <c r="E5" t="str">
        <f t="shared" si="0"/>
        <v>('maxDemTime_CSEB', 53, 'number', 'Chattisgarh Max Demand Time in Hrs'),</v>
      </c>
      <c r="G5" t="str">
        <f t="shared" si="1"/>
        <v>fillFormField('maxDemTime_CSEB', maxDemTime_CSEB);</v>
      </c>
    </row>
    <row r="6" spans="1:7" x14ac:dyDescent="0.25">
      <c r="A6" t="s">
        <v>5</v>
      </c>
      <c r="B6">
        <v>53</v>
      </c>
      <c r="C6" t="s">
        <v>14</v>
      </c>
      <c r="D6" t="s">
        <v>221</v>
      </c>
      <c r="E6" t="str">
        <f t="shared" si="0"/>
        <v>('maxDem_CSEB', 53, 'number', 'Chattisgarh Max Demand in MW'),</v>
      </c>
      <c r="G6" t="str">
        <f t="shared" si="1"/>
        <v>fillFormField('maxDem_CSEB', maxDem_CSEB);</v>
      </c>
    </row>
    <row r="7" spans="1:7" x14ac:dyDescent="0.25">
      <c r="A7" t="s">
        <v>6</v>
      </c>
      <c r="B7">
        <v>53</v>
      </c>
      <c r="C7" t="s">
        <v>14</v>
      </c>
      <c r="D7" t="s">
        <v>233</v>
      </c>
      <c r="E7" t="str">
        <f t="shared" si="0"/>
        <v>('dem3hrs_CSEB', 53, 'number', 'Chattisgarh Demand at 3 Hrs in MW'),</v>
      </c>
      <c r="G7" t="str">
        <f t="shared" si="1"/>
        <v>fillFormField('dem3hrs_CSEB', dem3hrs_CSEB);</v>
      </c>
    </row>
    <row r="8" spans="1:7" x14ac:dyDescent="0.25">
      <c r="A8" t="s">
        <v>7</v>
      </c>
      <c r="B8">
        <v>53</v>
      </c>
      <c r="C8" t="s">
        <v>14</v>
      </c>
      <c r="D8" t="s">
        <v>241</v>
      </c>
      <c r="E8" t="str">
        <f t="shared" si="0"/>
        <v>('dem19hrs_CSEB', 53, 'number', 'Chattisgarh Demand at 19 Hrs in MW'),</v>
      </c>
      <c r="G8" t="str">
        <f t="shared" si="1"/>
        <v>fillFormField('dem19hrs_CSEB', dem19hrs_CSEB);</v>
      </c>
    </row>
    <row r="9" spans="1:7" x14ac:dyDescent="0.25">
      <c r="A9" t="s">
        <v>8</v>
      </c>
      <c r="B9">
        <v>53</v>
      </c>
      <c r="C9" t="s">
        <v>14</v>
      </c>
      <c r="D9" t="s">
        <v>249</v>
      </c>
      <c r="E9" t="str">
        <f t="shared" si="0"/>
        <v>('dem20hrs_CSEB', 53, 'number', 'Chattisgarh Demand at 20 Hrs in MW'),</v>
      </c>
      <c r="G9" t="str">
        <f t="shared" si="1"/>
        <v>fillFormField('dem20hrs_CSEB', dem20hrs_CSEB);</v>
      </c>
    </row>
    <row r="10" spans="1:7" x14ac:dyDescent="0.25">
      <c r="A10" t="s">
        <v>9</v>
      </c>
      <c r="B10">
        <v>53</v>
      </c>
      <c r="C10" t="s">
        <v>14</v>
      </c>
      <c r="D10" t="s">
        <v>257</v>
      </c>
      <c r="E10" t="str">
        <f t="shared" si="0"/>
        <v>('ls3hrs_CSEB', 53, 'number', 'Chattisgarh Load Shedding at 3 Hrs in MW'),</v>
      </c>
      <c r="G10" t="str">
        <f t="shared" si="1"/>
        <v>fillFormField('ls3hrs_CSEB', ls3hrs_CSEB);</v>
      </c>
    </row>
    <row r="11" spans="1:7" x14ac:dyDescent="0.25">
      <c r="A11" t="s">
        <v>10</v>
      </c>
      <c r="B11">
        <v>53</v>
      </c>
      <c r="C11" t="s">
        <v>14</v>
      </c>
      <c r="D11" t="s">
        <v>261</v>
      </c>
      <c r="E11" t="str">
        <f t="shared" si="0"/>
        <v>('ls19hrs_CSEB', 53, 'number', 'Chattisgarh Load Shedding at 19 Hrs in MW'),</v>
      </c>
      <c r="G11" t="str">
        <f t="shared" si="1"/>
        <v>fillFormField('ls19hrs_CSEB', ls19hrs_CSEB);</v>
      </c>
    </row>
    <row r="12" spans="1:7" x14ac:dyDescent="0.25">
      <c r="A12" t="s">
        <v>11</v>
      </c>
      <c r="B12">
        <v>53</v>
      </c>
      <c r="C12" t="s">
        <v>14</v>
      </c>
      <c r="D12" t="s">
        <v>265</v>
      </c>
      <c r="E12" t="str">
        <f t="shared" si="0"/>
        <v>('ls20hrs_CSEB', 53, 'number', 'Chattisgarh Load Shedding at 20 Hrs in MW'),</v>
      </c>
      <c r="G12" t="str">
        <f t="shared" si="1"/>
        <v>fillFormField('ls20hrs_CSEB', ls20hrs_CSEB);</v>
      </c>
    </row>
    <row r="13" spans="1:7" x14ac:dyDescent="0.25">
      <c r="A13" t="s">
        <v>12</v>
      </c>
      <c r="B13">
        <v>53</v>
      </c>
      <c r="C13" t="s">
        <v>14</v>
      </c>
      <c r="D13" t="s">
        <v>222</v>
      </c>
      <c r="E13" t="str">
        <f t="shared" si="0"/>
        <v>('lsMaxDem_CSEB', 53, 'number', 'Chattisgarh Load Shedding at Max Demand in MW'),</v>
      </c>
      <c r="G13" t="str">
        <f t="shared" si="1"/>
        <v>fillFormField('lsMaxDem_CSEB', lsMaxDem_CSEB);</v>
      </c>
    </row>
    <row r="14" spans="1:7" x14ac:dyDescent="0.25">
      <c r="A14" t="s">
        <v>13</v>
      </c>
      <c r="B14">
        <v>53</v>
      </c>
      <c r="C14" t="s">
        <v>14</v>
      </c>
      <c r="D14" t="s">
        <v>28</v>
      </c>
      <c r="E14" t="str">
        <f t="shared" si="0"/>
        <v>('shortFallMUs_CSEB', 53, 'number', 'Chattisgarh Shortfall MU'),</v>
      </c>
      <c r="G14" t="str">
        <f t="shared" si="1"/>
        <v>fillFormField('shortFallMUs_CSEB', shortFallMUs_CSEB);</v>
      </c>
    </row>
    <row r="16" spans="1:7" x14ac:dyDescent="0.25">
      <c r="A16" t="s">
        <v>29</v>
      </c>
      <c r="B16">
        <v>57</v>
      </c>
      <c r="C16" t="s">
        <v>14</v>
      </c>
      <c r="D16" t="s">
        <v>35</v>
      </c>
      <c r="E16" t="str">
        <f>"('"&amp;A16&amp;"', "&amp;B16&amp;", '"&amp;C16&amp;"', '"&amp;D16&amp;"'),"</f>
        <v>('drawal_DD', 57, 'number', 'DD Drawal MU'),</v>
      </c>
      <c r="G16" t="str">
        <f t="shared" si="1"/>
        <v>fillFormField('drawal_DD', drawal_DD);</v>
      </c>
    </row>
    <row r="17" spans="1:7" x14ac:dyDescent="0.25">
      <c r="A17" t="s">
        <v>30</v>
      </c>
      <c r="B17">
        <v>57</v>
      </c>
      <c r="C17" t="s">
        <v>14</v>
      </c>
      <c r="D17" t="s">
        <v>36</v>
      </c>
      <c r="E17" t="str">
        <f t="shared" ref="E17:E21" si="2">"('"&amp;A17&amp;"', "&amp;B17&amp;", '"&amp;C17&amp;"', '"&amp;D17&amp;"'),"</f>
        <v>('maxDemTime_DD', 57, 'number', 'DD Max Demand Time in Hrs'),</v>
      </c>
      <c r="G17" t="str">
        <f t="shared" si="1"/>
        <v>fillFormField('maxDemTime_DD', maxDemTime_DD);</v>
      </c>
    </row>
    <row r="18" spans="1:7" x14ac:dyDescent="0.25">
      <c r="A18" t="s">
        <v>31</v>
      </c>
      <c r="B18">
        <v>57</v>
      </c>
      <c r="C18" t="s">
        <v>14</v>
      </c>
      <c r="D18" t="s">
        <v>223</v>
      </c>
      <c r="E18" t="str">
        <f t="shared" si="2"/>
        <v>('maxDem_DD', 57, 'number', 'DD Max Demand in MW'),</v>
      </c>
      <c r="G18" t="str">
        <f t="shared" si="1"/>
        <v>fillFormField('maxDem_DD', maxDem_DD);</v>
      </c>
    </row>
    <row r="19" spans="1:7" x14ac:dyDescent="0.25">
      <c r="A19" t="s">
        <v>32</v>
      </c>
      <c r="B19">
        <v>57</v>
      </c>
      <c r="C19" t="s">
        <v>14</v>
      </c>
      <c r="D19" t="s">
        <v>234</v>
      </c>
      <c r="E19" t="str">
        <f t="shared" si="2"/>
        <v>('dem3hrs_DD', 57, 'number', 'DD Demand at 3 Hrs in MW'),</v>
      </c>
      <c r="G19" t="str">
        <f t="shared" si="1"/>
        <v>fillFormField('dem3hrs_DD', dem3hrs_DD);</v>
      </c>
    </row>
    <row r="20" spans="1:7" x14ac:dyDescent="0.25">
      <c r="A20" t="s">
        <v>33</v>
      </c>
      <c r="B20">
        <v>57</v>
      </c>
      <c r="C20" t="s">
        <v>14</v>
      </c>
      <c r="D20" t="s">
        <v>242</v>
      </c>
      <c r="E20" t="str">
        <f t="shared" si="2"/>
        <v>('dem19hrs_DD', 57, 'number', 'DD Demand at 19 Hrs in MW'),</v>
      </c>
      <c r="G20" t="str">
        <f t="shared" si="1"/>
        <v>fillFormField('dem19hrs_DD', dem19hrs_DD);</v>
      </c>
    </row>
    <row r="21" spans="1:7" x14ac:dyDescent="0.25">
      <c r="A21" t="s">
        <v>34</v>
      </c>
      <c r="B21">
        <v>57</v>
      </c>
      <c r="C21" t="s">
        <v>14</v>
      </c>
      <c r="D21" t="s">
        <v>250</v>
      </c>
      <c r="E21" t="str">
        <f t="shared" si="2"/>
        <v>('dem20hrs_DD', 57, 'number', 'DD Demand at 20 Hrs in MW'),</v>
      </c>
      <c r="G21" t="str">
        <f t="shared" si="1"/>
        <v>fillFormField('dem20hrs_DD', dem20hrs_DD);</v>
      </c>
    </row>
    <row r="23" spans="1:7" x14ac:dyDescent="0.25">
      <c r="A23" t="s">
        <v>41</v>
      </c>
      <c r="B23">
        <v>58</v>
      </c>
      <c r="C23" t="s">
        <v>14</v>
      </c>
      <c r="D23" t="s">
        <v>47</v>
      </c>
      <c r="E23" t="str">
        <f>"('"&amp;A23&amp;"', "&amp;B23&amp;", '"&amp;C23&amp;"', '"&amp;D23&amp;"'),"</f>
        <v>('drawal_DNH', 58, 'number', 'DNH Drawal MU'),</v>
      </c>
      <c r="G23" t="str">
        <f t="shared" si="1"/>
        <v>fillFormField('drawal_DNH', drawal_DNH);</v>
      </c>
    </row>
    <row r="24" spans="1:7" x14ac:dyDescent="0.25">
      <c r="A24" t="s">
        <v>42</v>
      </c>
      <c r="B24">
        <v>58</v>
      </c>
      <c r="C24" t="s">
        <v>14</v>
      </c>
      <c r="D24" t="s">
        <v>48</v>
      </c>
      <c r="E24" t="str">
        <f t="shared" ref="E24:E28" si="3">"('"&amp;A24&amp;"', "&amp;B24&amp;", '"&amp;C24&amp;"', '"&amp;D24&amp;"'),"</f>
        <v>('maxDemTime_DNH', 58, 'number', 'DNH Max Demand Time in Hrs'),</v>
      </c>
      <c r="G24" t="str">
        <f t="shared" si="1"/>
        <v>fillFormField('maxDemTime_DNH', maxDemTime_DNH);</v>
      </c>
    </row>
    <row r="25" spans="1:7" x14ac:dyDescent="0.25">
      <c r="A25" t="s">
        <v>43</v>
      </c>
      <c r="B25">
        <v>58</v>
      </c>
      <c r="C25" t="s">
        <v>14</v>
      </c>
      <c r="D25" t="s">
        <v>224</v>
      </c>
      <c r="E25" t="str">
        <f t="shared" si="3"/>
        <v>('maxDem_DNH', 58, 'number', 'DNH Max Demand in MW'),</v>
      </c>
      <c r="G25" t="str">
        <f t="shared" si="1"/>
        <v>fillFormField('maxDem_DNH', maxDem_DNH);</v>
      </c>
    </row>
    <row r="26" spans="1:7" x14ac:dyDescent="0.25">
      <c r="A26" t="s">
        <v>44</v>
      </c>
      <c r="B26">
        <v>58</v>
      </c>
      <c r="C26" t="s">
        <v>14</v>
      </c>
      <c r="D26" t="s">
        <v>235</v>
      </c>
      <c r="E26" t="str">
        <f t="shared" si="3"/>
        <v>('dem3hrs_DNH', 58, 'number', 'DNH Demand at 3 Hrs in MW'),</v>
      </c>
      <c r="G26" t="str">
        <f t="shared" si="1"/>
        <v>fillFormField('dem3hrs_DNH', dem3hrs_DNH);</v>
      </c>
    </row>
    <row r="27" spans="1:7" x14ac:dyDescent="0.25">
      <c r="A27" t="s">
        <v>45</v>
      </c>
      <c r="B27">
        <v>58</v>
      </c>
      <c r="C27" t="s">
        <v>14</v>
      </c>
      <c r="D27" t="s">
        <v>243</v>
      </c>
      <c r="E27" t="str">
        <f t="shared" si="3"/>
        <v>('dem19hrs_DNH', 58, 'number', 'DNH Demand at 19 Hrs in MW'),</v>
      </c>
      <c r="G27" t="str">
        <f t="shared" si="1"/>
        <v>fillFormField('dem19hrs_DNH', dem19hrs_DNH);</v>
      </c>
    </row>
    <row r="28" spans="1:7" x14ac:dyDescent="0.25">
      <c r="A28" t="s">
        <v>46</v>
      </c>
      <c r="B28">
        <v>58</v>
      </c>
      <c r="C28" t="s">
        <v>14</v>
      </c>
      <c r="D28" t="s">
        <v>251</v>
      </c>
      <c r="E28" t="str">
        <f t="shared" si="3"/>
        <v>('dem20hrs_DNH', 58, 'number', 'DNH Demand at 20 Hrs in MW'),</v>
      </c>
      <c r="G28" t="str">
        <f t="shared" si="1"/>
        <v>fillFormField('dem20hrs_DNH', dem20hrs_DNH);</v>
      </c>
    </row>
    <row r="30" spans="1:7" x14ac:dyDescent="0.25">
      <c r="A30" t="s">
        <v>53</v>
      </c>
      <c r="B30">
        <v>60</v>
      </c>
      <c r="C30" t="s">
        <v>14</v>
      </c>
      <c r="D30" t="s">
        <v>59</v>
      </c>
      <c r="E30" t="str">
        <f>"('"&amp;A30&amp;"', "&amp;B30&amp;", '"&amp;C30&amp;"', '"&amp;D30&amp;"'),"</f>
        <v>('drawal_ESIL', 60, 'number', 'ESIL Drawal MU'),</v>
      </c>
      <c r="G30" t="str">
        <f t="shared" si="1"/>
        <v>fillFormField('drawal_ESIL', drawal_ESIL);</v>
      </c>
    </row>
    <row r="31" spans="1:7" x14ac:dyDescent="0.25">
      <c r="A31" t="s">
        <v>54</v>
      </c>
      <c r="B31">
        <v>60</v>
      </c>
      <c r="C31" t="s">
        <v>14</v>
      </c>
      <c r="D31" t="s">
        <v>60</v>
      </c>
      <c r="E31" t="str">
        <f t="shared" ref="E31:E35" si="4">"('"&amp;A31&amp;"', "&amp;B31&amp;", '"&amp;C31&amp;"', '"&amp;D31&amp;"'),"</f>
        <v>('maxDemTime_ESIL', 60, 'number', 'ESIL Max Demand Time in Hrs'),</v>
      </c>
      <c r="G31" t="str">
        <f t="shared" si="1"/>
        <v>fillFormField('maxDemTime_ESIL', maxDemTime_ESIL);</v>
      </c>
    </row>
    <row r="32" spans="1:7" x14ac:dyDescent="0.25">
      <c r="A32" t="s">
        <v>55</v>
      </c>
      <c r="B32">
        <v>60</v>
      </c>
      <c r="C32" t="s">
        <v>14</v>
      </c>
      <c r="D32" t="s">
        <v>225</v>
      </c>
      <c r="E32" t="str">
        <f t="shared" si="4"/>
        <v>('maxDem_ESIL', 60, 'number', 'ESIL Max Demand in MW'),</v>
      </c>
      <c r="G32" t="str">
        <f t="shared" si="1"/>
        <v>fillFormField('maxDem_ESIL', maxDem_ESIL);</v>
      </c>
    </row>
    <row r="33" spans="1:7" x14ac:dyDescent="0.25">
      <c r="A33" t="s">
        <v>56</v>
      </c>
      <c r="B33">
        <v>60</v>
      </c>
      <c r="C33" t="s">
        <v>14</v>
      </c>
      <c r="D33" t="s">
        <v>236</v>
      </c>
      <c r="E33" t="str">
        <f t="shared" si="4"/>
        <v>('dem3hrs_ESIL', 60, 'number', 'ESIL Demand at 3 Hrs in MW'),</v>
      </c>
      <c r="G33" t="str">
        <f t="shared" si="1"/>
        <v>fillFormField('dem3hrs_ESIL', dem3hrs_ESIL);</v>
      </c>
    </row>
    <row r="34" spans="1:7" x14ac:dyDescent="0.25">
      <c r="A34" t="s">
        <v>57</v>
      </c>
      <c r="B34">
        <v>60</v>
      </c>
      <c r="C34" t="s">
        <v>14</v>
      </c>
      <c r="D34" t="s">
        <v>244</v>
      </c>
      <c r="E34" t="str">
        <f t="shared" si="4"/>
        <v>('dem19hrs_ESIL', 60, 'number', 'ESIL Demand at 19 Hrs in MW'),</v>
      </c>
      <c r="G34" t="str">
        <f t="shared" si="1"/>
        <v>fillFormField('dem19hrs_ESIL', dem19hrs_ESIL);</v>
      </c>
    </row>
    <row r="35" spans="1:7" x14ac:dyDescent="0.25">
      <c r="A35" t="s">
        <v>58</v>
      </c>
      <c r="B35">
        <v>60</v>
      </c>
      <c r="C35" t="s">
        <v>14</v>
      </c>
      <c r="D35" t="s">
        <v>252</v>
      </c>
      <c r="E35" t="str">
        <f t="shared" si="4"/>
        <v>('dem20hrs_ESIL', 60, 'number', 'ESIL Demand at 20 Hrs in MW'),</v>
      </c>
      <c r="G35" t="str">
        <f t="shared" si="1"/>
        <v>fillFormField('dem20hrs_ESIL', dem20hrs_ESIL);</v>
      </c>
    </row>
    <row r="37" spans="1:7" x14ac:dyDescent="0.25">
      <c r="A37" t="s">
        <v>115</v>
      </c>
      <c r="B37">
        <v>59</v>
      </c>
      <c r="C37" t="s">
        <v>14</v>
      </c>
      <c r="D37" t="s">
        <v>133</v>
      </c>
      <c r="E37" t="str">
        <f>"('"&amp;A37&amp;"', "&amp;B37&amp;", '"&amp;C37&amp;"', '"&amp;D37&amp;"'),"</f>
        <v>('stateGen_GOA', 59, 'number', 'GOA State Generation MU'),</v>
      </c>
      <c r="G37" t="str">
        <f t="shared" si="1"/>
        <v>fillFormField('stateGen_GOA', stateGen_GOA);</v>
      </c>
    </row>
    <row r="38" spans="1:7" x14ac:dyDescent="0.25">
      <c r="A38" t="s">
        <v>116</v>
      </c>
      <c r="B38">
        <v>59</v>
      </c>
      <c r="C38" t="s">
        <v>14</v>
      </c>
      <c r="D38" t="s">
        <v>127</v>
      </c>
      <c r="E38" t="str">
        <f t="shared" ref="E38:E48" si="5">"('"&amp;A38&amp;"', "&amp;B38&amp;", '"&amp;C38&amp;"', '"&amp;D38&amp;"'),"</f>
        <v>('drawal_GOA', 59, 'number', 'GOA Drawal MU'),</v>
      </c>
      <c r="G38" t="str">
        <f t="shared" si="1"/>
        <v>fillFormField('drawal_GOA', drawal_GOA);</v>
      </c>
    </row>
    <row r="39" spans="1:7" x14ac:dyDescent="0.25">
      <c r="A39" t="s">
        <v>117</v>
      </c>
      <c r="B39">
        <v>59</v>
      </c>
      <c r="C39" t="s">
        <v>14</v>
      </c>
      <c r="D39" t="s">
        <v>134</v>
      </c>
      <c r="E39" t="str">
        <f t="shared" si="5"/>
        <v>('shortFallMUs_GOA', 59, 'number', 'GOA Shortfall MU'),</v>
      </c>
      <c r="G39" t="str">
        <f t="shared" si="1"/>
        <v>fillFormField('shortFallMUs_GOA', shortFallMUs_GOA);</v>
      </c>
    </row>
    <row r="40" spans="1:7" x14ac:dyDescent="0.25">
      <c r="A40" t="s">
        <v>118</v>
      </c>
      <c r="B40">
        <v>59</v>
      </c>
      <c r="C40" t="s">
        <v>14</v>
      </c>
      <c r="D40" t="s">
        <v>128</v>
      </c>
      <c r="E40" t="str">
        <f t="shared" si="5"/>
        <v>('maxDemTime_GOA', 59, 'number', 'GOA Max Demand Time in Hrs'),</v>
      </c>
      <c r="G40" t="str">
        <f t="shared" si="1"/>
        <v>fillFormField('maxDemTime_GOA', maxDemTime_GOA);</v>
      </c>
    </row>
    <row r="41" spans="1:7" x14ac:dyDescent="0.25">
      <c r="A41" t="s">
        <v>119</v>
      </c>
      <c r="B41">
        <v>59</v>
      </c>
      <c r="C41" t="s">
        <v>14</v>
      </c>
      <c r="D41" t="s">
        <v>226</v>
      </c>
      <c r="E41" t="str">
        <f t="shared" si="5"/>
        <v>('maxDem_GOA', 59, 'number', 'GOA Max Demand in MW'),</v>
      </c>
      <c r="G41" t="str">
        <f t="shared" si="1"/>
        <v>fillFormField('maxDem_GOA', maxDem_GOA);</v>
      </c>
    </row>
    <row r="42" spans="1:7" x14ac:dyDescent="0.25">
      <c r="A42" t="s">
        <v>120</v>
      </c>
      <c r="B42">
        <v>59</v>
      </c>
      <c r="C42" t="s">
        <v>14</v>
      </c>
      <c r="D42" t="s">
        <v>237</v>
      </c>
      <c r="E42" t="str">
        <f t="shared" si="5"/>
        <v>('dem3hrs_GOA', 59, 'number', 'GOA Demand at 3 Hrs in MW'),</v>
      </c>
      <c r="G42" t="str">
        <f t="shared" si="1"/>
        <v>fillFormField('dem3hrs_GOA', dem3hrs_GOA);</v>
      </c>
    </row>
    <row r="43" spans="1:7" x14ac:dyDescent="0.25">
      <c r="A43" t="s">
        <v>121</v>
      </c>
      <c r="B43">
        <v>59</v>
      </c>
      <c r="C43" t="s">
        <v>14</v>
      </c>
      <c r="D43" t="s">
        <v>245</v>
      </c>
      <c r="E43" t="str">
        <f t="shared" si="5"/>
        <v>('dem19hrs_GOA', 59, 'number', 'GOA Demand at 19 Hrs in MW'),</v>
      </c>
      <c r="G43" t="str">
        <f t="shared" si="1"/>
        <v>fillFormField('dem19hrs_GOA', dem19hrs_GOA);</v>
      </c>
    </row>
    <row r="44" spans="1:7" x14ac:dyDescent="0.25">
      <c r="A44" t="s">
        <v>122</v>
      </c>
      <c r="B44">
        <v>59</v>
      </c>
      <c r="C44" t="s">
        <v>14</v>
      </c>
      <c r="D44" t="s">
        <v>253</v>
      </c>
      <c r="E44" t="str">
        <f t="shared" si="5"/>
        <v>('dem20hrs_GOA', 59, 'number', 'GOA Demand at 20 Hrs in MW'),</v>
      </c>
      <c r="G44" t="str">
        <f t="shared" si="1"/>
        <v>fillFormField('dem20hrs_GOA', dem20hrs_GOA);</v>
      </c>
    </row>
    <row r="45" spans="1:7" x14ac:dyDescent="0.25">
      <c r="A45" t="s">
        <v>123</v>
      </c>
      <c r="B45">
        <v>59</v>
      </c>
      <c r="C45" t="s">
        <v>14</v>
      </c>
      <c r="D45" t="s">
        <v>258</v>
      </c>
      <c r="E45" t="str">
        <f t="shared" si="5"/>
        <v>('ls3hrs_GOA', 59, 'number', 'GOA Load Shedding at 3 Hrs in MW'),</v>
      </c>
      <c r="G45" t="str">
        <f t="shared" si="1"/>
        <v>fillFormField('ls3hrs_GOA', ls3hrs_GOA);</v>
      </c>
    </row>
    <row r="46" spans="1:7" x14ac:dyDescent="0.25">
      <c r="A46" t="s">
        <v>124</v>
      </c>
      <c r="B46">
        <v>59</v>
      </c>
      <c r="C46" t="s">
        <v>14</v>
      </c>
      <c r="D46" t="s">
        <v>262</v>
      </c>
      <c r="E46" t="str">
        <f t="shared" si="5"/>
        <v>('ls19hrs_GOA', 59, 'number', 'GOA Load Shedding at 19 Hrs in MW'),</v>
      </c>
      <c r="G46" t="str">
        <f t="shared" si="1"/>
        <v>fillFormField('ls19hrs_GOA', ls19hrs_GOA);</v>
      </c>
    </row>
    <row r="47" spans="1:7" x14ac:dyDescent="0.25">
      <c r="A47" t="s">
        <v>125</v>
      </c>
      <c r="B47">
        <v>59</v>
      </c>
      <c r="C47" t="s">
        <v>14</v>
      </c>
      <c r="D47" t="s">
        <v>266</v>
      </c>
      <c r="E47" t="str">
        <f t="shared" si="5"/>
        <v>('ls20hrs_GOA', 59, 'number', 'GOA Load Shedding at 20 Hrs in MW'),</v>
      </c>
      <c r="G47" t="str">
        <f t="shared" si="1"/>
        <v>fillFormField('ls20hrs_GOA', ls20hrs_GOA);</v>
      </c>
    </row>
    <row r="48" spans="1:7" x14ac:dyDescent="0.25">
      <c r="A48" t="s">
        <v>126</v>
      </c>
      <c r="B48">
        <v>59</v>
      </c>
      <c r="C48" t="s">
        <v>14</v>
      </c>
      <c r="D48" t="s">
        <v>227</v>
      </c>
      <c r="E48" t="str">
        <f t="shared" si="5"/>
        <v>('lsMaxDem_GOA', 59, 'number', 'GOA Load Shedding at Max Demand in MW'),</v>
      </c>
      <c r="G48" t="str">
        <f t="shared" si="1"/>
        <v>fillFormField('lsMaxDem_GOA', lsMaxDem_GOA);</v>
      </c>
    </row>
    <row r="50" spans="1:7" x14ac:dyDescent="0.25">
      <c r="A50" t="s">
        <v>139</v>
      </c>
      <c r="B50">
        <v>56</v>
      </c>
      <c r="C50" t="s">
        <v>14</v>
      </c>
      <c r="D50" t="s">
        <v>150</v>
      </c>
      <c r="E50" t="str">
        <f>"('"&amp;A50&amp;"', "&amp;B50&amp;", '"&amp;C50&amp;"', '"&amp;D50&amp;"'),"</f>
        <v>('hydroGen_GEB', 56, 'number', 'Gujarat Hydro Generation MU'),</v>
      </c>
      <c r="G50" t="str">
        <f t="shared" si="1"/>
        <v>fillFormField('hydroGen_GEB', hydroGen_GEB);</v>
      </c>
    </row>
    <row r="51" spans="1:7" x14ac:dyDescent="0.25">
      <c r="A51" t="s">
        <v>140</v>
      </c>
      <c r="B51">
        <v>56</v>
      </c>
      <c r="C51" t="s">
        <v>14</v>
      </c>
      <c r="D51" t="s">
        <v>151</v>
      </c>
      <c r="E51" t="str">
        <f t="shared" ref="E51:E60" si="6">"('"&amp;A51&amp;"', "&amp;B51&amp;", '"&amp;C51&amp;"', '"&amp;D51&amp;"'),"</f>
        <v>('windGen_GEB', 56, 'number', 'Gujarat Wind Generation MU'),</v>
      </c>
      <c r="G51" t="str">
        <f t="shared" si="1"/>
        <v>fillFormField('windGen_GEB', windGen_GEB);</v>
      </c>
    </row>
    <row r="52" spans="1:7" x14ac:dyDescent="0.25">
      <c r="A52" t="s">
        <v>141</v>
      </c>
      <c r="B52">
        <v>56</v>
      </c>
      <c r="C52" t="s">
        <v>14</v>
      </c>
      <c r="D52" t="s">
        <v>152</v>
      </c>
      <c r="E52" t="str">
        <f t="shared" si="6"/>
        <v>('solarGen_GEB', 56, 'number', 'Gujarat Solar Generation MU'),</v>
      </c>
      <c r="G52" t="str">
        <f t="shared" si="1"/>
        <v>fillFormField('solarGen_GEB', solarGen_GEB);</v>
      </c>
    </row>
    <row r="53" spans="1:7" x14ac:dyDescent="0.25">
      <c r="A53" t="s">
        <v>142</v>
      </c>
      <c r="B53">
        <v>56</v>
      </c>
      <c r="C53" t="s">
        <v>14</v>
      </c>
      <c r="D53" t="s">
        <v>153</v>
      </c>
      <c r="E53" t="str">
        <f t="shared" si="6"/>
        <v>('availability_GEB', 56, 'number', 'Gujarat Availability MU'),</v>
      </c>
      <c r="G53" t="str">
        <f t="shared" si="1"/>
        <v>fillFormField('availability_GEB', availability_GEB);</v>
      </c>
    </row>
    <row r="54" spans="1:7" x14ac:dyDescent="0.25">
      <c r="A54" t="s">
        <v>143</v>
      </c>
      <c r="B54">
        <v>56</v>
      </c>
      <c r="C54" t="s">
        <v>14</v>
      </c>
      <c r="D54" t="s">
        <v>154</v>
      </c>
      <c r="E54" t="str">
        <f t="shared" si="6"/>
        <v>('requirement_GEB', 56, 'number', 'Gujarat Requirement MU'),</v>
      </c>
      <c r="G54" t="str">
        <f t="shared" si="1"/>
        <v>fillFormField('requirement_GEB', requirement_GEB);</v>
      </c>
    </row>
    <row r="55" spans="1:7" x14ac:dyDescent="0.25">
      <c r="A55" t="s">
        <v>144</v>
      </c>
      <c r="B55">
        <v>56</v>
      </c>
      <c r="C55" t="s">
        <v>14</v>
      </c>
      <c r="D55" t="s">
        <v>155</v>
      </c>
      <c r="E55" t="str">
        <f t="shared" si="6"/>
        <v>('drawal_GEB', 56, 'number', 'Gujarat Drawal MU'),</v>
      </c>
      <c r="G55" t="str">
        <f t="shared" si="1"/>
        <v>fillFormField('drawal_GEB', drawal_GEB);</v>
      </c>
    </row>
    <row r="56" spans="1:7" x14ac:dyDescent="0.25">
      <c r="A56" t="s">
        <v>145</v>
      </c>
      <c r="B56">
        <v>56</v>
      </c>
      <c r="C56" t="s">
        <v>14</v>
      </c>
      <c r="D56" t="s">
        <v>156</v>
      </c>
      <c r="E56" t="str">
        <f t="shared" si="6"/>
        <v>('maxDemTime_GEB', 56, 'number', 'Gujarat Max Demand Time in Hrs'),</v>
      </c>
      <c r="G56" t="str">
        <f t="shared" si="1"/>
        <v>fillFormField('maxDemTime_GEB', maxDemTime_GEB);</v>
      </c>
    </row>
    <row r="57" spans="1:7" x14ac:dyDescent="0.25">
      <c r="A57" t="s">
        <v>146</v>
      </c>
      <c r="B57">
        <v>56</v>
      </c>
      <c r="C57" t="s">
        <v>14</v>
      </c>
      <c r="D57" t="s">
        <v>228</v>
      </c>
      <c r="E57" t="str">
        <f t="shared" si="6"/>
        <v>('maxDem_GEB', 56, 'number', 'Gujarat Max Demand in MW'),</v>
      </c>
      <c r="G57" t="str">
        <f t="shared" si="1"/>
        <v>fillFormField('maxDem_GEB', maxDem_GEB);</v>
      </c>
    </row>
    <row r="58" spans="1:7" x14ac:dyDescent="0.25">
      <c r="A58" t="s">
        <v>147</v>
      </c>
      <c r="B58">
        <v>56</v>
      </c>
      <c r="C58" t="s">
        <v>14</v>
      </c>
      <c r="D58" t="s">
        <v>238</v>
      </c>
      <c r="E58" t="str">
        <f t="shared" si="6"/>
        <v>('dem3hrs_GEB', 56, 'number', 'Gujarat Demand at 3 Hrs in MW'),</v>
      </c>
      <c r="G58" t="str">
        <f t="shared" si="1"/>
        <v>fillFormField('dem3hrs_GEB', dem3hrs_GEB);</v>
      </c>
    </row>
    <row r="59" spans="1:7" x14ac:dyDescent="0.25">
      <c r="A59" t="s">
        <v>148</v>
      </c>
      <c r="B59">
        <v>56</v>
      </c>
      <c r="C59" t="s">
        <v>14</v>
      </c>
      <c r="D59" t="s">
        <v>246</v>
      </c>
      <c r="E59" t="str">
        <f t="shared" si="6"/>
        <v>('dem19hrs_GEB', 56, 'number', 'Gujarat Demand at 19 Hrs in MW'),</v>
      </c>
      <c r="G59" t="str">
        <f t="shared" si="1"/>
        <v>fillFormField('dem19hrs_GEB', dem19hrs_GEB);</v>
      </c>
    </row>
    <row r="60" spans="1:7" x14ac:dyDescent="0.25">
      <c r="A60" t="s">
        <v>149</v>
      </c>
      <c r="B60">
        <v>56</v>
      </c>
      <c r="C60" t="s">
        <v>14</v>
      </c>
      <c r="D60" t="s">
        <v>254</v>
      </c>
      <c r="E60" t="str">
        <f t="shared" si="6"/>
        <v>('dem20hrs_GEB', 56, 'number', 'Gujarat Demand at 20 Hrs in MW'),</v>
      </c>
      <c r="G60" t="str">
        <f t="shared" si="1"/>
        <v>fillFormField('dem20hrs_GEB', dem20hrs_GEB);</v>
      </c>
    </row>
    <row r="62" spans="1:7" x14ac:dyDescent="0.25">
      <c r="A62" t="s">
        <v>191</v>
      </c>
      <c r="B62">
        <v>55</v>
      </c>
      <c r="C62" t="s">
        <v>14</v>
      </c>
      <c r="D62" t="s">
        <v>206</v>
      </c>
      <c r="E62" t="str">
        <f>"('"&amp;A62&amp;"', "&amp;B62&amp;", '"&amp;C62&amp;"', '"&amp;D62&amp;"'),"</f>
        <v>('hydroGen_MP', 55, 'number', 'MP Hydro Generation MU'),</v>
      </c>
      <c r="G62" t="str">
        <f t="shared" si="1"/>
        <v>fillFormField('hydroGen_MP', hydroGen_MP);</v>
      </c>
    </row>
    <row r="63" spans="1:7" x14ac:dyDescent="0.25">
      <c r="A63" t="s">
        <v>273</v>
      </c>
      <c r="B63">
        <v>55</v>
      </c>
      <c r="C63" t="s">
        <v>14</v>
      </c>
      <c r="D63" t="s">
        <v>206</v>
      </c>
      <c r="E63" t="str">
        <f>"('"&amp;A63&amp;"', "&amp;B63&amp;", '"&amp;C63&amp;"', '"&amp;D63&amp;"'),"</f>
        <v>('hydroGen1_MP', 55, 'number', 'MP Hydro Generation MU'),</v>
      </c>
      <c r="G63" t="str">
        <f t="shared" si="1"/>
        <v>fillFormField('hydroGen1_MP', hydroGen1_MP);</v>
      </c>
    </row>
    <row r="64" spans="1:7" x14ac:dyDescent="0.25">
      <c r="A64" t="s">
        <v>274</v>
      </c>
      <c r="B64">
        <v>55</v>
      </c>
      <c r="C64" t="s">
        <v>14</v>
      </c>
      <c r="D64" t="s">
        <v>206</v>
      </c>
      <c r="E64" t="str">
        <f>"('"&amp;A64&amp;"', "&amp;B64&amp;", '"&amp;C64&amp;"', '"&amp;D64&amp;"'),"</f>
        <v>('hydroGen2_MP', 55, 'number', 'MP Hydro Generation MU'),</v>
      </c>
      <c r="G64" t="str">
        <f t="shared" ref="G64" si="7">"fillFormField('"&amp;A64&amp;"', "&amp;A64&amp;");"</f>
        <v>fillFormField('hydroGen2_MP', hydroGen2_MP);</v>
      </c>
    </row>
    <row r="65" spans="1:7" x14ac:dyDescent="0.25">
      <c r="A65" t="s">
        <v>192</v>
      </c>
      <c r="B65">
        <v>55</v>
      </c>
      <c r="C65" t="s">
        <v>14</v>
      </c>
      <c r="D65" t="s">
        <v>207</v>
      </c>
      <c r="E65" t="str">
        <f t="shared" ref="E65:E78" si="8">"('"&amp;A65&amp;"', "&amp;B65&amp;", '"&amp;C65&amp;"', '"&amp;D65&amp;"'),"</f>
        <v>('solarGen_MP', 55, 'number', 'MP Solar Generation MU'),</v>
      </c>
      <c r="G65" t="str">
        <f t="shared" si="1"/>
        <v>fillFormField('solarGen_MP', solarGen_MP);</v>
      </c>
    </row>
    <row r="66" spans="1:7" x14ac:dyDescent="0.25">
      <c r="A66" t="s">
        <v>193</v>
      </c>
      <c r="B66">
        <v>55</v>
      </c>
      <c r="C66" t="s">
        <v>14</v>
      </c>
      <c r="D66" t="s">
        <v>208</v>
      </c>
      <c r="E66" t="str">
        <f t="shared" si="8"/>
        <v>('windGen_MP', 55, 'number', 'MP Wind Generation MU'),</v>
      </c>
      <c r="G66" t="str">
        <f t="shared" si="1"/>
        <v>fillFormField('windGen_MP', windGen_MP);</v>
      </c>
    </row>
    <row r="67" spans="1:7" x14ac:dyDescent="0.25">
      <c r="A67" t="s">
        <v>194</v>
      </c>
      <c r="B67">
        <v>55</v>
      </c>
      <c r="C67" t="s">
        <v>14</v>
      </c>
      <c r="D67" t="s">
        <v>209</v>
      </c>
      <c r="E67" t="str">
        <f t="shared" si="8"/>
        <v>('drawal_MP', 55, 'number', 'MP Drawal MU'),</v>
      </c>
      <c r="G67" t="str">
        <f t="shared" si="1"/>
        <v>fillFormField('drawal_MP', drawal_MP);</v>
      </c>
    </row>
    <row r="68" spans="1:7" x14ac:dyDescent="0.25">
      <c r="A68" t="s">
        <v>195</v>
      </c>
      <c r="B68">
        <v>55</v>
      </c>
      <c r="C68" t="s">
        <v>14</v>
      </c>
      <c r="D68" t="s">
        <v>210</v>
      </c>
      <c r="E68" t="str">
        <f t="shared" si="8"/>
        <v>('availability_MP', 55, 'number', 'MP Availability MU'),</v>
      </c>
      <c r="G68" t="str">
        <f t="shared" ref="G68:G94" si="9">"fillFormField('"&amp;A68&amp;"', "&amp;A68&amp;");"</f>
        <v>fillFormField('availability_MP', availability_MP);</v>
      </c>
    </row>
    <row r="69" spans="1:7" x14ac:dyDescent="0.25">
      <c r="A69" t="s">
        <v>196</v>
      </c>
      <c r="B69">
        <v>55</v>
      </c>
      <c r="C69" t="s">
        <v>14</v>
      </c>
      <c r="D69" t="s">
        <v>211</v>
      </c>
      <c r="E69" t="str">
        <f t="shared" si="8"/>
        <v>('shortFallMUs_MP', 55, 'number', 'MP Shortfall MU'),</v>
      </c>
      <c r="G69" t="str">
        <f t="shared" si="9"/>
        <v>fillFormField('shortFallMUs_MP', shortFallMUs_MP);</v>
      </c>
    </row>
    <row r="70" spans="1:7" x14ac:dyDescent="0.25">
      <c r="A70" t="s">
        <v>197</v>
      </c>
      <c r="B70">
        <v>55</v>
      </c>
      <c r="C70" t="s">
        <v>14</v>
      </c>
      <c r="D70" t="s">
        <v>212</v>
      </c>
      <c r="E70" t="str">
        <f t="shared" si="8"/>
        <v>('maxDemTime_MP', 55, 'number', 'MP Max Demand Time in Hrs'),</v>
      </c>
      <c r="G70" t="str">
        <f t="shared" si="9"/>
        <v>fillFormField('maxDemTime_MP', maxDemTime_MP);</v>
      </c>
    </row>
    <row r="71" spans="1:7" x14ac:dyDescent="0.25">
      <c r="A71" t="s">
        <v>198</v>
      </c>
      <c r="B71">
        <v>55</v>
      </c>
      <c r="C71" t="s">
        <v>14</v>
      </c>
      <c r="D71" t="s">
        <v>229</v>
      </c>
      <c r="E71" t="str">
        <f t="shared" si="8"/>
        <v>('maxDem_MP', 55, 'number', 'MP Max Demand in MW'),</v>
      </c>
      <c r="G71" t="str">
        <f t="shared" si="9"/>
        <v>fillFormField('maxDem_MP', maxDem_MP);</v>
      </c>
    </row>
    <row r="72" spans="1:7" x14ac:dyDescent="0.25">
      <c r="A72" t="s">
        <v>199</v>
      </c>
      <c r="B72">
        <v>55</v>
      </c>
      <c r="C72" t="s">
        <v>14</v>
      </c>
      <c r="D72" t="s">
        <v>239</v>
      </c>
      <c r="E72" t="str">
        <f t="shared" si="8"/>
        <v>('dem3hrs_MP', 55, 'number', 'MP Demand at 3 Hrs in MW'),</v>
      </c>
      <c r="G72" t="str">
        <f t="shared" si="9"/>
        <v>fillFormField('dem3hrs_MP', dem3hrs_MP);</v>
      </c>
    </row>
    <row r="73" spans="1:7" x14ac:dyDescent="0.25">
      <c r="A73" t="s">
        <v>200</v>
      </c>
      <c r="B73">
        <v>55</v>
      </c>
      <c r="C73" t="s">
        <v>14</v>
      </c>
      <c r="D73" t="s">
        <v>247</v>
      </c>
      <c r="E73" t="str">
        <f t="shared" si="8"/>
        <v>('dem19hrs_MP', 55, 'number', 'MP Demand at 19 Hrs in MW'),</v>
      </c>
      <c r="G73" t="str">
        <f t="shared" si="9"/>
        <v>fillFormField('dem19hrs_MP', dem19hrs_MP);</v>
      </c>
    </row>
    <row r="74" spans="1:7" x14ac:dyDescent="0.25">
      <c r="A74" t="s">
        <v>201</v>
      </c>
      <c r="B74">
        <v>55</v>
      </c>
      <c r="C74" t="s">
        <v>14</v>
      </c>
      <c r="D74" t="s">
        <v>255</v>
      </c>
      <c r="E74" t="str">
        <f t="shared" si="8"/>
        <v>('dem20hrs_MP', 55, 'number', 'MP Demand at 20 Hrs in MW'),</v>
      </c>
      <c r="G74" t="str">
        <f t="shared" si="9"/>
        <v>fillFormField('dem20hrs_MP', dem20hrs_MP);</v>
      </c>
    </row>
    <row r="75" spans="1:7" x14ac:dyDescent="0.25">
      <c r="A75" t="s">
        <v>202</v>
      </c>
      <c r="B75">
        <v>55</v>
      </c>
      <c r="C75" t="s">
        <v>14</v>
      </c>
      <c r="D75" t="s">
        <v>259</v>
      </c>
      <c r="E75" t="str">
        <f>"('"&amp;A75&amp;"', "&amp;B75&amp;", '"&amp;C75&amp;"', '"&amp;D75&amp;"'),"</f>
        <v>('ls3hrs_MP', 55, 'number', 'MP Load Shedding at 3 Hrs in MW'),</v>
      </c>
      <c r="G75" t="str">
        <f t="shared" si="9"/>
        <v>fillFormField('ls3hrs_MP', ls3hrs_MP);</v>
      </c>
    </row>
    <row r="76" spans="1:7" x14ac:dyDescent="0.25">
      <c r="A76" t="s">
        <v>203</v>
      </c>
      <c r="B76">
        <v>55</v>
      </c>
      <c r="C76" t="s">
        <v>14</v>
      </c>
      <c r="D76" t="s">
        <v>263</v>
      </c>
      <c r="E76" t="str">
        <f t="shared" si="8"/>
        <v>('ls19hrs_MP', 55, 'number', 'MP Load Shedding at 19 Hrs in MW'),</v>
      </c>
      <c r="G76" t="str">
        <f t="shared" si="9"/>
        <v>fillFormField('ls19hrs_MP', ls19hrs_MP);</v>
      </c>
    </row>
    <row r="77" spans="1:7" x14ac:dyDescent="0.25">
      <c r="A77" t="s">
        <v>204</v>
      </c>
      <c r="B77">
        <v>55</v>
      </c>
      <c r="C77" t="s">
        <v>14</v>
      </c>
      <c r="D77" t="s">
        <v>267</v>
      </c>
      <c r="E77" t="str">
        <f t="shared" si="8"/>
        <v>('ls20hrs_MP', 55, 'number', 'MP Load Shedding at 20 Hrs in MW'),</v>
      </c>
      <c r="G77" t="str">
        <f t="shared" si="9"/>
        <v>fillFormField('ls20hrs_MP', ls20hrs_MP);</v>
      </c>
    </row>
    <row r="78" spans="1:7" x14ac:dyDescent="0.25">
      <c r="A78" t="s">
        <v>205</v>
      </c>
      <c r="B78">
        <v>55</v>
      </c>
      <c r="C78" t="s">
        <v>14</v>
      </c>
      <c r="D78" t="s">
        <v>230</v>
      </c>
      <c r="E78" t="str">
        <f t="shared" si="8"/>
        <v>('lsMaxDem_MP', 55, 'number', 'MP Load Shedding at Max Demand in MW'),</v>
      </c>
      <c r="G78" t="str">
        <f t="shared" si="9"/>
        <v>fillFormField('lsMaxDem_MP', lsMaxDem_MP);</v>
      </c>
    </row>
    <row r="80" spans="1:7" x14ac:dyDescent="0.25">
      <c r="A80" t="s">
        <v>161</v>
      </c>
      <c r="B80">
        <v>54</v>
      </c>
      <c r="C80" t="s">
        <v>14</v>
      </c>
      <c r="D80" t="s">
        <v>176</v>
      </c>
      <c r="E80" t="str">
        <f>"('"&amp;A80&amp;"', "&amp;B80&amp;", '"&amp;C80&amp;"', '"&amp;D80&amp;"'),"</f>
        <v>('hydroGen_MSEB', 54, 'number', 'Maharashtra Hydro Generation MU'),</v>
      </c>
      <c r="G80" t="str">
        <f t="shared" si="9"/>
        <v>fillFormField('hydroGen_MSEB', hydroGen_MSEB);</v>
      </c>
    </row>
    <row r="81" spans="1:7" x14ac:dyDescent="0.25">
      <c r="A81" t="s">
        <v>162</v>
      </c>
      <c r="B81">
        <v>54</v>
      </c>
      <c r="C81" t="s">
        <v>14</v>
      </c>
      <c r="D81" t="s">
        <v>177</v>
      </c>
      <c r="E81" t="str">
        <f t="shared" ref="E81:E94" si="10">"('"&amp;A81&amp;"', "&amp;B81&amp;", '"&amp;C81&amp;"', '"&amp;D81&amp;"'),"</f>
        <v>('solarGen_MSEB', 54, 'number', 'Maharashtra Solar Generation MU'),</v>
      </c>
      <c r="G81" t="str">
        <f t="shared" si="9"/>
        <v>fillFormField('solarGen_MSEB', solarGen_MSEB);</v>
      </c>
    </row>
    <row r="82" spans="1:7" x14ac:dyDescent="0.25">
      <c r="A82" t="s">
        <v>163</v>
      </c>
      <c r="B82">
        <v>54</v>
      </c>
      <c r="C82" t="s">
        <v>14</v>
      </c>
      <c r="D82" t="s">
        <v>178</v>
      </c>
      <c r="E82" t="str">
        <f t="shared" si="10"/>
        <v>('windGen_MSEB', 54, 'number', 'Maharashtra Wind Generation MU'),</v>
      </c>
      <c r="G82" t="str">
        <f t="shared" si="9"/>
        <v>fillFormField('windGen_MSEB', windGen_MSEB);</v>
      </c>
    </row>
    <row r="83" spans="1:7" x14ac:dyDescent="0.25">
      <c r="A83" t="s">
        <v>164</v>
      </c>
      <c r="B83">
        <v>54</v>
      </c>
      <c r="C83" t="s">
        <v>14</v>
      </c>
      <c r="D83" t="s">
        <v>179</v>
      </c>
      <c r="E83" t="str">
        <f t="shared" si="10"/>
        <v>('drawal_MSEB', 54, 'number', 'Maharashtra Drawal MU'),</v>
      </c>
      <c r="G83" t="str">
        <f t="shared" si="9"/>
        <v>fillFormField('drawal_MSEB', drawal_MSEB);</v>
      </c>
    </row>
    <row r="84" spans="1:7" x14ac:dyDescent="0.25">
      <c r="A84" t="s">
        <v>165</v>
      </c>
      <c r="B84">
        <v>54</v>
      </c>
      <c r="C84" t="s">
        <v>14</v>
      </c>
      <c r="D84" t="s">
        <v>180</v>
      </c>
      <c r="E84" t="str">
        <f t="shared" si="10"/>
        <v>('availability_MSEB', 54, 'number', 'Maharashtra Availability MU'),</v>
      </c>
      <c r="G84" t="str">
        <f t="shared" si="9"/>
        <v>fillFormField('availability_MSEB', availability_MSEB);</v>
      </c>
    </row>
    <row r="85" spans="1:7" x14ac:dyDescent="0.25">
      <c r="A85" t="s">
        <v>166</v>
      </c>
      <c r="B85">
        <v>54</v>
      </c>
      <c r="C85" t="s">
        <v>14</v>
      </c>
      <c r="D85" t="s">
        <v>186</v>
      </c>
      <c r="E85" t="str">
        <f t="shared" si="10"/>
        <v>('shortFallMUs_MSEB', 54, 'number', 'Maharashtra Shortfall MU'),</v>
      </c>
      <c r="G85" t="str">
        <f t="shared" si="9"/>
        <v>fillFormField('shortFallMUs_MSEB', shortFallMUs_MSEB);</v>
      </c>
    </row>
    <row r="86" spans="1:7" x14ac:dyDescent="0.25">
      <c r="A86" t="s">
        <v>167</v>
      </c>
      <c r="B86">
        <v>54</v>
      </c>
      <c r="C86" t="s">
        <v>14</v>
      </c>
      <c r="D86" t="s">
        <v>181</v>
      </c>
      <c r="E86" t="str">
        <f t="shared" si="10"/>
        <v>('maxDemTime_MSEB', 54, 'number', 'Maharashtra Max Demand Time in Hrs'),</v>
      </c>
      <c r="G86" t="str">
        <f t="shared" si="9"/>
        <v>fillFormField('maxDemTime_MSEB', maxDemTime_MSEB);</v>
      </c>
    </row>
    <row r="87" spans="1:7" x14ac:dyDescent="0.25">
      <c r="A87" t="s">
        <v>168</v>
      </c>
      <c r="B87">
        <v>54</v>
      </c>
      <c r="C87" t="s">
        <v>14</v>
      </c>
      <c r="D87" t="s">
        <v>231</v>
      </c>
      <c r="E87" t="str">
        <f t="shared" si="10"/>
        <v>('maxDem_MSEB', 54, 'number', 'Maharashtra Max Demand in MW'),</v>
      </c>
      <c r="G87" t="str">
        <f t="shared" si="9"/>
        <v>fillFormField('maxDem_MSEB', maxDem_MSEB);</v>
      </c>
    </row>
    <row r="88" spans="1:7" x14ac:dyDescent="0.25">
      <c r="A88" t="s">
        <v>169</v>
      </c>
      <c r="B88">
        <v>54</v>
      </c>
      <c r="C88" t="s">
        <v>14</v>
      </c>
      <c r="D88" t="s">
        <v>240</v>
      </c>
      <c r="E88" t="str">
        <f t="shared" si="10"/>
        <v>('dem3hrs_MSEB', 54, 'number', 'Maharashtra Demand at 3 Hrs in MW'),</v>
      </c>
      <c r="G88" t="str">
        <f t="shared" si="9"/>
        <v>fillFormField('dem3hrs_MSEB', dem3hrs_MSEB);</v>
      </c>
    </row>
    <row r="89" spans="1:7" x14ac:dyDescent="0.25">
      <c r="A89" t="s">
        <v>170</v>
      </c>
      <c r="B89">
        <v>54</v>
      </c>
      <c r="C89" t="s">
        <v>14</v>
      </c>
      <c r="D89" t="s">
        <v>248</v>
      </c>
      <c r="E89" t="str">
        <f t="shared" si="10"/>
        <v>('dem19hrs_MSEB', 54, 'number', 'Maharashtra Demand at 19 Hrs in MW'),</v>
      </c>
      <c r="G89" t="str">
        <f t="shared" si="9"/>
        <v>fillFormField('dem19hrs_MSEB', dem19hrs_MSEB);</v>
      </c>
    </row>
    <row r="90" spans="1:7" x14ac:dyDescent="0.25">
      <c r="A90" t="s">
        <v>171</v>
      </c>
      <c r="B90">
        <v>54</v>
      </c>
      <c r="C90" t="s">
        <v>14</v>
      </c>
      <c r="D90" t="s">
        <v>256</v>
      </c>
      <c r="E90" t="str">
        <f t="shared" si="10"/>
        <v>('dem20hrs_MSEB', 54, 'number', 'Maharashtra Demand at 20 Hrs in MW'),</v>
      </c>
      <c r="G90" t="str">
        <f t="shared" si="9"/>
        <v>fillFormField('dem20hrs_MSEB', dem20hrs_MSEB);</v>
      </c>
    </row>
    <row r="91" spans="1:7" x14ac:dyDescent="0.25">
      <c r="A91" t="s">
        <v>172</v>
      </c>
      <c r="B91">
        <v>54</v>
      </c>
      <c r="C91" t="s">
        <v>14</v>
      </c>
      <c r="D91" t="s">
        <v>260</v>
      </c>
      <c r="E91" t="str">
        <f>"('"&amp;A91&amp;"', "&amp;B91&amp;", '"&amp;C91&amp;"', '"&amp;D91&amp;"'),"</f>
        <v>('ls3hrs_MSEB', 54, 'number', 'Maharashtra Load Shedding at 3 Hrs in MW'),</v>
      </c>
      <c r="G91" t="str">
        <f t="shared" si="9"/>
        <v>fillFormField('ls3hrs_MSEB', ls3hrs_MSEB);</v>
      </c>
    </row>
    <row r="92" spans="1:7" x14ac:dyDescent="0.25">
      <c r="A92" t="s">
        <v>173</v>
      </c>
      <c r="B92">
        <v>54</v>
      </c>
      <c r="C92" t="s">
        <v>14</v>
      </c>
      <c r="D92" t="s">
        <v>264</v>
      </c>
      <c r="E92" t="str">
        <f t="shared" si="10"/>
        <v>('ls19hrs_MSEB', 54, 'number', 'Maharashtra Load Shedding at 19 Hrs in MW'),</v>
      </c>
      <c r="G92" t="str">
        <f t="shared" si="9"/>
        <v>fillFormField('ls19hrs_MSEB', ls19hrs_MSEB);</v>
      </c>
    </row>
    <row r="93" spans="1:7" x14ac:dyDescent="0.25">
      <c r="A93" t="s">
        <v>174</v>
      </c>
      <c r="B93">
        <v>54</v>
      </c>
      <c r="C93" t="s">
        <v>14</v>
      </c>
      <c r="D93" t="s">
        <v>268</v>
      </c>
      <c r="E93" t="str">
        <f t="shared" si="10"/>
        <v>('ls20hrs_MSEB', 54, 'number', 'Maharashtra Load Shedding at 20 Hrs in MW'),</v>
      </c>
      <c r="G93" t="str">
        <f t="shared" si="9"/>
        <v>fillFormField('ls20hrs_MSEB', ls20hrs_MSEB);</v>
      </c>
    </row>
    <row r="94" spans="1:7" x14ac:dyDescent="0.25">
      <c r="A94" t="s">
        <v>175</v>
      </c>
      <c r="B94">
        <v>54</v>
      </c>
      <c r="C94" t="s">
        <v>14</v>
      </c>
      <c r="D94" t="s">
        <v>232</v>
      </c>
      <c r="E94" t="str">
        <f t="shared" si="10"/>
        <v>('lsMaxDem_MSEB', 54, 'number', 'Maharashtra Load Shedding at Max Demand in MW'),</v>
      </c>
      <c r="G94" t="str">
        <f t="shared" si="9"/>
        <v>fillFormField('lsMaxDem_MSEB', lsMaxDem_MSEB);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="36" workbookViewId="0">
      <selection activeCell="A20" sqref="A20"/>
    </sheetView>
  </sheetViews>
  <sheetFormatPr defaultRowHeight="15" x14ac:dyDescent="0.25"/>
  <cols>
    <col min="1" max="1" width="93.85546875" bestFit="1" customWidth="1"/>
    <col min="2" max="2" width="16.42578125" bestFit="1" customWidth="1"/>
    <col min="3" max="3" width="19.5703125" bestFit="1" customWidth="1"/>
    <col min="4" max="4" width="20" bestFit="1" customWidth="1"/>
    <col min="5" max="5" width="18.85546875" bestFit="1" customWidth="1"/>
    <col min="6" max="6" width="19.140625" bestFit="1" customWidth="1"/>
    <col min="7" max="7" width="14.85546875" bestFit="1" customWidth="1"/>
    <col min="8" max="8" width="21.140625" bestFit="1" customWidth="1"/>
    <col min="9" max="9" width="193" bestFit="1" customWidth="1"/>
    <col min="10" max="10" width="193.85546875" bestFit="1" customWidth="1"/>
    <col min="11" max="11" width="191" bestFit="1" customWidth="1"/>
    <col min="12" max="12" width="191.85546875" bestFit="1" customWidth="1"/>
  </cols>
  <sheetData>
    <row r="1" spans="1:12" ht="25.5" x14ac:dyDescent="0.25">
      <c r="A1" s="6" t="s">
        <v>290</v>
      </c>
      <c r="B1" s="7" t="s">
        <v>291</v>
      </c>
      <c r="C1" s="8" t="s">
        <v>292</v>
      </c>
      <c r="D1" s="9" t="s">
        <v>293</v>
      </c>
      <c r="E1" s="9" t="s">
        <v>294</v>
      </c>
      <c r="F1" s="9" t="s">
        <v>295</v>
      </c>
      <c r="G1" s="10" t="s">
        <v>296</v>
      </c>
      <c r="H1" s="11" t="s">
        <v>297</v>
      </c>
      <c r="I1" s="12" t="s">
        <v>298</v>
      </c>
      <c r="J1" s="12" t="s">
        <v>298</v>
      </c>
      <c r="K1" s="12" t="s">
        <v>298</v>
      </c>
      <c r="L1" s="12" t="s">
        <v>298</v>
      </c>
    </row>
    <row r="2" spans="1:12" ht="26.25" x14ac:dyDescent="0.25">
      <c r="A2" s="13" t="s">
        <v>299</v>
      </c>
      <c r="B2" s="14" t="s">
        <v>300</v>
      </c>
      <c r="C2" s="15">
        <v>350</v>
      </c>
      <c r="D2" s="15"/>
      <c r="E2" s="16">
        <v>8.5690000000000008</v>
      </c>
      <c r="F2" s="16"/>
      <c r="G2" s="16" t="s">
        <v>301</v>
      </c>
      <c r="H2" s="17">
        <v>61</v>
      </c>
      <c r="I2" s="5" t="str">
        <f>$H2&amp;", "&amp;$A2&amp;"_"&amp;$C$1&amp;""&amp;", "&amp;$A2&amp;"_"&amp;$C$1&amp;""&amp;", number"</f>
        <v>61, VHVDC_IMPMW, VHVDC_IMPMW, number</v>
      </c>
      <c r="J2" s="5" t="str">
        <f>$H2&amp;", "&amp;$A2&amp;"_"&amp;$D$1&amp;""&amp;", "&amp;$A2&amp;"_"&amp;$D$1&amp;""&amp;", number"</f>
        <v>61, VHVDC_EXPMW, VHVDC_EXPMW, number</v>
      </c>
      <c r="K2" s="5" t="str">
        <f>$H2&amp;", "&amp;$A2&amp;"_"&amp;$E$1&amp;""&amp;", "&amp;$A2&amp;"_"&amp;$E$1&amp;""&amp;", number"</f>
        <v>61, VHVDC_IMPMU, VHVDC_IMPMU, number</v>
      </c>
      <c r="L2" s="5" t="str">
        <f>$H2&amp;", "&amp;$A2&amp;"_"&amp;$F$1&amp;""&amp;", "&amp;$A2&amp;"_"&amp;$F$1&amp;""&amp;", number"</f>
        <v>61, VHVDC_EXPMU, VHVDC_EXPMU, number</v>
      </c>
    </row>
    <row r="3" spans="1:12" ht="26.25" x14ac:dyDescent="0.25">
      <c r="A3" s="13" t="s">
        <v>302</v>
      </c>
      <c r="B3" s="14" t="s">
        <v>303</v>
      </c>
      <c r="C3" s="18"/>
      <c r="D3" s="15">
        <v>-1000</v>
      </c>
      <c r="E3" s="19"/>
      <c r="F3" s="20">
        <v>-21.87</v>
      </c>
      <c r="G3" s="16" t="s">
        <v>301</v>
      </c>
      <c r="H3" s="17">
        <v>61</v>
      </c>
      <c r="I3" s="5" t="str">
        <f t="shared" ref="I3:I35" si="0">$H3&amp;", "&amp;$A3&amp;"_"&amp;$C$1&amp;""&amp;", "&amp;$A3&amp;"_"&amp;$C$1&amp;""&amp;", number"</f>
        <v>61, B'WATI HVDC_IMPMW, B'WATI HVDC_IMPMW, number</v>
      </c>
      <c r="J3" s="5" t="str">
        <f t="shared" ref="J3:J35" si="1">$H3&amp;", "&amp;$A3&amp;"_"&amp;$D$1&amp;""&amp;", "&amp;$A3&amp;"_"&amp;$D$1&amp;""&amp;", number"</f>
        <v>61, B'WATI HVDC_EXPMW, B'WATI HVDC_EXPMW, number</v>
      </c>
      <c r="K3" s="5" t="str">
        <f t="shared" ref="K3:K35" si="2">$H3&amp;", "&amp;$A3&amp;"_"&amp;$E$1&amp;""&amp;", "&amp;$A3&amp;"_"&amp;$E$1&amp;""&amp;", number"</f>
        <v>61, B'WATI HVDC_IMPMU, B'WATI HVDC_IMPMU, number</v>
      </c>
      <c r="L3" s="5" t="str">
        <f t="shared" ref="L3:L35" si="3">$H3&amp;", "&amp;$A3&amp;"_"&amp;$F$1&amp;""&amp;", "&amp;$A3&amp;"_"&amp;$F$1&amp;""&amp;", number"</f>
        <v>61, B'WATI HVDC_EXPMU, B'WATI HVDC_EXPMU, number</v>
      </c>
    </row>
    <row r="4" spans="1:12" ht="26.25" x14ac:dyDescent="0.25">
      <c r="A4" s="21" t="s">
        <v>304</v>
      </c>
      <c r="B4" s="14" t="s">
        <v>303</v>
      </c>
      <c r="C4" s="18"/>
      <c r="D4" s="18">
        <v>-844</v>
      </c>
      <c r="E4" s="18"/>
      <c r="F4" s="18">
        <v>-16.0686</v>
      </c>
      <c r="G4" s="16" t="s">
        <v>301</v>
      </c>
      <c r="H4" s="17">
        <v>61</v>
      </c>
      <c r="I4" s="5" t="str">
        <f t="shared" si="0"/>
        <v>61, 765kV Solapur-Raichur# I_IMPMW, 765kV Solapur-Raichur# I_IMPMW, number</v>
      </c>
      <c r="J4" s="5" t="str">
        <f t="shared" si="1"/>
        <v>61, 765kV Solapur-Raichur# I_EXPMW, 765kV Solapur-Raichur# I_EXPMW, number</v>
      </c>
      <c r="K4" s="5" t="str">
        <f t="shared" si="2"/>
        <v>61, 765kV Solapur-Raichur# I_IMPMU, 765kV Solapur-Raichur# I_IMPMU, number</v>
      </c>
      <c r="L4" s="5" t="str">
        <f t="shared" si="3"/>
        <v>61, 765kV Solapur-Raichur# I_EXPMU, 765kV Solapur-Raichur# I_EXPMU, number</v>
      </c>
    </row>
    <row r="5" spans="1:12" ht="26.25" x14ac:dyDescent="0.25">
      <c r="A5" s="21" t="s">
        <v>305</v>
      </c>
      <c r="B5" s="14" t="s">
        <v>303</v>
      </c>
      <c r="C5" s="18"/>
      <c r="D5" s="18">
        <v>-926</v>
      </c>
      <c r="E5" s="18"/>
      <c r="F5" s="18">
        <v>-16.4755</v>
      </c>
      <c r="G5" s="16" t="s">
        <v>301</v>
      </c>
      <c r="H5" s="17">
        <v>61</v>
      </c>
      <c r="I5" s="5" t="str">
        <f t="shared" si="0"/>
        <v>61, 765kV Solapur-Raichur# II_IMPMW, 765kV Solapur-Raichur# II_IMPMW, number</v>
      </c>
      <c r="J5" s="5" t="str">
        <f t="shared" si="1"/>
        <v>61, 765kV Solapur-Raichur# II_EXPMW, 765kV Solapur-Raichur# II_EXPMW, number</v>
      </c>
      <c r="K5" s="5" t="str">
        <f t="shared" si="2"/>
        <v>61, 765kV Solapur-Raichur# II_IMPMU, 765kV Solapur-Raichur# II_IMPMU, number</v>
      </c>
      <c r="L5" s="5" t="str">
        <f t="shared" si="3"/>
        <v>61, 765kV Solapur-Raichur# II_EXPMU, 765kV Solapur-Raichur# II_EXPMU, number</v>
      </c>
    </row>
    <row r="6" spans="1:12" ht="23.25" x14ac:dyDescent="0.25">
      <c r="A6" s="22" t="s">
        <v>306</v>
      </c>
      <c r="B6" s="23" t="s">
        <v>303</v>
      </c>
      <c r="C6" s="18">
        <v>146.22</v>
      </c>
      <c r="D6" s="18">
        <v>-60.42</v>
      </c>
      <c r="E6" s="18">
        <v>0</v>
      </c>
      <c r="F6" s="18">
        <v>-1.5</v>
      </c>
      <c r="G6" s="16" t="s">
        <v>301</v>
      </c>
      <c r="H6" s="17">
        <v>61</v>
      </c>
      <c r="I6" s="5" t="str">
        <f t="shared" si="0"/>
        <v>61, 400kV Narender-Kolhapur(GIS)-1_IMPMW, 400kV Narender-Kolhapur(GIS)-1_IMPMW, number</v>
      </c>
      <c r="J6" s="5" t="str">
        <f t="shared" si="1"/>
        <v>61, 400kV Narender-Kolhapur(GIS)-1_EXPMW, 400kV Narender-Kolhapur(GIS)-1_EXPMW, number</v>
      </c>
      <c r="K6" s="5" t="str">
        <f t="shared" si="2"/>
        <v>61, 400kV Narender-Kolhapur(GIS)-1_IMPMU, 400kV Narender-Kolhapur(GIS)-1_IMPMU, number</v>
      </c>
      <c r="L6" s="5" t="str">
        <f t="shared" si="3"/>
        <v>61, 400kV Narender-Kolhapur(GIS)-1_EXPMU, 400kV Narender-Kolhapur(GIS)-1_EXPMU, number</v>
      </c>
    </row>
    <row r="7" spans="1:12" ht="23.25" x14ac:dyDescent="0.25">
      <c r="A7" s="22" t="s">
        <v>307</v>
      </c>
      <c r="B7" s="23" t="s">
        <v>303</v>
      </c>
      <c r="C7" s="18">
        <v>146.82</v>
      </c>
      <c r="D7" s="18">
        <v>-64.42</v>
      </c>
      <c r="E7" s="18">
        <v>0</v>
      </c>
      <c r="F7" s="18">
        <v>-1.5</v>
      </c>
      <c r="G7" s="16" t="s">
        <v>301</v>
      </c>
      <c r="H7" s="17">
        <v>61</v>
      </c>
      <c r="I7" s="5" t="str">
        <f t="shared" si="0"/>
        <v>61, 400kV Narender-Kolhapur(GIS)-2_IMPMW, 400kV Narender-Kolhapur(GIS)-2_IMPMW, number</v>
      </c>
      <c r="J7" s="5" t="str">
        <f t="shared" si="1"/>
        <v>61, 400kV Narender-Kolhapur(GIS)-2_EXPMW, 400kV Narender-Kolhapur(GIS)-2_EXPMW, number</v>
      </c>
      <c r="K7" s="5" t="str">
        <f t="shared" si="2"/>
        <v>61, 400kV Narender-Kolhapur(GIS)-2_IMPMU, 400kV Narender-Kolhapur(GIS)-2_IMPMU, number</v>
      </c>
      <c r="L7" s="5" t="str">
        <f t="shared" si="3"/>
        <v>61, 400kV Narender-Kolhapur(GIS)-2_EXPMU, 400kV Narender-Kolhapur(GIS)-2_EXPMU, number</v>
      </c>
    </row>
    <row r="8" spans="1:12" ht="26.25" x14ac:dyDescent="0.25">
      <c r="A8" s="24" t="s">
        <v>308</v>
      </c>
      <c r="B8" s="25" t="s">
        <v>309</v>
      </c>
      <c r="C8" s="26"/>
      <c r="D8" s="18">
        <v>-131</v>
      </c>
      <c r="E8" s="18"/>
      <c r="F8" s="27">
        <v>-1.7845</v>
      </c>
      <c r="G8" s="16" t="s">
        <v>301</v>
      </c>
      <c r="H8" s="17">
        <v>61</v>
      </c>
      <c r="I8" s="5" t="str">
        <f t="shared" si="0"/>
        <v>61, R'kela #  1(Raigarh-Sundargarh#1_IMPMW, R'kela #  1(Raigarh-Sundargarh#1_IMPMW, number</v>
      </c>
      <c r="J8" s="5" t="str">
        <f t="shared" si="1"/>
        <v>61, R'kela #  1(Raigarh-Sundargarh#1_EXPMW, R'kela #  1(Raigarh-Sundargarh#1_EXPMW, number</v>
      </c>
      <c r="K8" s="5" t="str">
        <f t="shared" si="2"/>
        <v>61, R'kela #  1(Raigarh-Sundargarh#1_IMPMU, R'kela #  1(Raigarh-Sundargarh#1_IMPMU, number</v>
      </c>
      <c r="L8" s="5" t="str">
        <f t="shared" si="3"/>
        <v>61, R'kela #  1(Raigarh-Sundargarh#1_EXPMU, R'kela #  1(Raigarh-Sundargarh#1_EXPMU, number</v>
      </c>
    </row>
    <row r="9" spans="1:12" ht="26.25" x14ac:dyDescent="0.25">
      <c r="A9" s="24" t="s">
        <v>310</v>
      </c>
      <c r="B9" s="25" t="s">
        <v>309</v>
      </c>
      <c r="C9" s="18"/>
      <c r="D9" s="18">
        <v>-132</v>
      </c>
      <c r="E9" s="18"/>
      <c r="F9" s="27">
        <v>-1.8107</v>
      </c>
      <c r="G9" s="16" t="s">
        <v>301</v>
      </c>
      <c r="H9" s="17">
        <v>61</v>
      </c>
      <c r="I9" s="5" t="str">
        <f t="shared" si="0"/>
        <v>61, R'kela #  1(Raigarh-Sundargarh#2_IMPMW, R'kela #  1(Raigarh-Sundargarh#2_IMPMW, number</v>
      </c>
      <c r="J9" s="5" t="str">
        <f t="shared" si="1"/>
        <v>61, R'kela #  1(Raigarh-Sundargarh#2_EXPMW, R'kela #  1(Raigarh-Sundargarh#2_EXPMW, number</v>
      </c>
      <c r="K9" s="5" t="str">
        <f t="shared" si="2"/>
        <v>61, R'kela #  1(Raigarh-Sundargarh#2_IMPMU, R'kela #  1(Raigarh-Sundargarh#2_IMPMU, number</v>
      </c>
      <c r="L9" s="5" t="str">
        <f t="shared" si="3"/>
        <v>61, R'kela #  1(Raigarh-Sundargarh#2_EXPMU, R'kela #  1(Raigarh-Sundargarh#2_EXPMU, number</v>
      </c>
    </row>
    <row r="10" spans="1:12" ht="26.25" x14ac:dyDescent="0.25">
      <c r="A10" s="28" t="s">
        <v>311</v>
      </c>
      <c r="B10" s="29" t="s">
        <v>309</v>
      </c>
      <c r="C10" s="18"/>
      <c r="D10" s="18"/>
      <c r="E10" s="18"/>
      <c r="F10" s="18"/>
      <c r="G10" s="16" t="s">
        <v>301</v>
      </c>
      <c r="H10" s="17">
        <v>61</v>
      </c>
      <c r="I10" s="5" t="str">
        <f t="shared" si="0"/>
        <v>61, Rourkela # 2 (SEL- 1)_IMPMW, Rourkela # 2 (SEL- 1)_IMPMW, number</v>
      </c>
      <c r="J10" s="5" t="str">
        <f t="shared" si="1"/>
        <v>61, Rourkela # 2 (SEL- 1)_EXPMW, Rourkela # 2 (SEL- 1)_EXPMW, number</v>
      </c>
      <c r="K10" s="5" t="str">
        <f t="shared" si="2"/>
        <v>61, Rourkela # 2 (SEL- 1)_IMPMU, Rourkela # 2 (SEL- 1)_IMPMU, number</v>
      </c>
      <c r="L10" s="5" t="str">
        <f t="shared" si="3"/>
        <v>61, Rourkela # 2 (SEL- 1)_EXPMU, Rourkela # 2 (SEL- 1)_EXPMU, number</v>
      </c>
    </row>
    <row r="11" spans="1:12" ht="26.25" x14ac:dyDescent="0.25">
      <c r="A11" s="24" t="s">
        <v>312</v>
      </c>
      <c r="B11" s="25" t="s">
        <v>309</v>
      </c>
      <c r="C11" s="18">
        <v>169.29</v>
      </c>
      <c r="D11" s="26"/>
      <c r="E11" s="18">
        <v>0.15</v>
      </c>
      <c r="F11" s="18">
        <v>-1.03</v>
      </c>
      <c r="G11" s="16" t="s">
        <v>301</v>
      </c>
      <c r="H11" s="17">
        <v>61</v>
      </c>
      <c r="I11" s="5" t="str">
        <f t="shared" si="0"/>
        <v>61, R'kela #  4 (SEL-2)_IMPMW, R'kela #  4 (SEL-2)_IMPMW, number</v>
      </c>
      <c r="J11" s="5" t="str">
        <f t="shared" si="1"/>
        <v>61, R'kela #  4 (SEL-2)_EXPMW, R'kela #  4 (SEL-2)_EXPMW, number</v>
      </c>
      <c r="K11" s="5" t="str">
        <f t="shared" si="2"/>
        <v>61, R'kela #  4 (SEL-2)_IMPMU, R'kela #  4 (SEL-2)_IMPMU, number</v>
      </c>
      <c r="L11" s="5" t="str">
        <f t="shared" si="3"/>
        <v>61, R'kela #  4 (SEL-2)_EXPMU, R'kela #  4 (SEL-2)_EXPMU, number</v>
      </c>
    </row>
    <row r="12" spans="1:12" ht="26.25" x14ac:dyDescent="0.25">
      <c r="A12" s="30" t="s">
        <v>313</v>
      </c>
      <c r="B12" s="31" t="s">
        <v>309</v>
      </c>
      <c r="C12" s="15"/>
      <c r="D12" s="18">
        <v>-452</v>
      </c>
      <c r="E12" s="18"/>
      <c r="F12" s="32">
        <v>-7.4029999999999996</v>
      </c>
      <c r="G12" s="16" t="s">
        <v>301</v>
      </c>
      <c r="H12" s="17">
        <v>61</v>
      </c>
      <c r="I12" s="5" t="str">
        <f t="shared" si="0"/>
        <v>61, Ranchi-Sipat #I&amp;II_IMPMW, Ranchi-Sipat #I&amp;II_IMPMW, number</v>
      </c>
      <c r="J12" s="5" t="str">
        <f t="shared" si="1"/>
        <v>61, Ranchi-Sipat #I&amp;II_EXPMW, Ranchi-Sipat #I&amp;II_EXPMW, number</v>
      </c>
      <c r="K12" s="5" t="str">
        <f t="shared" si="2"/>
        <v>61, Ranchi-Sipat #I&amp;II_IMPMU, Ranchi-Sipat #I&amp;II_IMPMU, number</v>
      </c>
      <c r="L12" s="5" t="str">
        <f t="shared" si="3"/>
        <v>61, Ranchi-Sipat #I&amp;II_EXPMU, Ranchi-Sipat #I&amp;II_EXPMU, number</v>
      </c>
    </row>
    <row r="13" spans="1:12" ht="26.25" x14ac:dyDescent="0.25">
      <c r="A13" s="24" t="s">
        <v>314</v>
      </c>
      <c r="B13" s="25" t="s">
        <v>309</v>
      </c>
      <c r="C13" s="15">
        <v>70</v>
      </c>
      <c r="D13" s="18">
        <v>-265</v>
      </c>
      <c r="E13" s="18"/>
      <c r="F13" s="32">
        <v>-3.605</v>
      </c>
      <c r="G13" s="16" t="s">
        <v>301</v>
      </c>
      <c r="H13" s="17">
        <v>61</v>
      </c>
      <c r="I13" s="5" t="str">
        <f t="shared" si="0"/>
        <v>61, 765kv Ranchi-Dharamjaygarh # 1_IMPMW, 765kv Ranchi-Dharamjaygarh # 1_IMPMW, number</v>
      </c>
      <c r="J13" s="5" t="str">
        <f t="shared" si="1"/>
        <v>61, 765kv Ranchi-Dharamjaygarh # 1_EXPMW, 765kv Ranchi-Dharamjaygarh # 1_EXPMW, number</v>
      </c>
      <c r="K13" s="5" t="str">
        <f t="shared" si="2"/>
        <v>61, 765kv Ranchi-Dharamjaygarh # 1_IMPMU, 765kv Ranchi-Dharamjaygarh # 1_IMPMU, number</v>
      </c>
      <c r="L13" s="5" t="str">
        <f t="shared" si="3"/>
        <v>61, 765kv Ranchi-Dharamjaygarh # 1_EXPMU, 765kv Ranchi-Dharamjaygarh # 1_EXPMU, number</v>
      </c>
    </row>
    <row r="14" spans="1:12" ht="26.25" x14ac:dyDescent="0.25">
      <c r="A14" s="24" t="s">
        <v>315</v>
      </c>
      <c r="B14" s="25" t="s">
        <v>309</v>
      </c>
      <c r="C14" s="18">
        <v>59</v>
      </c>
      <c r="D14" s="18">
        <v>-234</v>
      </c>
      <c r="E14" s="26"/>
      <c r="F14" s="18">
        <v>-3.2010000000000001</v>
      </c>
      <c r="G14" s="16" t="s">
        <v>301</v>
      </c>
      <c r="H14" s="17">
        <v>61</v>
      </c>
      <c r="I14" s="5" t="str">
        <f t="shared" si="0"/>
        <v>61, 765kv Ranchi-Dharamjaygarh # 2_IMPMW, 765kv Ranchi-Dharamjaygarh # 2_IMPMW, number</v>
      </c>
      <c r="J14" s="5" t="str">
        <f t="shared" si="1"/>
        <v>61, 765kv Ranchi-Dharamjaygarh # 2_EXPMW, 765kv Ranchi-Dharamjaygarh # 2_EXPMW, number</v>
      </c>
      <c r="K14" s="5" t="str">
        <f t="shared" si="2"/>
        <v>61, 765kv Ranchi-Dharamjaygarh # 2_IMPMU, 765kv Ranchi-Dharamjaygarh # 2_IMPMU, number</v>
      </c>
      <c r="L14" s="5" t="str">
        <f t="shared" si="3"/>
        <v>61, 765kv Ranchi-Dharamjaygarh # 2_EXPMU, 765kv Ranchi-Dharamjaygarh # 2_EXPMU, number</v>
      </c>
    </row>
    <row r="15" spans="1:12" ht="26.25" x14ac:dyDescent="0.25">
      <c r="A15" s="24" t="s">
        <v>316</v>
      </c>
      <c r="B15" s="25" t="s">
        <v>309</v>
      </c>
      <c r="C15" s="18">
        <v>10</v>
      </c>
      <c r="D15" s="18">
        <v>-221</v>
      </c>
      <c r="E15" s="16"/>
      <c r="F15" s="18">
        <v>-1.663</v>
      </c>
      <c r="G15" s="16" t="s">
        <v>301</v>
      </c>
      <c r="H15" s="17">
        <v>61</v>
      </c>
      <c r="I15" s="5" t="str">
        <f t="shared" si="0"/>
        <v>61, 765kv Dharamjaygarh- Jharsuguda # 1_IMPMW, 765kv Dharamjaygarh- Jharsuguda # 1_IMPMW, number</v>
      </c>
      <c r="J15" s="5" t="str">
        <f t="shared" si="1"/>
        <v>61, 765kv Dharamjaygarh- Jharsuguda # 1_EXPMW, 765kv Dharamjaygarh- Jharsuguda # 1_EXPMW, number</v>
      </c>
      <c r="K15" s="5" t="str">
        <f t="shared" si="2"/>
        <v>61, 765kv Dharamjaygarh- Jharsuguda # 1_IMPMU, 765kv Dharamjaygarh- Jharsuguda # 1_IMPMU, number</v>
      </c>
      <c r="L15" s="5" t="str">
        <f t="shared" si="3"/>
        <v>61, 765kv Dharamjaygarh- Jharsuguda # 1_EXPMU, 765kv Dharamjaygarh- Jharsuguda # 1_EXPMU, number</v>
      </c>
    </row>
    <row r="16" spans="1:12" ht="26.25" x14ac:dyDescent="0.25">
      <c r="A16" s="24" t="s">
        <v>317</v>
      </c>
      <c r="B16" s="25" t="s">
        <v>309</v>
      </c>
      <c r="C16" s="18">
        <v>15</v>
      </c>
      <c r="D16" s="18">
        <v>-309</v>
      </c>
      <c r="E16" s="16"/>
      <c r="F16" s="18">
        <v>-4.1479999999999997</v>
      </c>
      <c r="G16" s="16" t="s">
        <v>301</v>
      </c>
      <c r="H16" s="17">
        <v>61</v>
      </c>
      <c r="I16" s="5" t="str">
        <f t="shared" si="0"/>
        <v>61, 765kv Dharamjaygarh- Jharsuguda # 2_IMPMW, 765kv Dharamjaygarh- Jharsuguda # 2_IMPMW, number</v>
      </c>
      <c r="J16" s="5" t="str">
        <f t="shared" si="1"/>
        <v>61, 765kv Dharamjaygarh- Jharsuguda # 2_EXPMW, 765kv Dharamjaygarh- Jharsuguda # 2_EXPMW, number</v>
      </c>
      <c r="K16" s="5" t="str">
        <f t="shared" si="2"/>
        <v>61, 765kv Dharamjaygarh- Jharsuguda # 2_IMPMU, 765kv Dharamjaygarh- Jharsuguda # 2_IMPMU, number</v>
      </c>
      <c r="L16" s="5" t="str">
        <f t="shared" si="3"/>
        <v>61, 765kv Dharamjaygarh- Jharsuguda # 2_EXPMU, 765kv Dharamjaygarh- Jharsuguda # 2_EXPMU, number</v>
      </c>
    </row>
    <row r="17" spans="1:12" ht="26.25" x14ac:dyDescent="0.25">
      <c r="A17" s="33" t="s">
        <v>318</v>
      </c>
      <c r="B17" s="34" t="s">
        <v>300</v>
      </c>
      <c r="C17" s="35"/>
      <c r="D17" s="36">
        <v>-2580</v>
      </c>
      <c r="E17" s="37"/>
      <c r="F17" s="37">
        <v>-52.631</v>
      </c>
      <c r="G17" s="16" t="s">
        <v>301</v>
      </c>
      <c r="H17" s="17">
        <v>61</v>
      </c>
      <c r="I17" s="5" t="str">
        <f t="shared" si="0"/>
        <v>61, 765kV Agra- Gwalior #1&amp;2_IMPMW, 765kV Agra- Gwalior #1&amp;2_IMPMW, number</v>
      </c>
      <c r="J17" s="5" t="str">
        <f t="shared" si="1"/>
        <v>61, 765kV Agra- Gwalior #1&amp;2_EXPMW, 765kV Agra- Gwalior #1&amp;2_EXPMW, number</v>
      </c>
      <c r="K17" s="5" t="str">
        <f t="shared" si="2"/>
        <v>61, 765kV Agra- Gwalior #1&amp;2_IMPMU, 765kV Agra- Gwalior #1&amp;2_IMPMU, number</v>
      </c>
      <c r="L17" s="5" t="str">
        <f t="shared" si="3"/>
        <v>61, 765kV Agra- Gwalior #1&amp;2_EXPMU, 765kV Agra- Gwalior #1&amp;2_EXPMU, number</v>
      </c>
    </row>
    <row r="18" spans="1:12" ht="26.25" x14ac:dyDescent="0.25">
      <c r="A18" s="33" t="s">
        <v>319</v>
      </c>
      <c r="B18" s="34" t="s">
        <v>300</v>
      </c>
      <c r="C18" s="38">
        <v>249</v>
      </c>
      <c r="D18" s="38"/>
      <c r="E18" s="37">
        <v>4.0279999999999996</v>
      </c>
      <c r="F18" s="37"/>
      <c r="G18" s="16" t="s">
        <v>301</v>
      </c>
      <c r="H18" s="17">
        <v>61</v>
      </c>
      <c r="I18" s="5" t="str">
        <f t="shared" si="0"/>
        <v>61, 400kV Zerda - Kankroli_IMPMW, 400kV Zerda - Kankroli_IMPMW, number</v>
      </c>
      <c r="J18" s="5" t="str">
        <f t="shared" si="1"/>
        <v>61, 400kV Zerda - Kankroli_EXPMW, 400kV Zerda - Kankroli_EXPMW, number</v>
      </c>
      <c r="K18" s="5" t="str">
        <f t="shared" si="2"/>
        <v>61, 400kV Zerda - Kankroli_IMPMU, 400kV Zerda - Kankroli_IMPMU, number</v>
      </c>
      <c r="L18" s="5" t="str">
        <f t="shared" si="3"/>
        <v>61, 400kV Zerda - Kankroli_EXPMU, 400kV Zerda - Kankroli_EXPMU, number</v>
      </c>
    </row>
    <row r="19" spans="1:12" ht="26.25" x14ac:dyDescent="0.25">
      <c r="A19" s="33" t="s">
        <v>320</v>
      </c>
      <c r="B19" s="34" t="s">
        <v>300</v>
      </c>
      <c r="C19" s="38">
        <v>240</v>
      </c>
      <c r="D19" s="38">
        <v>-53</v>
      </c>
      <c r="E19" s="37">
        <v>3.5610900000000001</v>
      </c>
      <c r="F19" s="37"/>
      <c r="G19" s="16" t="s">
        <v>301</v>
      </c>
      <c r="H19" s="17">
        <v>61</v>
      </c>
      <c r="I19" s="5" t="str">
        <f t="shared" si="0"/>
        <v>61, 400kV Zerda - Bhinmal_IMPMW, 400kV Zerda - Bhinmal_IMPMW, number</v>
      </c>
      <c r="J19" s="5" t="str">
        <f t="shared" si="1"/>
        <v>61, 400kV Zerda - Bhinmal_EXPMW, 400kV Zerda - Bhinmal_EXPMW, number</v>
      </c>
      <c r="K19" s="5" t="str">
        <f t="shared" si="2"/>
        <v>61, 400kV Zerda - Bhinmal_IMPMU, 400kV Zerda - Bhinmal_IMPMU, number</v>
      </c>
      <c r="L19" s="5" t="str">
        <f t="shared" si="3"/>
        <v>61, 400kV Zerda - Bhinmal_EXPMU, 400kV Zerda - Bhinmal_EXPMU, number</v>
      </c>
    </row>
    <row r="20" spans="1:12" ht="31.5" x14ac:dyDescent="0.25">
      <c r="A20" s="39" t="s">
        <v>321</v>
      </c>
      <c r="B20" s="34" t="s">
        <v>300</v>
      </c>
      <c r="C20" s="40"/>
      <c r="D20" s="40"/>
      <c r="E20" s="40"/>
      <c r="F20" s="40"/>
      <c r="G20" s="16" t="s">
        <v>301</v>
      </c>
      <c r="H20" s="17">
        <v>61</v>
      </c>
      <c r="I20" s="5" t="str">
        <f t="shared" si="0"/>
        <v>61, Vindhyachal - Rihand_IMPMW, Vindhyachal - Rihand_IMPMW, number</v>
      </c>
      <c r="J20" s="5" t="str">
        <f t="shared" si="1"/>
        <v>61, Vindhyachal - Rihand_EXPMW, Vindhyachal - Rihand_EXPMW, number</v>
      </c>
      <c r="K20" s="5" t="str">
        <f t="shared" si="2"/>
        <v>61, Vindhyachal - Rihand_IMPMU, Vindhyachal - Rihand_IMPMU, number</v>
      </c>
      <c r="L20" s="5" t="str">
        <f t="shared" si="3"/>
        <v>61, Vindhyachal - Rihand_EXPMU, Vindhyachal - Rihand_EXPMU, number</v>
      </c>
    </row>
    <row r="21" spans="1:12" ht="26.25" x14ac:dyDescent="0.25">
      <c r="A21" s="41" t="s">
        <v>322</v>
      </c>
      <c r="B21" s="34" t="s">
        <v>300</v>
      </c>
      <c r="C21" s="35"/>
      <c r="D21" s="42">
        <v>-1500</v>
      </c>
      <c r="E21" s="37"/>
      <c r="F21" s="43">
        <v>-29.439</v>
      </c>
      <c r="G21" s="16" t="s">
        <v>301</v>
      </c>
      <c r="H21" s="17">
        <v>61</v>
      </c>
      <c r="I21" s="5" t="str">
        <f t="shared" si="0"/>
        <v>61, 765kV Gwalior-Jaipur #1&amp;2_IMPMW, 765kV Gwalior-Jaipur #1&amp;2_IMPMW, number</v>
      </c>
      <c r="J21" s="5" t="str">
        <f t="shared" si="1"/>
        <v>61, 765kV Gwalior-Jaipur #1&amp;2_EXPMW, 765kV Gwalior-Jaipur #1&amp;2_EXPMW, number</v>
      </c>
      <c r="K21" s="5" t="str">
        <f t="shared" si="2"/>
        <v>61, 765kV Gwalior-Jaipur #1&amp;2_IMPMU, 765kV Gwalior-Jaipur #1&amp;2_IMPMU, number</v>
      </c>
      <c r="L21" s="5" t="str">
        <f t="shared" si="3"/>
        <v>61, 765kV Gwalior-Jaipur #1&amp;2_EXPMU, 765kV Gwalior-Jaipur #1&amp;2_EXPMU, number</v>
      </c>
    </row>
    <row r="22" spans="1:12" ht="26.25" x14ac:dyDescent="0.25">
      <c r="A22" s="41" t="s">
        <v>323</v>
      </c>
      <c r="B22" s="34" t="s">
        <v>300</v>
      </c>
      <c r="C22" s="35"/>
      <c r="D22" s="44" t="s">
        <v>324</v>
      </c>
      <c r="E22" s="37"/>
      <c r="F22" s="37">
        <v>-1.43</v>
      </c>
      <c r="G22" s="16" t="s">
        <v>301</v>
      </c>
      <c r="H22" s="17">
        <v>61</v>
      </c>
      <c r="I22" s="5" t="str">
        <f t="shared" si="0"/>
        <v>61, 400kV RAPP - Shujalpur # 1_IMPMW, 400kV RAPP - Shujalpur # 1_IMPMW, number</v>
      </c>
      <c r="J22" s="5" t="str">
        <f t="shared" si="1"/>
        <v>61, 400kV RAPP - Shujalpur # 1_EXPMW, 400kV RAPP - Shujalpur # 1_EXPMW, number</v>
      </c>
      <c r="K22" s="5" t="str">
        <f t="shared" si="2"/>
        <v>61, 400kV RAPP - Shujalpur # 1_IMPMU, 400kV RAPP - Shujalpur # 1_IMPMU, number</v>
      </c>
      <c r="L22" s="5" t="str">
        <f t="shared" si="3"/>
        <v>61, 400kV RAPP - Shujalpur # 1_EXPMU, 400kV RAPP - Shujalpur # 1_EXPMU, number</v>
      </c>
    </row>
    <row r="23" spans="1:12" ht="26.25" x14ac:dyDescent="0.25">
      <c r="A23" s="41" t="s">
        <v>325</v>
      </c>
      <c r="B23" s="34" t="s">
        <v>300</v>
      </c>
      <c r="C23" s="35"/>
      <c r="D23" s="44" t="s">
        <v>326</v>
      </c>
      <c r="E23" s="37"/>
      <c r="F23" s="37">
        <v>-1.43</v>
      </c>
      <c r="G23" s="16" t="s">
        <v>301</v>
      </c>
      <c r="H23" s="17">
        <v>61</v>
      </c>
      <c r="I23" s="5" t="str">
        <f t="shared" si="0"/>
        <v>61, 400kV RAPP - Shujalpur # 2_IMPMW, 400kV RAPP - Shujalpur # 2_IMPMW, number</v>
      </c>
      <c r="J23" s="5" t="str">
        <f t="shared" si="1"/>
        <v>61, 400kV RAPP - Shujalpur # 2_EXPMW, 400kV RAPP - Shujalpur # 2_EXPMW, number</v>
      </c>
      <c r="K23" s="5" t="str">
        <f t="shared" si="2"/>
        <v>61, 400kV RAPP - Shujalpur # 2_IMPMU, 400kV RAPP - Shujalpur # 2_IMPMU, number</v>
      </c>
      <c r="L23" s="5" t="str">
        <f t="shared" si="3"/>
        <v>61, 400kV RAPP - Shujalpur # 2_EXPMU, 400kV RAPP - Shujalpur # 2_EXPMU, number</v>
      </c>
    </row>
    <row r="24" spans="1:12" ht="26.25" x14ac:dyDescent="0.25">
      <c r="A24" s="41" t="s">
        <v>327</v>
      </c>
      <c r="B24" s="45" t="s">
        <v>300</v>
      </c>
      <c r="C24" s="35"/>
      <c r="D24" s="46">
        <v>-1000</v>
      </c>
      <c r="E24" s="37"/>
      <c r="F24" s="37">
        <v>-23.954999999999998</v>
      </c>
      <c r="G24" s="16" t="s">
        <v>301</v>
      </c>
      <c r="H24" s="17">
        <v>61</v>
      </c>
      <c r="I24" s="5" t="str">
        <f t="shared" si="0"/>
        <v>61, Champa-Kurukshetra Bipole_IMPMW, Champa-Kurukshetra Bipole_IMPMW, number</v>
      </c>
      <c r="J24" s="5" t="str">
        <f t="shared" si="1"/>
        <v>61, Champa-Kurukshetra Bipole_EXPMW, Champa-Kurukshetra Bipole_EXPMW, number</v>
      </c>
      <c r="K24" s="5" t="str">
        <f t="shared" si="2"/>
        <v>61, Champa-Kurukshetra Bipole_IMPMU, Champa-Kurukshetra Bipole_IMPMU, number</v>
      </c>
      <c r="L24" s="5" t="str">
        <f t="shared" si="3"/>
        <v>61, Champa-Kurukshetra Bipole_EXPMU, Champa-Kurukshetra Bipole_EXPMU, number</v>
      </c>
    </row>
    <row r="25" spans="1:12" ht="26.25" x14ac:dyDescent="0.25">
      <c r="A25" s="41" t="s">
        <v>328</v>
      </c>
      <c r="B25" s="45" t="s">
        <v>303</v>
      </c>
      <c r="C25" s="35"/>
      <c r="D25" s="46">
        <v>-494</v>
      </c>
      <c r="E25" s="37"/>
      <c r="F25" s="37">
        <v>-9.5909999999999993</v>
      </c>
      <c r="G25" s="16" t="s">
        <v>301</v>
      </c>
      <c r="H25" s="17">
        <v>61</v>
      </c>
      <c r="I25" s="5" t="str">
        <f t="shared" si="0"/>
        <v>61, 765kV Wardha-Nizamabad-1_IMPMW, 765kV Wardha-Nizamabad-1_IMPMW, number</v>
      </c>
      <c r="J25" s="5" t="str">
        <f t="shared" si="1"/>
        <v>61, 765kV Wardha-Nizamabad-1_EXPMW, 765kV Wardha-Nizamabad-1_EXPMW, number</v>
      </c>
      <c r="K25" s="5" t="str">
        <f t="shared" si="2"/>
        <v>61, 765kV Wardha-Nizamabad-1_IMPMU, 765kV Wardha-Nizamabad-1_IMPMU, number</v>
      </c>
      <c r="L25" s="5" t="str">
        <f t="shared" si="3"/>
        <v>61, 765kV Wardha-Nizamabad-1_EXPMU, 765kV Wardha-Nizamabad-1_EXPMU, number</v>
      </c>
    </row>
    <row r="26" spans="1:12" ht="26.25" x14ac:dyDescent="0.25">
      <c r="A26" s="41" t="s">
        <v>329</v>
      </c>
      <c r="B26" s="45" t="s">
        <v>303</v>
      </c>
      <c r="C26" s="35"/>
      <c r="D26" s="46">
        <v>-502</v>
      </c>
      <c r="E26" s="37"/>
      <c r="F26" s="37">
        <v>-9.8659999999999997</v>
      </c>
      <c r="G26" s="16" t="s">
        <v>301</v>
      </c>
      <c r="H26" s="17">
        <v>61</v>
      </c>
      <c r="I26" s="5" t="str">
        <f t="shared" si="0"/>
        <v>61, 765kV Wardha-Nizamabad-2_IMPMW, 765kV Wardha-Nizamabad-2_IMPMW, number</v>
      </c>
      <c r="J26" s="5" t="str">
        <f t="shared" si="1"/>
        <v>61, 765kV Wardha-Nizamabad-2_EXPMW, 765kV Wardha-Nizamabad-2_EXPMW, number</v>
      </c>
      <c r="K26" s="5" t="str">
        <f t="shared" si="2"/>
        <v>61, 765kV Wardha-Nizamabad-2_IMPMU, 765kV Wardha-Nizamabad-2_IMPMU, number</v>
      </c>
      <c r="L26" s="5" t="str">
        <f t="shared" si="3"/>
        <v>61, 765kV Wardha-Nizamabad-2_EXPMU, 765kV Wardha-Nizamabad-2_EXPMU, number</v>
      </c>
    </row>
    <row r="27" spans="1:12" ht="26.25" x14ac:dyDescent="0.25">
      <c r="A27" s="41" t="s">
        <v>330</v>
      </c>
      <c r="B27" s="45" t="s">
        <v>309</v>
      </c>
      <c r="C27" s="35">
        <v>60</v>
      </c>
      <c r="D27" s="46">
        <v>0</v>
      </c>
      <c r="E27" s="37">
        <v>0.85199999999999998</v>
      </c>
      <c r="F27" s="37">
        <v>-3.5000000000000001E-3</v>
      </c>
      <c r="G27" s="16" t="s">
        <v>65</v>
      </c>
      <c r="H27" s="17">
        <v>53</v>
      </c>
      <c r="I27" s="5" t="str">
        <f t="shared" si="0"/>
        <v>53, RAIGRH-BUDHIPADR_IMPMW, RAIGRH-BUDHIPADR_IMPMW, number</v>
      </c>
      <c r="J27" s="5" t="str">
        <f t="shared" si="1"/>
        <v>53, RAIGRH-BUDHIPADR_EXPMW, RAIGRH-BUDHIPADR_EXPMW, number</v>
      </c>
      <c r="K27" s="5" t="str">
        <f t="shared" si="2"/>
        <v>53, RAIGRH-BUDHIPADR_IMPMU, RAIGRH-BUDHIPADR_IMPMU, number</v>
      </c>
      <c r="L27" s="5" t="str">
        <f t="shared" si="3"/>
        <v>53, RAIGRH-BUDHIPADR_EXPMU, RAIGRH-BUDHIPADR_EXPMU, number</v>
      </c>
    </row>
    <row r="28" spans="1:12" ht="26.25" x14ac:dyDescent="0.25">
      <c r="A28" s="41" t="s">
        <v>331</v>
      </c>
      <c r="B28" s="45" t="s">
        <v>309</v>
      </c>
      <c r="C28" s="35">
        <v>0</v>
      </c>
      <c r="D28" s="46">
        <v>-80</v>
      </c>
      <c r="E28" s="37">
        <v>0</v>
      </c>
      <c r="F28" s="47">
        <v>-2.0419999999999998</v>
      </c>
      <c r="G28" s="16" t="s">
        <v>65</v>
      </c>
      <c r="H28" s="17">
        <v>53</v>
      </c>
      <c r="I28" s="5" t="str">
        <f t="shared" si="0"/>
        <v>53, BUDHIPADR-KORBA_IMPMW, BUDHIPADR-KORBA_IMPMW, number</v>
      </c>
      <c r="J28" s="5" t="str">
        <f t="shared" si="1"/>
        <v>53, BUDHIPADR-KORBA_EXPMW, BUDHIPADR-KORBA_EXPMW, number</v>
      </c>
      <c r="K28" s="5" t="str">
        <f t="shared" si="2"/>
        <v>53, BUDHIPADR-KORBA_IMPMU, BUDHIPADR-KORBA_IMPMU, number</v>
      </c>
      <c r="L28" s="5" t="str">
        <f t="shared" si="3"/>
        <v>53, BUDHIPADR-KORBA_EXPMU, BUDHIPADR-KORBA_EXPMU, number</v>
      </c>
    </row>
    <row r="29" spans="1:12" ht="26.25" x14ac:dyDescent="0.25">
      <c r="A29" s="48" t="s">
        <v>332</v>
      </c>
      <c r="B29" s="34" t="s">
        <v>300</v>
      </c>
      <c r="C29" s="49">
        <v>20</v>
      </c>
      <c r="D29" s="49">
        <v>-33</v>
      </c>
      <c r="E29" s="49">
        <v>0.125</v>
      </c>
      <c r="F29" s="49">
        <v>-0.186</v>
      </c>
      <c r="G29" s="16" t="s">
        <v>69</v>
      </c>
      <c r="H29" s="17">
        <v>55</v>
      </c>
      <c r="I29" s="5" t="str">
        <f t="shared" si="0"/>
        <v>55, BADOD-SAKATPUR_IMPMW, BADOD-SAKATPUR_IMPMW, number</v>
      </c>
      <c r="J29" s="5" t="str">
        <f t="shared" si="1"/>
        <v>55, BADOD-SAKATPUR_EXPMW, BADOD-SAKATPUR_EXPMW, number</v>
      </c>
      <c r="K29" s="5" t="str">
        <f t="shared" si="2"/>
        <v>55, BADOD-SAKATPUR_IMPMU, BADOD-SAKATPUR_IMPMU, number</v>
      </c>
      <c r="L29" s="5" t="str">
        <f t="shared" si="3"/>
        <v>55, BADOD-SAKATPUR_EXPMU, BADOD-SAKATPUR_EXPMU, number</v>
      </c>
    </row>
    <row r="30" spans="1:12" ht="26.25" x14ac:dyDescent="0.25">
      <c r="A30" s="48" t="s">
        <v>333</v>
      </c>
      <c r="B30" s="34" t="s">
        <v>300</v>
      </c>
      <c r="C30" s="49">
        <v>0</v>
      </c>
      <c r="D30" s="49">
        <v>-73</v>
      </c>
      <c r="E30" s="49">
        <v>0</v>
      </c>
      <c r="F30" s="49">
        <v>-1.0249999999999999</v>
      </c>
      <c r="G30" s="16" t="s">
        <v>69</v>
      </c>
      <c r="H30" s="17">
        <v>55</v>
      </c>
      <c r="I30" s="5" t="str">
        <f t="shared" si="0"/>
        <v>55, BHANPURA-MODAK_IMPMW, BHANPURA-MODAK_IMPMW, number</v>
      </c>
      <c r="J30" s="5" t="str">
        <f t="shared" si="1"/>
        <v>55, BHANPURA-MODAK_EXPMW, BHANPURA-MODAK_EXPMW, number</v>
      </c>
      <c r="K30" s="5" t="str">
        <f t="shared" si="2"/>
        <v>55, BHANPURA-MODAK_IMPMU, BHANPURA-MODAK_IMPMU, number</v>
      </c>
      <c r="L30" s="5" t="str">
        <f t="shared" si="3"/>
        <v>55, BHANPURA-MODAK_EXPMU, BHANPURA-MODAK_EXPMU, number</v>
      </c>
    </row>
    <row r="31" spans="1:12" ht="26.25" x14ac:dyDescent="0.25">
      <c r="A31" s="48" t="s">
        <v>334</v>
      </c>
      <c r="B31" s="34" t="s">
        <v>300</v>
      </c>
      <c r="C31" s="49">
        <v>43</v>
      </c>
      <c r="D31" s="49">
        <v>-7</v>
      </c>
      <c r="E31" s="49">
        <v>0.59199999999999997</v>
      </c>
      <c r="F31" s="49">
        <v>-8.0000000000000002E-3</v>
      </c>
      <c r="G31" s="16" t="s">
        <v>69</v>
      </c>
      <c r="H31" s="17">
        <v>55</v>
      </c>
      <c r="I31" s="5" t="str">
        <f t="shared" si="0"/>
        <v>55, MEHGAON-AURAIYA_IMPMW, MEHGAON-AURAIYA_IMPMW, number</v>
      </c>
      <c r="J31" s="5" t="str">
        <f t="shared" si="1"/>
        <v>55, MEHGAON-AURAIYA_EXPMW, MEHGAON-AURAIYA_EXPMW, number</v>
      </c>
      <c r="K31" s="5" t="str">
        <f t="shared" si="2"/>
        <v>55, MEHGAON-AURAIYA_IMPMU, MEHGAON-AURAIYA_IMPMU, number</v>
      </c>
      <c r="L31" s="5" t="str">
        <f t="shared" si="3"/>
        <v>55, MEHGAON-AURAIYA_EXPMU, MEHGAON-AURAIYA_EXPMU, number</v>
      </c>
    </row>
    <row r="32" spans="1:12" ht="26.25" x14ac:dyDescent="0.25">
      <c r="A32" s="48" t="s">
        <v>335</v>
      </c>
      <c r="B32" s="34" t="s">
        <v>300</v>
      </c>
      <c r="C32" s="49">
        <v>18</v>
      </c>
      <c r="D32" s="49">
        <v>-24</v>
      </c>
      <c r="E32" s="49">
        <v>0.06</v>
      </c>
      <c r="F32" s="49">
        <v>-0.16400000000000001</v>
      </c>
      <c r="G32" s="16" t="s">
        <v>69</v>
      </c>
      <c r="H32" s="17">
        <v>55</v>
      </c>
      <c r="I32" s="5" t="str">
        <f t="shared" si="0"/>
        <v>55, MALANPUR-AURAIYA_IMPMW, MALANPUR-AURAIYA_IMPMW, number</v>
      </c>
      <c r="J32" s="5" t="str">
        <f t="shared" si="1"/>
        <v>55, MALANPUR-AURAIYA_EXPMW, MALANPUR-AURAIYA_EXPMW, number</v>
      </c>
      <c r="K32" s="5" t="str">
        <f t="shared" si="2"/>
        <v>55, MALANPUR-AURAIYA_IMPMU, MALANPUR-AURAIYA_IMPMU, number</v>
      </c>
      <c r="L32" s="5" t="str">
        <f t="shared" si="3"/>
        <v>55, MALANPUR-AURAIYA_EXPMU, MALANPUR-AURAIYA_EXPMU, number</v>
      </c>
    </row>
    <row r="33" spans="1:12" ht="23.25" x14ac:dyDescent="0.25">
      <c r="A33" s="48" t="s">
        <v>336</v>
      </c>
      <c r="B33" s="49" t="s">
        <v>303</v>
      </c>
      <c r="C33" s="49">
        <v>0</v>
      </c>
      <c r="D33" s="49">
        <v>-284</v>
      </c>
      <c r="E33" s="49">
        <v>0</v>
      </c>
      <c r="F33" s="49">
        <v>-5.46</v>
      </c>
      <c r="G33" s="16" t="s">
        <v>67</v>
      </c>
      <c r="H33" s="17">
        <v>54</v>
      </c>
      <c r="I33" s="5" t="str">
        <f t="shared" si="0"/>
        <v>54, KOLHAPUR-CHIKODI_IMPMW, KOLHAPUR-CHIKODI_IMPMW, number</v>
      </c>
      <c r="J33" s="5" t="str">
        <f t="shared" si="1"/>
        <v>54, KOLHAPUR-CHIKODI_EXPMW, KOLHAPUR-CHIKODI_EXPMW, number</v>
      </c>
      <c r="K33" s="5" t="str">
        <f t="shared" si="2"/>
        <v>54, KOLHAPUR-CHIKODI_IMPMU, KOLHAPUR-CHIKODI_IMPMU, number</v>
      </c>
      <c r="L33" s="5" t="str">
        <f t="shared" si="3"/>
        <v>54, KOLHAPUR-CHIKODI_EXPMU, KOLHAPUR-CHIKODI_EXPMU, number</v>
      </c>
    </row>
    <row r="34" spans="1:12" ht="23.25" x14ac:dyDescent="0.25">
      <c r="A34" s="48" t="s">
        <v>337</v>
      </c>
      <c r="B34" s="49" t="s">
        <v>303</v>
      </c>
      <c r="C34" s="49">
        <v>85</v>
      </c>
      <c r="D34" s="49">
        <v>0</v>
      </c>
      <c r="E34" s="49">
        <v>1.84</v>
      </c>
      <c r="F34" s="49">
        <v>0</v>
      </c>
      <c r="G34" s="16" t="s">
        <v>77</v>
      </c>
      <c r="H34" s="17">
        <v>59</v>
      </c>
      <c r="I34" s="5" t="str">
        <f t="shared" si="0"/>
        <v>59, XELDEM-AMBEWADI_IMPMW, XELDEM-AMBEWADI_IMPMW, number</v>
      </c>
      <c r="J34" s="5" t="str">
        <f t="shared" si="1"/>
        <v>59, XELDEM-AMBEWADI_EXPMW, XELDEM-AMBEWADI_EXPMW, number</v>
      </c>
      <c r="K34" s="5" t="str">
        <f t="shared" si="2"/>
        <v>59, XELDEM-AMBEWADI_IMPMU, XELDEM-AMBEWADI_IMPMU, number</v>
      </c>
      <c r="L34" s="5" t="str">
        <f t="shared" si="3"/>
        <v>59, XELDEM-AMBEWADI_EXPMU, XELDEM-AMBEWADI_EXPMU, number</v>
      </c>
    </row>
    <row r="35" spans="1:12" ht="23.25" x14ac:dyDescent="0.25">
      <c r="A35" s="48" t="s">
        <v>338</v>
      </c>
      <c r="B35" s="49" t="s">
        <v>300</v>
      </c>
      <c r="C35" s="49"/>
      <c r="D35" s="49">
        <v>-1813.9</v>
      </c>
      <c r="E35" s="49"/>
      <c r="F35" s="49">
        <v>-39</v>
      </c>
      <c r="G35" s="16" t="s">
        <v>71</v>
      </c>
      <c r="H35" s="17">
        <v>56</v>
      </c>
      <c r="I35" s="5" t="str">
        <f t="shared" si="0"/>
        <v>56, APL HVDC_IMPMW, APL HVDC_IMPMW, number</v>
      </c>
      <c r="J35" s="5" t="str">
        <f t="shared" si="1"/>
        <v>56, APL HVDC_EXPMW, APL HVDC_EXPMW, number</v>
      </c>
      <c r="K35" s="5" t="str">
        <f t="shared" si="2"/>
        <v>56, APL HVDC_IMPMU, APL HVDC_IMPMU, number</v>
      </c>
      <c r="L35" s="5" t="str">
        <f t="shared" si="3"/>
        <v>56, APL HVDC_EXPMU, APL HVDC_EXPMU, number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74" workbookViewId="0">
      <selection activeCell="A27" sqref="A27"/>
    </sheetView>
  </sheetViews>
  <sheetFormatPr defaultRowHeight="15" x14ac:dyDescent="0.25"/>
  <cols>
    <col min="1" max="1" width="36.42578125" bestFit="1" customWidth="1"/>
    <col min="2" max="2" width="45.5703125" bestFit="1" customWidth="1"/>
    <col min="3" max="3" width="45.85546875" bestFit="1" customWidth="1"/>
    <col min="4" max="4" width="60.28515625" bestFit="1" customWidth="1"/>
    <col min="5" max="5" width="45.28515625" bestFit="1" customWidth="1"/>
    <col min="6" max="6" width="17" bestFit="1" customWidth="1"/>
    <col min="7" max="7" width="18.5703125" bestFit="1" customWidth="1"/>
    <col min="8" max="8" width="18" bestFit="1" customWidth="1"/>
    <col min="10" max="10" width="194.5703125" bestFit="1" customWidth="1"/>
    <col min="11" max="11" width="213.42578125" bestFit="1" customWidth="1"/>
  </cols>
  <sheetData>
    <row r="1" spans="1:11" x14ac:dyDescent="0.25">
      <c r="A1" s="4" t="s">
        <v>148</v>
      </c>
      <c r="B1" s="4" t="s">
        <v>277</v>
      </c>
      <c r="C1" s="4" t="s">
        <v>277</v>
      </c>
      <c r="D1" s="4" t="s">
        <v>170</v>
      </c>
      <c r="E1" s="4" t="s">
        <v>277</v>
      </c>
      <c r="F1" s="4" t="s">
        <v>277</v>
      </c>
      <c r="G1" s="4" t="s">
        <v>277</v>
      </c>
      <c r="H1" s="4" t="s">
        <v>277</v>
      </c>
      <c r="J1" t="str">
        <f t="shared" ref="J1:J16" si="0">A1&amp;", "&amp;B1&amp;", "&amp;C1&amp;", "&amp;D1&amp;", "&amp;E1&amp;", "&amp;F1&amp;", "&amp;G1&amp;", "&amp;H1</f>
        <v>dem19hrs_GEB, "", "", dem19hrs_MSEB, "", "", "", ""</v>
      </c>
      <c r="K1" t="str">
        <f>"WriteLineConsole(["&amp;J1&amp;"].join('\t'));"</f>
        <v>WriteLineConsole([dem19hrs_GEB, "", "", dem19hrs_MSEB, "", "", "", ""].join('\t'));</v>
      </c>
    </row>
    <row r="2" spans="1:11" x14ac:dyDescent="0.25">
      <c r="A2" s="4" t="s">
        <v>148</v>
      </c>
      <c r="B2" s="4" t="s">
        <v>200</v>
      </c>
      <c r="C2" s="4" t="s">
        <v>7</v>
      </c>
      <c r="D2" s="4" t="s">
        <v>276</v>
      </c>
      <c r="E2" s="4" t="s">
        <v>121</v>
      </c>
      <c r="F2" s="4" t="s">
        <v>33</v>
      </c>
      <c r="G2" s="4" t="s">
        <v>45</v>
      </c>
      <c r="H2" s="4" t="s">
        <v>57</v>
      </c>
      <c r="J2" t="str">
        <f t="shared" si="0"/>
        <v>dem19hrs_GEB, dem19hrs_MP, dem19hrs_CSEB, dem19hrs_MSEB - loadShedding24hrs_MSEB[peakHrIndex], dem19hrs_GOA, dem19hrs_DD, dem19hrs_DNH, dem19hrs_ESIL</v>
      </c>
      <c r="K2" t="str">
        <f t="shared" ref="K2:K16" si="1">"WriteLineConsole(["&amp;J2&amp;"].join('\t'));"</f>
        <v>WriteLineConsole([dem19hrs_GEB, dem19hrs_MP, dem19hrs_CSEB, dem19hrs_MSEB - loadShedding24hrs_MSEB[peakHrIndex], dem19hrs_GOA, dem19hrs_DD, dem19hrs_DNH, dem19hrs_ESIL].join('\t'));</v>
      </c>
    </row>
    <row r="3" spans="1:11" x14ac:dyDescent="0.25">
      <c r="A3" s="4">
        <v>0</v>
      </c>
      <c r="B3" s="4" t="s">
        <v>278</v>
      </c>
      <c r="C3" s="4" t="s">
        <v>279</v>
      </c>
      <c r="D3" s="4" t="s">
        <v>280</v>
      </c>
      <c r="E3" s="4" t="s">
        <v>281</v>
      </c>
      <c r="F3" s="4">
        <v>0</v>
      </c>
      <c r="G3" s="4">
        <v>0</v>
      </c>
      <c r="H3" s="4">
        <v>0</v>
      </c>
      <c r="J3" t="str">
        <f t="shared" si="0"/>
        <v>0, loadShedding24hrs_MP[peakHrIndex], loadShedding24hrs_CSEB[peakHrIndex], loadShedding24hrs_MSEB[peakHrIndex], loadShedding24hrs_GOA[peakHrIndex], 0, 0, 0</v>
      </c>
      <c r="K3" t="str">
        <f t="shared" si="1"/>
        <v>WriteLineConsole([0, loadShedding24hrs_MP[peakHrIndex], loadShedding24hrs_CSEB[peakHrIndex], loadShedding24hrs_MSEB[peakHrIndex], loadShedding24hrs_GOA[peakHrIndex], 0, 0, 0].join('\t'));</v>
      </c>
    </row>
    <row r="4" spans="1:11" x14ac:dyDescent="0.25">
      <c r="A4" s="4" t="s">
        <v>277</v>
      </c>
      <c r="B4" s="4" t="s">
        <v>277</v>
      </c>
      <c r="C4" s="4" t="s">
        <v>277</v>
      </c>
      <c r="D4" s="4" t="s">
        <v>277</v>
      </c>
      <c r="E4" s="4" t="s">
        <v>115</v>
      </c>
      <c r="F4" s="4" t="s">
        <v>277</v>
      </c>
      <c r="G4" s="4" t="s">
        <v>277</v>
      </c>
      <c r="H4" s="4" t="s">
        <v>277</v>
      </c>
      <c r="J4" t="str">
        <f t="shared" si="0"/>
        <v>"", "", "", "", stateGen_GOA, "", "", ""</v>
      </c>
      <c r="K4" t="str">
        <f t="shared" si="1"/>
        <v>WriteLineConsole(["", "", "", "", stateGen_GOA, "", "", ""].join('\t'));</v>
      </c>
    </row>
    <row r="5" spans="1:11" x14ac:dyDescent="0.25">
      <c r="A5" s="4" t="s">
        <v>144</v>
      </c>
      <c r="B5" s="4" t="s">
        <v>194</v>
      </c>
      <c r="C5" s="4" t="s">
        <v>2</v>
      </c>
      <c r="D5" s="4" t="s">
        <v>164</v>
      </c>
      <c r="E5" s="4" t="s">
        <v>116</v>
      </c>
      <c r="F5" s="4" t="s">
        <v>29</v>
      </c>
      <c r="G5" s="4" t="s">
        <v>41</v>
      </c>
      <c r="H5" s="4" t="s">
        <v>53</v>
      </c>
      <c r="J5" t="str">
        <f t="shared" si="0"/>
        <v>drawal_GEB, drawal_MP, drawal_CSEB, drawal_MSEB, drawal_GOA, drawal_DD, drawal_DNH, drawal_ESIL</v>
      </c>
      <c r="K5" t="str">
        <f t="shared" si="1"/>
        <v>WriteLineConsole([drawal_GEB, drawal_MP, drawal_CSEB, drawal_MSEB, drawal_GOA, drawal_DD, drawal_DNH, drawal_ESIL].join('\t'));</v>
      </c>
    </row>
    <row r="6" spans="1:11" x14ac:dyDescent="0.25">
      <c r="A6" s="4" t="s">
        <v>143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41</v>
      </c>
      <c r="H6" s="4" t="s">
        <v>277</v>
      </c>
      <c r="J6" t="str">
        <f t="shared" si="0"/>
        <v>requirement_GEB, "", "", "", "", "", drawal_DNH, ""</v>
      </c>
      <c r="K6" t="str">
        <f t="shared" si="1"/>
        <v>WriteLineConsole([requirement_GEB, "", "", "", "", "", drawal_DNH, ""].join('\t'));</v>
      </c>
    </row>
    <row r="7" spans="1:11" x14ac:dyDescent="0.25">
      <c r="A7" s="4" t="s">
        <v>142</v>
      </c>
      <c r="B7" s="4" t="s">
        <v>195</v>
      </c>
      <c r="C7" s="4" t="s">
        <v>3</v>
      </c>
      <c r="D7" s="4" t="s">
        <v>165</v>
      </c>
      <c r="E7" s="4" t="s">
        <v>277</v>
      </c>
      <c r="F7" s="4" t="s">
        <v>277</v>
      </c>
      <c r="G7" s="4" t="s">
        <v>41</v>
      </c>
      <c r="H7" s="4">
        <v>0</v>
      </c>
      <c r="J7" t="str">
        <f t="shared" si="0"/>
        <v>availability_GEB, availability_MP, availability_CSEB, availability_MSEB, "", "", drawal_DNH, 0</v>
      </c>
      <c r="K7" t="str">
        <f t="shared" si="1"/>
        <v>WriteLineConsole([availability_GEB, availability_MP, availability_CSEB, availability_MSEB, "", "", drawal_DNH, 0].join('\t'));</v>
      </c>
    </row>
    <row r="8" spans="1:11" x14ac:dyDescent="0.25">
      <c r="A8" s="4" t="s">
        <v>269</v>
      </c>
      <c r="B8" s="4" t="s">
        <v>196</v>
      </c>
      <c r="C8" s="4" t="s">
        <v>13</v>
      </c>
      <c r="D8" s="4" t="s">
        <v>166</v>
      </c>
      <c r="E8" s="4" t="s">
        <v>117</v>
      </c>
      <c r="F8" s="4" t="s">
        <v>277</v>
      </c>
      <c r="G8" s="4" t="s">
        <v>277</v>
      </c>
      <c r="H8" s="4" t="s">
        <v>277</v>
      </c>
      <c r="J8" t="str">
        <f t="shared" si="0"/>
        <v>requirement_GEB - availability_GEB, shortFallMUs_MP, shortFallMUs_CSEB, shortFallMUs_MSEB, shortFallMUs_GOA, "", "", ""</v>
      </c>
      <c r="K8" t="str">
        <f t="shared" si="1"/>
        <v>WriteLineConsole([requirement_GEB - availability_GEB, shortFallMUs_MP, shortFallMUs_CSEB, shortFallMUs_MSEB, shortFallMUs_GOA, "", "", ""].join('\t'));</v>
      </c>
    </row>
    <row r="9" spans="1:11" x14ac:dyDescent="0.25">
      <c r="A9" s="4" t="s">
        <v>141</v>
      </c>
      <c r="B9" s="4" t="s">
        <v>192</v>
      </c>
      <c r="C9" s="4" t="s">
        <v>1</v>
      </c>
      <c r="D9" s="4" t="s">
        <v>162</v>
      </c>
      <c r="E9" s="4" t="s">
        <v>277</v>
      </c>
      <c r="F9" s="4" t="s">
        <v>277</v>
      </c>
      <c r="G9" s="4" t="s">
        <v>277</v>
      </c>
      <c r="H9" s="4" t="s">
        <v>277</v>
      </c>
      <c r="J9" t="str">
        <f t="shared" si="0"/>
        <v>solarGen_GEB, solarGen_MP, solarGen_CSEB, solarGen_MSEB, "", "", "", ""</v>
      </c>
      <c r="K9" t="str">
        <f t="shared" si="1"/>
        <v>WriteLineConsole([solarGen_GEB, solarGen_MP, solarGen_CSEB, solarGen_MSEB, "", "", "", ""].join('\t'));</v>
      </c>
    </row>
    <row r="10" spans="1:11" x14ac:dyDescent="0.25">
      <c r="A10" s="4" t="s">
        <v>139</v>
      </c>
      <c r="B10" s="4" t="s">
        <v>270</v>
      </c>
      <c r="C10" s="4" t="s">
        <v>0</v>
      </c>
      <c r="D10" s="4" t="s">
        <v>161</v>
      </c>
      <c r="E10" s="4" t="s">
        <v>277</v>
      </c>
      <c r="F10" s="4" t="s">
        <v>277</v>
      </c>
      <c r="G10" s="4" t="s">
        <v>277</v>
      </c>
      <c r="H10" s="4" t="s">
        <v>277</v>
      </c>
      <c r="J10" t="str">
        <f t="shared" si="0"/>
        <v>hydroGen_GEB, hydroGen_MP + hydroGen1_MP + hydroGen2_MP, hydroGen_CSEB, hydroGen_MSEB, "", "", "", ""</v>
      </c>
      <c r="K10" t="str">
        <f t="shared" si="1"/>
        <v>WriteLineConsole([hydroGen_GEB, hydroGen_MP + hydroGen1_MP + hydroGen2_MP, hydroGen_CSEB, hydroGen_MSEB, "", "", "", ""].join('\t'));</v>
      </c>
    </row>
    <row r="11" spans="1:11" x14ac:dyDescent="0.25">
      <c r="A11" s="4" t="s">
        <v>140</v>
      </c>
      <c r="B11" s="4" t="s">
        <v>193</v>
      </c>
      <c r="C11" s="4" t="s">
        <v>277</v>
      </c>
      <c r="D11" s="4" t="s">
        <v>163</v>
      </c>
      <c r="E11" s="4" t="s">
        <v>277</v>
      </c>
      <c r="F11" s="4" t="s">
        <v>277</v>
      </c>
      <c r="G11" s="4" t="s">
        <v>277</v>
      </c>
      <c r="H11" s="4" t="s">
        <v>277</v>
      </c>
      <c r="J11" t="str">
        <f t="shared" si="0"/>
        <v>windGen_GEB, windGen_MP, "", windGen_MSEB, "", "", "", ""</v>
      </c>
      <c r="K11" t="str">
        <f t="shared" si="1"/>
        <v>WriteLineConsole([windGen_GEB, windGen_MP, "", windGen_MSEB, "", "", "", ""].join('\t'));</v>
      </c>
    </row>
    <row r="12" spans="1:11" x14ac:dyDescent="0.25">
      <c r="A12" s="4" t="s">
        <v>146</v>
      </c>
      <c r="B12" s="4" t="s">
        <v>198</v>
      </c>
      <c r="C12" s="4" t="s">
        <v>5</v>
      </c>
      <c r="D12" s="4" t="s">
        <v>271</v>
      </c>
      <c r="E12" s="4" t="s">
        <v>119</v>
      </c>
      <c r="F12" s="4" t="s">
        <v>31</v>
      </c>
      <c r="G12" s="4" t="s">
        <v>43</v>
      </c>
      <c r="H12" s="4" t="s">
        <v>55</v>
      </c>
      <c r="J12" t="str">
        <f t="shared" si="0"/>
        <v>maxDem_GEB, maxDem_MP, maxDem_CSEB, maxDem_MSEB - loadShedding24hrs_MSEB[maxDemTime_MSEB], maxDem_GOA, maxDem_DD, maxDem_DNH, maxDem_ESIL</v>
      </c>
      <c r="K12" t="str">
        <f t="shared" si="1"/>
        <v>WriteLineConsole([maxDem_GEB, maxDem_MP, maxDem_CSEB, maxDem_MSEB - loadShedding24hrs_MSEB[maxDemTime_MSEB], maxDem_GOA, maxDem_DD, maxDem_DNH, maxDem_ESIL].join('\t'));</v>
      </c>
    </row>
    <row r="13" spans="1:11" x14ac:dyDescent="0.25">
      <c r="A13" s="4">
        <v>0</v>
      </c>
      <c r="B13" s="4" t="s">
        <v>282</v>
      </c>
      <c r="C13" s="4" t="s">
        <v>283</v>
      </c>
      <c r="D13" s="4" t="s">
        <v>284</v>
      </c>
      <c r="E13" s="4" t="s">
        <v>285</v>
      </c>
      <c r="F13" s="4">
        <v>0</v>
      </c>
      <c r="G13" s="4">
        <v>0</v>
      </c>
      <c r="H13" s="4">
        <v>0</v>
      </c>
      <c r="J13" t="str">
        <f t="shared" si="0"/>
        <v>0, loadShedding24hrs_MP[maxDemTime_MP - 1], loadShedding24hrs_CSEB[maxDemTime_CSEB - 1], loadShedding24hrs_MSEB[maxDemTime_MSEB - 1], loadShedding24hrs_GOA[maxDemTime_GOA - 1], 0, 0, 0</v>
      </c>
      <c r="K13" t="str">
        <f t="shared" si="1"/>
        <v>WriteLineConsole([0, loadShedding24hrs_MP[maxDemTime_MP - 1], loadShedding24hrs_CSEB[maxDemTime_CSEB - 1], loadShedding24hrs_MSEB[maxDemTime_MSEB - 1], loadShedding24hrs_GOA[maxDemTime_GOA - 1], 0, 0, 0].join('\t'));</v>
      </c>
    </row>
    <row r="14" spans="1:11" x14ac:dyDescent="0.25">
      <c r="A14" s="4" t="s">
        <v>145</v>
      </c>
      <c r="B14" s="4" t="s">
        <v>197</v>
      </c>
      <c r="C14" s="4" t="s">
        <v>4</v>
      </c>
      <c r="D14" s="4" t="s">
        <v>167</v>
      </c>
      <c r="E14" s="4" t="s">
        <v>118</v>
      </c>
      <c r="F14" s="4" t="s">
        <v>30</v>
      </c>
      <c r="G14" s="4" t="s">
        <v>42</v>
      </c>
      <c r="H14" s="4" t="s">
        <v>54</v>
      </c>
      <c r="J14" t="str">
        <f t="shared" si="0"/>
        <v>maxDemTime_GEB, maxDemTime_MP, maxDemTime_CSEB, maxDemTime_MSEB, maxDemTime_GOA, maxDemTime_DD, maxDemTime_DNH, maxDemTime_ESIL</v>
      </c>
      <c r="K14" t="str">
        <f t="shared" si="1"/>
        <v>WriteLineConsole([maxDemTime_GEB, maxDemTime_MP, maxDemTime_CSEB, maxDemTime_MSEB, maxDemTime_GOA, maxDemTime_DD, maxDemTime_DNH, maxDemTime_ESIL].join('\t'));</v>
      </c>
    </row>
    <row r="15" spans="1:11" x14ac:dyDescent="0.25">
      <c r="A15" s="4" t="s">
        <v>147</v>
      </c>
      <c r="B15" s="4" t="s">
        <v>199</v>
      </c>
      <c r="C15" s="4" t="s">
        <v>6</v>
      </c>
      <c r="D15" s="4" t="s">
        <v>272</v>
      </c>
      <c r="E15" s="4" t="s">
        <v>120</v>
      </c>
      <c r="F15" s="4" t="s">
        <v>32</v>
      </c>
      <c r="G15" s="4" t="s">
        <v>44</v>
      </c>
      <c r="H15" s="4" t="s">
        <v>56</v>
      </c>
      <c r="J15" t="str">
        <f t="shared" si="0"/>
        <v>dem3hrs_GEB, dem3hrs_MP, dem3hrs_CSEB, dem3hrs_MSEB - loadShedding24hrs_MSEB[2], dem3hrs_GOA, dem3hrs_DD, dem3hrs_DNH, dem3hrs_ESIL</v>
      </c>
      <c r="K15" t="str">
        <f t="shared" si="1"/>
        <v>WriteLineConsole([dem3hrs_GEB, dem3hrs_MP, dem3hrs_CSEB, dem3hrs_MSEB - loadShedding24hrs_MSEB[2], dem3hrs_GOA, dem3hrs_DD, dem3hrs_DNH, dem3hrs_ESIL].join('\t'));</v>
      </c>
    </row>
    <row r="16" spans="1:11" x14ac:dyDescent="0.25">
      <c r="A16" s="4">
        <v>0</v>
      </c>
      <c r="B16" s="4" t="s">
        <v>286</v>
      </c>
      <c r="C16" s="4" t="s">
        <v>287</v>
      </c>
      <c r="D16" s="4" t="s">
        <v>288</v>
      </c>
      <c r="E16" s="4" t="s">
        <v>289</v>
      </c>
      <c r="F16" s="4">
        <v>0</v>
      </c>
      <c r="G16" s="4">
        <v>0</v>
      </c>
      <c r="H16" s="4">
        <v>0</v>
      </c>
      <c r="J16" t="str">
        <f t="shared" si="0"/>
        <v>0, loadShedding24hrs_MP[2], loadShedding24hrs_CSEB[2], loadShedding24hrs_MSEB[2], loadShedding24hrs_GOA[2], 0, 0, 0</v>
      </c>
      <c r="K16" t="str">
        <f t="shared" si="1"/>
        <v>WriteLineConsole([0, loadShedding24hrs_MP[2], loadShedding24hrs_CSEB[2], loadShedding24hrs_MSEB[2], loadShedding24hrs_GOA[2], 0, 0, 0].join('\t'));</v>
      </c>
    </row>
    <row r="20" spans="1:8" x14ac:dyDescent="0.25">
      <c r="A20" s="2" t="s">
        <v>148</v>
      </c>
      <c r="B20" s="2"/>
      <c r="C20" s="2"/>
      <c r="D20" s="2" t="s">
        <v>170</v>
      </c>
      <c r="E20" s="2"/>
      <c r="F20" s="2"/>
      <c r="G20" s="2"/>
      <c r="H20" s="2"/>
    </row>
    <row r="21" spans="1:8" x14ac:dyDescent="0.25">
      <c r="A21" s="2" t="s">
        <v>148</v>
      </c>
      <c r="B21" s="2" t="s">
        <v>200</v>
      </c>
      <c r="C21" s="2" t="s">
        <v>7</v>
      </c>
      <c r="D21" s="3" t="s">
        <v>275</v>
      </c>
      <c r="E21" s="2" t="s">
        <v>121</v>
      </c>
      <c r="F21" s="2" t="s">
        <v>33</v>
      </c>
      <c r="G21" s="2" t="s">
        <v>45</v>
      </c>
      <c r="H21" s="2" t="s">
        <v>57</v>
      </c>
    </row>
    <row r="22" spans="1:8" x14ac:dyDescent="0.25">
      <c r="A22" s="2"/>
      <c r="B22" t="s">
        <v>203</v>
      </c>
      <c r="C22" t="s">
        <v>10</v>
      </c>
      <c r="D22" t="s">
        <v>173</v>
      </c>
      <c r="E22" t="s">
        <v>124</v>
      </c>
      <c r="F22" s="2"/>
      <c r="G22" s="2"/>
      <c r="H22" s="2"/>
    </row>
    <row r="23" spans="1:8" x14ac:dyDescent="0.25">
      <c r="A23" s="2"/>
      <c r="B23" s="2"/>
      <c r="C23" s="2"/>
      <c r="D23" s="2"/>
      <c r="E23" s="2" t="s">
        <v>115</v>
      </c>
      <c r="F23" s="2"/>
      <c r="G23" s="2"/>
      <c r="H23" s="2"/>
    </row>
    <row r="24" spans="1:8" x14ac:dyDescent="0.25">
      <c r="A24" s="2" t="s">
        <v>144</v>
      </c>
      <c r="B24" s="2" t="s">
        <v>194</v>
      </c>
      <c r="C24" s="2" t="s">
        <v>2</v>
      </c>
      <c r="D24" s="2" t="s">
        <v>164</v>
      </c>
      <c r="E24" s="2" t="s">
        <v>116</v>
      </c>
      <c r="F24" s="2" t="s">
        <v>29</v>
      </c>
      <c r="G24" s="2" t="s">
        <v>41</v>
      </c>
      <c r="H24" s="2" t="s">
        <v>53</v>
      </c>
    </row>
    <row r="25" spans="1:8" x14ac:dyDescent="0.25">
      <c r="A25" s="2" t="s">
        <v>143</v>
      </c>
      <c r="B25" s="2"/>
      <c r="C25" s="2"/>
      <c r="D25" s="2"/>
      <c r="E25" s="2"/>
      <c r="F25" s="2"/>
      <c r="G25" s="2" t="s">
        <v>41</v>
      </c>
      <c r="H25" s="2"/>
    </row>
    <row r="26" spans="1:8" x14ac:dyDescent="0.25">
      <c r="A26" s="2" t="s">
        <v>142</v>
      </c>
      <c r="B26" s="2" t="s">
        <v>195</v>
      </c>
      <c r="C26" s="2" t="s">
        <v>3</v>
      </c>
      <c r="D26" s="2" t="s">
        <v>165</v>
      </c>
      <c r="E26" s="2"/>
      <c r="F26" s="2"/>
      <c r="G26" s="2" t="s">
        <v>41</v>
      </c>
      <c r="H26" s="2"/>
    </row>
    <row r="27" spans="1:8" x14ac:dyDescent="0.25">
      <c r="A27" s="3" t="s">
        <v>269</v>
      </c>
      <c r="B27" s="2" t="s">
        <v>196</v>
      </c>
      <c r="C27" s="2" t="s">
        <v>13</v>
      </c>
      <c r="D27" s="2" t="s">
        <v>166</v>
      </c>
      <c r="E27" s="2" t="s">
        <v>117</v>
      </c>
      <c r="F27" s="2"/>
      <c r="G27" s="2"/>
      <c r="H27" s="2"/>
    </row>
    <row r="28" spans="1:8" x14ac:dyDescent="0.25">
      <c r="A28" s="2" t="s">
        <v>141</v>
      </c>
      <c r="B28" s="2" t="s">
        <v>192</v>
      </c>
      <c r="C28" s="2" t="s">
        <v>1</v>
      </c>
      <c r="D28" s="2" t="s">
        <v>162</v>
      </c>
      <c r="E28" s="2"/>
      <c r="F28" s="2"/>
      <c r="G28" s="2"/>
      <c r="H28" s="2"/>
    </row>
    <row r="29" spans="1:8" x14ac:dyDescent="0.25">
      <c r="A29" s="2" t="s">
        <v>139</v>
      </c>
      <c r="B29" s="3" t="s">
        <v>270</v>
      </c>
      <c r="C29" s="2" t="s">
        <v>0</v>
      </c>
      <c r="D29" s="2" t="s">
        <v>161</v>
      </c>
      <c r="E29" s="2"/>
      <c r="F29" s="2"/>
      <c r="G29" s="2"/>
      <c r="H29" s="2"/>
    </row>
    <row r="30" spans="1:8" x14ac:dyDescent="0.25">
      <c r="A30" s="2" t="s">
        <v>140</v>
      </c>
      <c r="B30" s="2" t="s">
        <v>193</v>
      </c>
      <c r="C30" s="2"/>
      <c r="D30" s="2" t="s">
        <v>163</v>
      </c>
      <c r="E30" s="2"/>
      <c r="F30" s="2"/>
      <c r="G30" s="2"/>
      <c r="H30" s="2"/>
    </row>
    <row r="31" spans="1:8" x14ac:dyDescent="0.25">
      <c r="A31" s="2" t="s">
        <v>146</v>
      </c>
      <c r="B31" s="2" t="s">
        <v>198</v>
      </c>
      <c r="C31" s="2" t="s">
        <v>5</v>
      </c>
      <c r="D31" s="2" t="s">
        <v>271</v>
      </c>
      <c r="E31" s="2" t="s">
        <v>119</v>
      </c>
      <c r="F31" s="2" t="s">
        <v>31</v>
      </c>
      <c r="G31" s="2" t="s">
        <v>43</v>
      </c>
      <c r="H31" s="2" t="s">
        <v>55</v>
      </c>
    </row>
    <row r="32" spans="1:8" x14ac:dyDescent="0.25">
      <c r="A32" s="2"/>
      <c r="B32" t="s">
        <v>205</v>
      </c>
      <c r="C32" t="s">
        <v>12</v>
      </c>
      <c r="D32" t="s">
        <v>175</v>
      </c>
      <c r="E32" t="s">
        <v>126</v>
      </c>
      <c r="F32" s="2"/>
      <c r="G32" s="2"/>
      <c r="H32" s="2"/>
    </row>
    <row r="33" spans="1:8" x14ac:dyDescent="0.25">
      <c r="A33" s="2" t="s">
        <v>145</v>
      </c>
      <c r="B33" s="2" t="s">
        <v>197</v>
      </c>
      <c r="C33" s="2" t="s">
        <v>4</v>
      </c>
      <c r="D33" s="2" t="s">
        <v>167</v>
      </c>
      <c r="E33" s="2" t="s">
        <v>118</v>
      </c>
      <c r="F33" s="2" t="s">
        <v>30</v>
      </c>
      <c r="G33" s="2" t="s">
        <v>42</v>
      </c>
      <c r="H33" s="2" t="s">
        <v>54</v>
      </c>
    </row>
    <row r="34" spans="1:8" x14ac:dyDescent="0.25">
      <c r="A34" s="2" t="s">
        <v>147</v>
      </c>
      <c r="B34" s="2" t="s">
        <v>199</v>
      </c>
      <c r="C34" s="2" t="s">
        <v>6</v>
      </c>
      <c r="D34" s="2" t="s">
        <v>272</v>
      </c>
      <c r="E34" s="2" t="s">
        <v>120</v>
      </c>
      <c r="F34" s="2" t="s">
        <v>32</v>
      </c>
      <c r="G34" s="2" t="s">
        <v>44</v>
      </c>
      <c r="H34" s="2" t="s">
        <v>56</v>
      </c>
    </row>
    <row r="35" spans="1:8" x14ac:dyDescent="0.25">
      <c r="A35" s="2"/>
      <c r="B35" t="s">
        <v>202</v>
      </c>
      <c r="C35" t="s">
        <v>9</v>
      </c>
      <c r="D35" t="s">
        <v>172</v>
      </c>
      <c r="E35" t="s">
        <v>123</v>
      </c>
      <c r="F35" s="2"/>
      <c r="G35" s="2"/>
      <c r="H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RowHeight="15" x14ac:dyDescent="0.25"/>
  <cols>
    <col min="1" max="1" width="18.85546875" bestFit="1" customWidth="1"/>
    <col min="4" max="4" width="39.42578125" bestFit="1" customWidth="1"/>
  </cols>
  <sheetData>
    <row r="1" spans="1:5" x14ac:dyDescent="0.25">
      <c r="A1" t="s">
        <v>0</v>
      </c>
      <c r="B1">
        <v>53</v>
      </c>
      <c r="C1" t="s">
        <v>14</v>
      </c>
      <c r="D1" t="s">
        <v>15</v>
      </c>
      <c r="E1" t="str">
        <f>"('"&amp;A1&amp;"', "&amp;B1&amp;", '"&amp;C1&amp;"', '"&amp;D1&amp;"'),"</f>
        <v>('hydroGen_CSEB', 53, 'number', 'Chattisgarh Hydro Generation MU'),</v>
      </c>
    </row>
    <row r="2" spans="1:5" x14ac:dyDescent="0.25">
      <c r="A2" t="s">
        <v>1</v>
      </c>
      <c r="B2">
        <v>53</v>
      </c>
      <c r="C2" t="s">
        <v>14</v>
      </c>
      <c r="D2" t="s">
        <v>16</v>
      </c>
      <c r="E2" t="str">
        <f t="shared" ref="E2:E14" si="0">"('"&amp;A2&amp;"', "&amp;B2&amp;", '"&amp;C2&amp;"', '"&amp;D2&amp;"'),"</f>
        <v>('solarGen_CSEB', 53, 'number', 'Chattisgarh Solar Generation MU'),</v>
      </c>
    </row>
    <row r="3" spans="1:5" x14ac:dyDescent="0.25">
      <c r="A3" t="s">
        <v>2</v>
      </c>
      <c r="B3">
        <v>53</v>
      </c>
      <c r="C3" t="s">
        <v>14</v>
      </c>
      <c r="D3" t="s">
        <v>17</v>
      </c>
      <c r="E3" t="str">
        <f t="shared" si="0"/>
        <v>('drawal_CSEB', 53, 'number', 'Chattisgarh Drawal MU'),</v>
      </c>
    </row>
    <row r="4" spans="1:5" x14ac:dyDescent="0.25">
      <c r="A4" t="s">
        <v>3</v>
      </c>
      <c r="B4">
        <v>53</v>
      </c>
      <c r="C4" t="s">
        <v>14</v>
      </c>
      <c r="D4" t="s">
        <v>18</v>
      </c>
      <c r="E4" t="str">
        <f t="shared" si="0"/>
        <v>('availability_CSEB', 53, 'number', 'Chattisgarh Availability MU'),</v>
      </c>
    </row>
    <row r="5" spans="1:5" x14ac:dyDescent="0.25">
      <c r="A5" t="s">
        <v>4</v>
      </c>
      <c r="B5">
        <v>53</v>
      </c>
      <c r="C5" t="s">
        <v>14</v>
      </c>
      <c r="D5" t="s">
        <v>19</v>
      </c>
      <c r="E5" t="str">
        <f t="shared" si="0"/>
        <v>('maxDemTime_CSEB', 53, 'number', 'Chattisgarh Max Demand Time in Hrs'),</v>
      </c>
    </row>
    <row r="6" spans="1:5" x14ac:dyDescent="0.25">
      <c r="A6" t="s">
        <v>5</v>
      </c>
      <c r="B6">
        <v>53</v>
      </c>
      <c r="C6" t="s">
        <v>14</v>
      </c>
      <c r="D6" t="s">
        <v>20</v>
      </c>
      <c r="E6" t="str">
        <f t="shared" si="0"/>
        <v>('maxDem_CSEB', 53, 'number', 'Chattisgarh Max Demand'),</v>
      </c>
    </row>
    <row r="7" spans="1:5" x14ac:dyDescent="0.25">
      <c r="A7" t="s">
        <v>6</v>
      </c>
      <c r="B7">
        <v>53</v>
      </c>
      <c r="C7" t="s">
        <v>14</v>
      </c>
      <c r="D7" t="s">
        <v>21</v>
      </c>
      <c r="E7" t="str">
        <f t="shared" si="0"/>
        <v>('dem3hrs_CSEB', 53, 'number', 'Chattisgarh Demand at 3 Hrs'),</v>
      </c>
    </row>
    <row r="8" spans="1:5" x14ac:dyDescent="0.25">
      <c r="A8" t="s">
        <v>7</v>
      </c>
      <c r="B8">
        <v>53</v>
      </c>
      <c r="C8" t="s">
        <v>14</v>
      </c>
      <c r="D8" t="s">
        <v>22</v>
      </c>
      <c r="E8" t="str">
        <f t="shared" si="0"/>
        <v>('dem19hrs_CSEB', 53, 'number', 'Chattisgarh Demand at 19 Hrs'),</v>
      </c>
    </row>
    <row r="9" spans="1:5" x14ac:dyDescent="0.25">
      <c r="A9" t="s">
        <v>8</v>
      </c>
      <c r="B9">
        <v>53</v>
      </c>
      <c r="C9" t="s">
        <v>14</v>
      </c>
      <c r="D9" t="s">
        <v>23</v>
      </c>
      <c r="E9" t="str">
        <f t="shared" si="0"/>
        <v>('dem20hrs_CSEB', 53, 'number', 'Chattisgarh Demand at 20 Hrs'),</v>
      </c>
    </row>
    <row r="10" spans="1:5" x14ac:dyDescent="0.25">
      <c r="A10" t="s">
        <v>9</v>
      </c>
      <c r="B10">
        <v>53</v>
      </c>
      <c r="C10" t="s">
        <v>14</v>
      </c>
      <c r="D10" t="s">
        <v>24</v>
      </c>
      <c r="E10" t="str">
        <f t="shared" si="0"/>
        <v>('ls3hrs_CSEB', 53, 'number', 'Chattisgarh Load Shedding at 3 Hrs'),</v>
      </c>
    </row>
    <row r="11" spans="1:5" x14ac:dyDescent="0.25">
      <c r="A11" t="s">
        <v>10</v>
      </c>
      <c r="B11">
        <v>53</v>
      </c>
      <c r="C11" t="s">
        <v>14</v>
      </c>
      <c r="D11" t="s">
        <v>25</v>
      </c>
      <c r="E11" t="str">
        <f t="shared" si="0"/>
        <v>('ls19hrs_CSEB', 53, 'number', 'Chattisgarh Load Shedding at 19 Hrs'),</v>
      </c>
    </row>
    <row r="12" spans="1:5" x14ac:dyDescent="0.25">
      <c r="A12" t="s">
        <v>11</v>
      </c>
      <c r="B12">
        <v>53</v>
      </c>
      <c r="C12" t="s">
        <v>14</v>
      </c>
      <c r="D12" t="s">
        <v>26</v>
      </c>
      <c r="E12" t="str">
        <f t="shared" si="0"/>
        <v>('ls20hrs_CSEB', 53, 'number', 'Chattisgarh Load Shedding at 20 Hrs'),</v>
      </c>
    </row>
    <row r="13" spans="1:5" x14ac:dyDescent="0.25">
      <c r="A13" t="s">
        <v>12</v>
      </c>
      <c r="B13">
        <v>53</v>
      </c>
      <c r="C13" t="s">
        <v>14</v>
      </c>
      <c r="D13" t="s">
        <v>27</v>
      </c>
      <c r="E13" t="str">
        <f t="shared" si="0"/>
        <v>('lsMaxDem_CSEB', 53, 'number', 'Chattisgarh Load Shedding at Max Demand'),</v>
      </c>
    </row>
    <row r="14" spans="1:5" x14ac:dyDescent="0.25">
      <c r="A14" t="s">
        <v>13</v>
      </c>
      <c r="B14">
        <v>53</v>
      </c>
      <c r="C14" t="s">
        <v>14</v>
      </c>
      <c r="D14" t="s">
        <v>28</v>
      </c>
      <c r="E14" t="str">
        <f t="shared" si="0"/>
        <v>('shortFallMUs_CSEB', 53, 'number', 'Chattisgarh Shortfall MU'),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A1:E6"/>
    </sheetView>
  </sheetViews>
  <sheetFormatPr defaultRowHeight="15" x14ac:dyDescent="0.25"/>
  <cols>
    <col min="1" max="1" width="17" bestFit="1" customWidth="1"/>
    <col min="2" max="2" width="3" bestFit="1" customWidth="1"/>
    <col min="3" max="3" width="8" bestFit="1" customWidth="1"/>
    <col min="4" max="4" width="34.140625" bestFit="1" customWidth="1"/>
    <col min="5" max="5" width="64" bestFit="1" customWidth="1"/>
  </cols>
  <sheetData>
    <row r="1" spans="1:5" x14ac:dyDescent="0.25">
      <c r="A1" t="s">
        <v>29</v>
      </c>
      <c r="B1">
        <v>57</v>
      </c>
      <c r="C1" t="s">
        <v>14</v>
      </c>
      <c r="D1" t="s">
        <v>35</v>
      </c>
      <c r="E1" t="str">
        <f>"('"&amp;A1&amp;"', "&amp;B1&amp;", '"&amp;C1&amp;"', '"&amp;D1&amp;"'),"</f>
        <v>('drawal_DD', 57, 'number', 'DD Drawal MU'),</v>
      </c>
    </row>
    <row r="2" spans="1:5" x14ac:dyDescent="0.25">
      <c r="A2" t="s">
        <v>30</v>
      </c>
      <c r="B2">
        <v>57</v>
      </c>
      <c r="C2" t="s">
        <v>14</v>
      </c>
      <c r="D2" t="s">
        <v>36</v>
      </c>
      <c r="E2" t="str">
        <f t="shared" ref="E2:E6" si="0">"('"&amp;A2&amp;"', "&amp;B2&amp;", '"&amp;C2&amp;"', '"&amp;D2&amp;"'),"</f>
        <v>('maxDemTime_DD', 57, 'number', 'DD Max Demand Time in Hrs'),</v>
      </c>
    </row>
    <row r="3" spans="1:5" x14ac:dyDescent="0.25">
      <c r="A3" t="s">
        <v>31</v>
      </c>
      <c r="B3">
        <v>57</v>
      </c>
      <c r="C3" t="s">
        <v>14</v>
      </c>
      <c r="D3" t="s">
        <v>37</v>
      </c>
      <c r="E3" t="str">
        <f t="shared" si="0"/>
        <v>('maxDem_DD', 57, 'number', 'DD Max Demand'),</v>
      </c>
    </row>
    <row r="4" spans="1:5" x14ac:dyDescent="0.25">
      <c r="A4" t="s">
        <v>32</v>
      </c>
      <c r="B4">
        <v>57</v>
      </c>
      <c r="C4" t="s">
        <v>14</v>
      </c>
      <c r="D4" t="s">
        <v>38</v>
      </c>
      <c r="E4" t="str">
        <f t="shared" si="0"/>
        <v>('dem3hrs_DD', 57, 'number', 'DD Demand at 3 Hrs'),</v>
      </c>
    </row>
    <row r="5" spans="1:5" x14ac:dyDescent="0.25">
      <c r="A5" t="s">
        <v>33</v>
      </c>
      <c r="B5">
        <v>57</v>
      </c>
      <c r="C5" t="s">
        <v>14</v>
      </c>
      <c r="D5" t="s">
        <v>39</v>
      </c>
      <c r="E5" t="str">
        <f t="shared" si="0"/>
        <v>('dem19hrs_DD', 57, 'number', 'DD Demand at 19 Hrs'),</v>
      </c>
    </row>
    <row r="6" spans="1:5" x14ac:dyDescent="0.25">
      <c r="A6" t="s">
        <v>34</v>
      </c>
      <c r="B6">
        <v>57</v>
      </c>
      <c r="C6" t="s">
        <v>14</v>
      </c>
      <c r="D6" t="s">
        <v>40</v>
      </c>
      <c r="E6" t="str">
        <f t="shared" si="0"/>
        <v>('dem20hrs_DD', 57, 'number', 'DD Demand at 20 Hrs'),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A1:E6"/>
    </sheetView>
  </sheetViews>
  <sheetFormatPr defaultRowHeight="15" x14ac:dyDescent="0.25"/>
  <cols>
    <col min="1" max="1" width="17" bestFit="1" customWidth="1"/>
    <col min="2" max="2" width="3" bestFit="1" customWidth="1"/>
    <col min="3" max="3" width="8" bestFit="1" customWidth="1"/>
    <col min="4" max="4" width="26.42578125" bestFit="1" customWidth="1"/>
    <col min="5" max="5" width="60" bestFit="1" customWidth="1"/>
  </cols>
  <sheetData>
    <row r="1" spans="1:5" x14ac:dyDescent="0.25">
      <c r="A1" t="s">
        <v>41</v>
      </c>
      <c r="B1">
        <v>58</v>
      </c>
      <c r="C1" t="s">
        <v>14</v>
      </c>
      <c r="D1" t="s">
        <v>47</v>
      </c>
      <c r="E1" t="str">
        <f>"('"&amp;A1&amp;"', "&amp;B1&amp;", '"&amp;C1&amp;"', '"&amp;D1&amp;"'),"</f>
        <v>('drawal_DNH', 58, 'number', 'DNH Drawal MU'),</v>
      </c>
    </row>
    <row r="2" spans="1:5" x14ac:dyDescent="0.25">
      <c r="A2" t="s">
        <v>42</v>
      </c>
      <c r="B2">
        <v>58</v>
      </c>
      <c r="C2" t="s">
        <v>14</v>
      </c>
      <c r="D2" t="s">
        <v>48</v>
      </c>
      <c r="E2" t="str">
        <f t="shared" ref="E2:E6" si="0">"('"&amp;A2&amp;"', "&amp;B2&amp;", '"&amp;C2&amp;"', '"&amp;D2&amp;"'),"</f>
        <v>('maxDemTime_DNH', 58, 'number', 'DNH Max Demand Time in Hrs'),</v>
      </c>
    </row>
    <row r="3" spans="1:5" x14ac:dyDescent="0.25">
      <c r="A3" t="s">
        <v>43</v>
      </c>
      <c r="B3">
        <v>58</v>
      </c>
      <c r="C3" t="s">
        <v>14</v>
      </c>
      <c r="D3" t="s">
        <v>49</v>
      </c>
      <c r="E3" t="str">
        <f t="shared" si="0"/>
        <v>('maxDem_DNH', 58, 'number', 'DNH Max Demand'),</v>
      </c>
    </row>
    <row r="4" spans="1:5" x14ac:dyDescent="0.25">
      <c r="A4" t="s">
        <v>44</v>
      </c>
      <c r="B4">
        <v>58</v>
      </c>
      <c r="C4" t="s">
        <v>14</v>
      </c>
      <c r="D4" t="s">
        <v>50</v>
      </c>
      <c r="E4" t="str">
        <f t="shared" si="0"/>
        <v>('dem3hrs_DNH', 58, 'number', 'DNH Demand at 3 Hrs'),</v>
      </c>
    </row>
    <row r="5" spans="1:5" x14ac:dyDescent="0.25">
      <c r="A5" t="s">
        <v>45</v>
      </c>
      <c r="B5">
        <v>58</v>
      </c>
      <c r="C5" t="s">
        <v>14</v>
      </c>
      <c r="D5" t="s">
        <v>51</v>
      </c>
      <c r="E5" t="str">
        <f t="shared" si="0"/>
        <v>('dem19hrs_DNH', 58, 'number', 'DNH Demand at 19 Hrs'),</v>
      </c>
    </row>
    <row r="6" spans="1:5" x14ac:dyDescent="0.25">
      <c r="A6" t="s">
        <v>46</v>
      </c>
      <c r="B6">
        <v>58</v>
      </c>
      <c r="C6" t="s">
        <v>14</v>
      </c>
      <c r="D6" t="s">
        <v>52</v>
      </c>
      <c r="E6" t="str">
        <f t="shared" si="0"/>
        <v>('dem20hrs_DNH', 58, 'number', 'DNH Demand at 20 Hrs'),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A1:E6"/>
    </sheetView>
  </sheetViews>
  <sheetFormatPr defaultRowHeight="15" x14ac:dyDescent="0.25"/>
  <cols>
    <col min="1" max="1" width="18.5703125" bestFit="1" customWidth="1"/>
    <col min="2" max="2" width="3" bestFit="1" customWidth="1"/>
    <col min="3" max="3" width="8" bestFit="1" customWidth="1"/>
    <col min="4" max="4" width="27.85546875" bestFit="1" customWidth="1"/>
    <col min="5" max="5" width="63" bestFit="1" customWidth="1"/>
  </cols>
  <sheetData>
    <row r="1" spans="1:5" x14ac:dyDescent="0.25">
      <c r="A1" t="s">
        <v>53</v>
      </c>
      <c r="B1">
        <v>60</v>
      </c>
      <c r="C1" t="s">
        <v>14</v>
      </c>
      <c r="D1" t="s">
        <v>59</v>
      </c>
      <c r="E1" t="str">
        <f>"('"&amp;A1&amp;"', "&amp;B1&amp;", '"&amp;C1&amp;"', '"&amp;D1&amp;"'),"</f>
        <v>('drawal_ESIL', 60, 'number', 'ESIL Drawal MU'),</v>
      </c>
    </row>
    <row r="2" spans="1:5" x14ac:dyDescent="0.25">
      <c r="A2" t="s">
        <v>54</v>
      </c>
      <c r="B2">
        <v>60</v>
      </c>
      <c r="C2" t="s">
        <v>14</v>
      </c>
      <c r="D2" t="s">
        <v>60</v>
      </c>
      <c r="E2" t="str">
        <f t="shared" ref="E2:E6" si="0">"('"&amp;A2&amp;"', "&amp;B2&amp;", '"&amp;C2&amp;"', '"&amp;D2&amp;"'),"</f>
        <v>('maxDemTime_ESIL', 60, 'number', 'ESIL Max Demand Time in Hrs'),</v>
      </c>
    </row>
    <row r="3" spans="1:5" x14ac:dyDescent="0.25">
      <c r="A3" t="s">
        <v>55</v>
      </c>
      <c r="B3">
        <v>60</v>
      </c>
      <c r="C3" t="s">
        <v>14</v>
      </c>
      <c r="D3" t="s">
        <v>61</v>
      </c>
      <c r="E3" t="str">
        <f t="shared" si="0"/>
        <v>('maxDem_ESIL', 60, 'number', 'ESIL Max Demand'),</v>
      </c>
    </row>
    <row r="4" spans="1:5" x14ac:dyDescent="0.25">
      <c r="A4" t="s">
        <v>56</v>
      </c>
      <c r="B4">
        <v>60</v>
      </c>
      <c r="C4" t="s">
        <v>14</v>
      </c>
      <c r="D4" t="s">
        <v>62</v>
      </c>
      <c r="E4" t="str">
        <f t="shared" si="0"/>
        <v>('dem3hrs_ESIL', 60, 'number', 'ESIL Demand at 3 Hrs'),</v>
      </c>
    </row>
    <row r="5" spans="1:5" x14ac:dyDescent="0.25">
      <c r="A5" t="s">
        <v>57</v>
      </c>
      <c r="B5">
        <v>60</v>
      </c>
      <c r="C5" t="s">
        <v>14</v>
      </c>
      <c r="D5" t="s">
        <v>63</v>
      </c>
      <c r="E5" t="str">
        <f t="shared" si="0"/>
        <v>('dem19hrs_ESIL', 60, 'number', 'ESIL Demand at 19 Hrs'),</v>
      </c>
    </row>
    <row r="6" spans="1:5" x14ac:dyDescent="0.25">
      <c r="A6" t="s">
        <v>58</v>
      </c>
      <c r="B6">
        <v>60</v>
      </c>
      <c r="C6" t="s">
        <v>14</v>
      </c>
      <c r="D6" t="s">
        <v>64</v>
      </c>
      <c r="E6" t="str">
        <f t="shared" si="0"/>
        <v>('dem20hrs_ESIL', 60, 'number', 'ESIL Demand at 20 Hrs'),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3" bestFit="1" customWidth="1"/>
    <col min="3" max="3" width="8" bestFit="1" customWidth="1"/>
    <col min="4" max="4" width="27.28515625" bestFit="1" customWidth="1"/>
    <col min="5" max="5" width="61.7109375" bestFit="1" customWidth="1"/>
  </cols>
  <sheetData>
    <row r="1" spans="1:5" x14ac:dyDescent="0.25">
      <c r="A1" t="s">
        <v>115</v>
      </c>
      <c r="B1">
        <v>59</v>
      </c>
      <c r="C1" t="s">
        <v>14</v>
      </c>
      <c r="D1" t="s">
        <v>133</v>
      </c>
      <c r="E1" t="str">
        <f>"('"&amp;A1&amp;"', "&amp;B1&amp;", '"&amp;C1&amp;"', '"&amp;D1&amp;"'),"</f>
        <v>('stateGen_GOA', 59, 'number', 'GOA State Generation MU'),</v>
      </c>
    </row>
    <row r="2" spans="1:5" x14ac:dyDescent="0.25">
      <c r="A2" t="s">
        <v>116</v>
      </c>
      <c r="B2">
        <v>59</v>
      </c>
      <c r="C2" t="s">
        <v>14</v>
      </c>
      <c r="D2" t="s">
        <v>127</v>
      </c>
      <c r="E2" t="str">
        <f t="shared" ref="E2:E12" si="0">"('"&amp;A2&amp;"', "&amp;B2&amp;", '"&amp;C2&amp;"', '"&amp;D2&amp;"'),"</f>
        <v>('drawal_GOA', 59, 'number', 'GOA Drawal MU'),</v>
      </c>
    </row>
    <row r="3" spans="1:5" x14ac:dyDescent="0.25">
      <c r="A3" t="s">
        <v>117</v>
      </c>
      <c r="B3">
        <v>59</v>
      </c>
      <c r="C3" t="s">
        <v>14</v>
      </c>
      <c r="D3" t="s">
        <v>134</v>
      </c>
      <c r="E3" t="str">
        <f t="shared" si="0"/>
        <v>('shortFallMUs_GOA', 59, 'number', 'GOA Shortfall MU'),</v>
      </c>
    </row>
    <row r="4" spans="1:5" x14ac:dyDescent="0.25">
      <c r="A4" t="s">
        <v>118</v>
      </c>
      <c r="B4">
        <v>59</v>
      </c>
      <c r="C4" t="s">
        <v>14</v>
      </c>
      <c r="D4" t="s">
        <v>128</v>
      </c>
      <c r="E4" t="str">
        <f t="shared" si="0"/>
        <v>('maxDemTime_GOA', 59, 'number', 'GOA Max Demand Time in Hrs'),</v>
      </c>
    </row>
    <row r="5" spans="1:5" x14ac:dyDescent="0.25">
      <c r="A5" t="s">
        <v>119</v>
      </c>
      <c r="B5">
        <v>59</v>
      </c>
      <c r="C5" t="s">
        <v>14</v>
      </c>
      <c r="D5" t="s">
        <v>129</v>
      </c>
      <c r="E5" t="str">
        <f t="shared" si="0"/>
        <v>('maxDem_GOA', 59, 'number', 'GOA Max Demand'),</v>
      </c>
    </row>
    <row r="6" spans="1:5" x14ac:dyDescent="0.25">
      <c r="A6" t="s">
        <v>120</v>
      </c>
      <c r="B6">
        <v>59</v>
      </c>
      <c r="C6" t="s">
        <v>14</v>
      </c>
      <c r="D6" t="s">
        <v>130</v>
      </c>
      <c r="E6" t="str">
        <f t="shared" si="0"/>
        <v>('dem3hrs_GOA', 59, 'number', 'GOA Demand at 3 Hrs'),</v>
      </c>
    </row>
    <row r="7" spans="1:5" x14ac:dyDescent="0.25">
      <c r="A7" t="s">
        <v>121</v>
      </c>
      <c r="B7">
        <v>59</v>
      </c>
      <c r="C7" t="s">
        <v>14</v>
      </c>
      <c r="D7" t="s">
        <v>131</v>
      </c>
      <c r="E7" t="str">
        <f t="shared" si="0"/>
        <v>('dem19hrs_GOA', 59, 'number', 'GOA Demand at 19 Hrs'),</v>
      </c>
    </row>
    <row r="8" spans="1:5" x14ac:dyDescent="0.25">
      <c r="A8" t="s">
        <v>122</v>
      </c>
      <c r="B8">
        <v>59</v>
      </c>
      <c r="C8" t="s">
        <v>14</v>
      </c>
      <c r="D8" t="s">
        <v>132</v>
      </c>
      <c r="E8" t="str">
        <f t="shared" si="0"/>
        <v>('dem20hrs_GOA', 59, 'number', 'GOA Demand at 20 Hrs'),</v>
      </c>
    </row>
    <row r="9" spans="1:5" x14ac:dyDescent="0.25">
      <c r="A9" t="s">
        <v>123</v>
      </c>
      <c r="B9">
        <v>59</v>
      </c>
      <c r="C9" t="s">
        <v>14</v>
      </c>
      <c r="D9" t="s">
        <v>135</v>
      </c>
      <c r="E9" t="str">
        <f t="shared" si="0"/>
        <v>('ls3hrs_GOA', 59, 'number', 'GOA Load Shedding at 3 Hrs'),</v>
      </c>
    </row>
    <row r="10" spans="1:5" x14ac:dyDescent="0.25">
      <c r="A10" t="s">
        <v>124</v>
      </c>
      <c r="B10">
        <v>59</v>
      </c>
      <c r="C10" t="s">
        <v>14</v>
      </c>
      <c r="D10" t="s">
        <v>136</v>
      </c>
      <c r="E10" t="str">
        <f t="shared" si="0"/>
        <v>('ls19hrs_GOA', 59, 'number', 'GOA Load Shedding at 19 Hrs'),</v>
      </c>
    </row>
    <row r="11" spans="1:5" x14ac:dyDescent="0.25">
      <c r="A11" t="s">
        <v>125</v>
      </c>
      <c r="B11">
        <v>59</v>
      </c>
      <c r="C11" t="s">
        <v>14</v>
      </c>
      <c r="D11" t="s">
        <v>137</v>
      </c>
      <c r="E11" t="str">
        <f t="shared" si="0"/>
        <v>('ls20hrs_GOA', 59, 'number', 'GOA Load Shedding at 20 Hrs'),</v>
      </c>
    </row>
    <row r="12" spans="1:5" x14ac:dyDescent="0.25">
      <c r="A12" t="s">
        <v>126</v>
      </c>
      <c r="B12">
        <v>59</v>
      </c>
      <c r="C12" t="s">
        <v>14</v>
      </c>
      <c r="D12" t="s">
        <v>138</v>
      </c>
      <c r="E12" t="str">
        <f t="shared" si="0"/>
        <v>('lsMaxDem_GOA', 59, 'number', 'GOA Load Shedding at Max Demand'),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1" max="1" width="18" bestFit="1" customWidth="1"/>
    <col min="4" max="4" width="39.42578125" bestFit="1" customWidth="1"/>
  </cols>
  <sheetData>
    <row r="1" spans="1:5" x14ac:dyDescent="0.25">
      <c r="A1" t="s">
        <v>139</v>
      </c>
      <c r="B1">
        <v>56</v>
      </c>
      <c r="C1" t="s">
        <v>14</v>
      </c>
      <c r="D1" t="s">
        <v>150</v>
      </c>
      <c r="E1" t="str">
        <f>"('"&amp;A1&amp;"', "&amp;B1&amp;", '"&amp;C1&amp;"', '"&amp;D1&amp;"'),"</f>
        <v>('hydroGen_GEB', 56, 'number', 'Gujarat Hydro Generation MU'),</v>
      </c>
    </row>
    <row r="2" spans="1:5" x14ac:dyDescent="0.25">
      <c r="A2" t="s">
        <v>140</v>
      </c>
      <c r="B2">
        <v>56</v>
      </c>
      <c r="C2" t="s">
        <v>14</v>
      </c>
      <c r="D2" t="s">
        <v>151</v>
      </c>
      <c r="E2" t="str">
        <f t="shared" ref="E2:E11" si="0">"('"&amp;A2&amp;"', "&amp;B2&amp;", '"&amp;C2&amp;"', '"&amp;D2&amp;"'),"</f>
        <v>('windGen_GEB', 56, 'number', 'Gujarat Wind Generation MU'),</v>
      </c>
    </row>
    <row r="3" spans="1:5" x14ac:dyDescent="0.25">
      <c r="A3" t="s">
        <v>141</v>
      </c>
      <c r="B3">
        <v>56</v>
      </c>
      <c r="C3" t="s">
        <v>14</v>
      </c>
      <c r="D3" t="s">
        <v>152</v>
      </c>
      <c r="E3" t="str">
        <f t="shared" si="0"/>
        <v>('solarGen_GEB', 56, 'number', 'Gujarat Solar Generation MU'),</v>
      </c>
    </row>
    <row r="4" spans="1:5" x14ac:dyDescent="0.25">
      <c r="A4" t="s">
        <v>142</v>
      </c>
      <c r="B4">
        <v>56</v>
      </c>
      <c r="C4" t="s">
        <v>14</v>
      </c>
      <c r="D4" t="s">
        <v>153</v>
      </c>
      <c r="E4" t="str">
        <f t="shared" si="0"/>
        <v>('availability_GEB', 56, 'number', 'Gujarat Availability MU'),</v>
      </c>
    </row>
    <row r="5" spans="1:5" x14ac:dyDescent="0.25">
      <c r="A5" t="s">
        <v>143</v>
      </c>
      <c r="B5">
        <v>56</v>
      </c>
      <c r="C5" t="s">
        <v>14</v>
      </c>
      <c r="D5" t="s">
        <v>154</v>
      </c>
      <c r="E5" t="str">
        <f t="shared" si="0"/>
        <v>('requirement_GEB', 56, 'number', 'Gujarat Requirement MU'),</v>
      </c>
    </row>
    <row r="6" spans="1:5" x14ac:dyDescent="0.25">
      <c r="A6" t="s">
        <v>144</v>
      </c>
      <c r="B6">
        <v>56</v>
      </c>
      <c r="C6" t="s">
        <v>14</v>
      </c>
      <c r="D6" t="s">
        <v>155</v>
      </c>
      <c r="E6" t="str">
        <f t="shared" si="0"/>
        <v>('drawal_GEB', 56, 'number', 'Gujarat Drawal MU'),</v>
      </c>
    </row>
    <row r="7" spans="1:5" x14ac:dyDescent="0.25">
      <c r="A7" t="s">
        <v>145</v>
      </c>
      <c r="B7">
        <v>56</v>
      </c>
      <c r="C7" t="s">
        <v>14</v>
      </c>
      <c r="D7" t="s">
        <v>156</v>
      </c>
      <c r="E7" t="str">
        <f t="shared" si="0"/>
        <v>('maxDemTime_GEB', 56, 'number', 'Gujarat Max Demand Time in Hrs'),</v>
      </c>
    </row>
    <row r="8" spans="1:5" x14ac:dyDescent="0.25">
      <c r="A8" t="s">
        <v>146</v>
      </c>
      <c r="B8">
        <v>56</v>
      </c>
      <c r="C8" t="s">
        <v>14</v>
      </c>
      <c r="D8" t="s">
        <v>157</v>
      </c>
      <c r="E8" t="str">
        <f t="shared" si="0"/>
        <v>('maxDem_GEB', 56, 'number', 'Gujarat Max Demand'),</v>
      </c>
    </row>
    <row r="9" spans="1:5" x14ac:dyDescent="0.25">
      <c r="A9" t="s">
        <v>147</v>
      </c>
      <c r="B9">
        <v>56</v>
      </c>
      <c r="C9" t="s">
        <v>14</v>
      </c>
      <c r="D9" t="s">
        <v>158</v>
      </c>
      <c r="E9" t="str">
        <f t="shared" si="0"/>
        <v>('dem3hrs_GEB', 56, 'number', 'Gujarat Demand at 3 Hrs'),</v>
      </c>
    </row>
    <row r="10" spans="1:5" x14ac:dyDescent="0.25">
      <c r="A10" t="s">
        <v>148</v>
      </c>
      <c r="B10">
        <v>56</v>
      </c>
      <c r="C10" t="s">
        <v>14</v>
      </c>
      <c r="D10" t="s">
        <v>159</v>
      </c>
      <c r="E10" t="str">
        <f t="shared" si="0"/>
        <v>('dem19hrs_GEB', 56, 'number', 'Gujarat Demand at 19 Hrs'),</v>
      </c>
    </row>
    <row r="11" spans="1:5" x14ac:dyDescent="0.25">
      <c r="A11" t="s">
        <v>149</v>
      </c>
      <c r="B11">
        <v>56</v>
      </c>
      <c r="C11" t="s">
        <v>14</v>
      </c>
      <c r="D11" t="s">
        <v>160</v>
      </c>
      <c r="E11" t="str">
        <f t="shared" si="0"/>
        <v>('dem20hrs_GEB', 56, 'number', 'Gujarat Demand at 20 Hrs'),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0" sqref="A1:E15"/>
    </sheetView>
  </sheetViews>
  <sheetFormatPr defaultRowHeight="15" x14ac:dyDescent="0.25"/>
  <cols>
    <col min="1" max="1" width="17.42578125" bestFit="1" customWidth="1"/>
    <col min="2" max="2" width="3" bestFit="1" customWidth="1"/>
    <col min="3" max="3" width="8" bestFit="1" customWidth="1"/>
    <col min="4" max="4" width="32" bestFit="1" customWidth="1"/>
    <col min="5" max="5" width="62.85546875" bestFit="1" customWidth="1"/>
  </cols>
  <sheetData>
    <row r="1" spans="1:5" x14ac:dyDescent="0.25">
      <c r="A1" t="s">
        <v>191</v>
      </c>
      <c r="B1">
        <v>55</v>
      </c>
      <c r="C1" t="s">
        <v>14</v>
      </c>
      <c r="D1" t="s">
        <v>206</v>
      </c>
      <c r="E1" t="str">
        <f>"('"&amp;A1&amp;"', "&amp;B1&amp;", '"&amp;C1&amp;"', '"&amp;D1&amp;"'),"</f>
        <v>('hydroGen_MP', 55, 'number', 'MP Hydro Generation MU'),</v>
      </c>
    </row>
    <row r="2" spans="1:5" x14ac:dyDescent="0.25">
      <c r="A2" t="s">
        <v>192</v>
      </c>
      <c r="B2">
        <v>55</v>
      </c>
      <c r="C2" t="s">
        <v>14</v>
      </c>
      <c r="D2" t="s">
        <v>207</v>
      </c>
      <c r="E2" t="str">
        <f t="shared" ref="E2:E15" si="0">"('"&amp;A2&amp;"', "&amp;B2&amp;", '"&amp;C2&amp;"', '"&amp;D2&amp;"'),"</f>
        <v>('solarGen_MP', 55, 'number', 'MP Solar Generation MU'),</v>
      </c>
    </row>
    <row r="3" spans="1:5" x14ac:dyDescent="0.25">
      <c r="A3" t="s">
        <v>193</v>
      </c>
      <c r="B3">
        <v>55</v>
      </c>
      <c r="C3" t="s">
        <v>14</v>
      </c>
      <c r="D3" t="s">
        <v>208</v>
      </c>
      <c r="E3" t="str">
        <f t="shared" si="0"/>
        <v>('windGen_MP', 55, 'number', 'MP Wind Generation MU'),</v>
      </c>
    </row>
    <row r="4" spans="1:5" x14ac:dyDescent="0.25">
      <c r="A4" t="s">
        <v>194</v>
      </c>
      <c r="B4">
        <v>55</v>
      </c>
      <c r="C4" t="s">
        <v>14</v>
      </c>
      <c r="D4" t="s">
        <v>209</v>
      </c>
      <c r="E4" t="str">
        <f t="shared" si="0"/>
        <v>('drawal_MP', 55, 'number', 'MP Drawal MU'),</v>
      </c>
    </row>
    <row r="5" spans="1:5" x14ac:dyDescent="0.25">
      <c r="A5" t="s">
        <v>195</v>
      </c>
      <c r="B5">
        <v>55</v>
      </c>
      <c r="C5" t="s">
        <v>14</v>
      </c>
      <c r="D5" t="s">
        <v>210</v>
      </c>
      <c r="E5" t="str">
        <f t="shared" si="0"/>
        <v>('availability_MP', 55, 'number', 'MP Availability MU'),</v>
      </c>
    </row>
    <row r="6" spans="1:5" x14ac:dyDescent="0.25">
      <c r="A6" t="s">
        <v>196</v>
      </c>
      <c r="B6">
        <v>55</v>
      </c>
      <c r="C6" t="s">
        <v>14</v>
      </c>
      <c r="D6" t="s">
        <v>211</v>
      </c>
      <c r="E6" t="str">
        <f t="shared" si="0"/>
        <v>('shortFallMUs_MP', 55, 'number', 'MP Shortfall MU'),</v>
      </c>
    </row>
    <row r="7" spans="1:5" x14ac:dyDescent="0.25">
      <c r="A7" t="s">
        <v>197</v>
      </c>
      <c r="B7">
        <v>55</v>
      </c>
      <c r="C7" t="s">
        <v>14</v>
      </c>
      <c r="D7" t="s">
        <v>212</v>
      </c>
      <c r="E7" t="str">
        <f t="shared" si="0"/>
        <v>('maxDemTime_MP', 55, 'number', 'MP Max Demand Time in Hrs'),</v>
      </c>
    </row>
    <row r="8" spans="1:5" x14ac:dyDescent="0.25">
      <c r="A8" t="s">
        <v>198</v>
      </c>
      <c r="B8">
        <v>55</v>
      </c>
      <c r="C8" t="s">
        <v>14</v>
      </c>
      <c r="D8" t="s">
        <v>213</v>
      </c>
      <c r="E8" t="str">
        <f t="shared" si="0"/>
        <v>('maxDem_MP', 55, 'number', 'MP Max Demand'),</v>
      </c>
    </row>
    <row r="9" spans="1:5" x14ac:dyDescent="0.25">
      <c r="A9" t="s">
        <v>199</v>
      </c>
      <c r="B9">
        <v>55</v>
      </c>
      <c r="C9" t="s">
        <v>14</v>
      </c>
      <c r="D9" t="s">
        <v>214</v>
      </c>
      <c r="E9" t="str">
        <f t="shared" si="0"/>
        <v>('dem3hrs_MP', 55, 'number', 'MP Demand at 3 Hrs'),</v>
      </c>
    </row>
    <row r="10" spans="1:5" x14ac:dyDescent="0.25">
      <c r="A10" t="s">
        <v>200</v>
      </c>
      <c r="B10">
        <v>55</v>
      </c>
      <c r="C10" t="s">
        <v>14</v>
      </c>
      <c r="D10" t="s">
        <v>215</v>
      </c>
      <c r="E10" t="str">
        <f t="shared" si="0"/>
        <v>('dem19hrs_MP', 55, 'number', 'MP Demand at 19 Hrs'),</v>
      </c>
    </row>
    <row r="11" spans="1:5" x14ac:dyDescent="0.25">
      <c r="A11" t="s">
        <v>201</v>
      </c>
      <c r="B11">
        <v>55</v>
      </c>
      <c r="C11" t="s">
        <v>14</v>
      </c>
      <c r="D11" t="s">
        <v>216</v>
      </c>
      <c r="E11" t="str">
        <f t="shared" si="0"/>
        <v>('dem20hrs_MP', 55, 'number', 'MP Demand at 20 Hrs'),</v>
      </c>
    </row>
    <row r="12" spans="1:5" x14ac:dyDescent="0.25">
      <c r="A12" t="s">
        <v>202</v>
      </c>
      <c r="B12">
        <v>55</v>
      </c>
      <c r="C12" t="s">
        <v>14</v>
      </c>
      <c r="D12" t="s">
        <v>217</v>
      </c>
      <c r="E12" t="str">
        <f>"('"&amp;A12&amp;"', "&amp;B12&amp;", '"&amp;C12&amp;"', '"&amp;D12&amp;"'),"</f>
        <v>('ls3hrs_MP', 55, 'number', 'MP Load Shedding at 3 Hrs'),</v>
      </c>
    </row>
    <row r="13" spans="1:5" x14ac:dyDescent="0.25">
      <c r="A13" t="s">
        <v>203</v>
      </c>
      <c r="B13">
        <v>55</v>
      </c>
      <c r="C13" t="s">
        <v>14</v>
      </c>
      <c r="D13" t="s">
        <v>218</v>
      </c>
      <c r="E13" t="str">
        <f t="shared" si="0"/>
        <v>('ls19hrs_MP', 55, 'number', 'MP Load Shedding at 19 Hrs'),</v>
      </c>
    </row>
    <row r="14" spans="1:5" x14ac:dyDescent="0.25">
      <c r="A14" t="s">
        <v>204</v>
      </c>
      <c r="B14">
        <v>55</v>
      </c>
      <c r="C14" t="s">
        <v>14</v>
      </c>
      <c r="D14" t="s">
        <v>219</v>
      </c>
      <c r="E14" t="str">
        <f t="shared" si="0"/>
        <v>('ls20hrs_MP', 55, 'number', 'MP Load Shedding at 20 Hrs'),</v>
      </c>
    </row>
    <row r="15" spans="1:5" x14ac:dyDescent="0.25">
      <c r="A15" t="s">
        <v>205</v>
      </c>
      <c r="B15">
        <v>55</v>
      </c>
      <c r="C15" t="s">
        <v>14</v>
      </c>
      <c r="D15" t="s">
        <v>220</v>
      </c>
      <c r="E15" t="str">
        <f t="shared" si="0"/>
        <v>('lsMaxDem_MP', 55, 'number', 'MP Load Shedding at Max Demand'),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A1:E15"/>
    </sheetView>
  </sheetViews>
  <sheetFormatPr defaultRowHeight="15" x14ac:dyDescent="0.25"/>
  <cols>
    <col min="1" max="1" width="19.42578125" bestFit="1" customWidth="1"/>
  </cols>
  <sheetData>
    <row r="1" spans="1:5" x14ac:dyDescent="0.25">
      <c r="A1" t="s">
        <v>161</v>
      </c>
      <c r="B1">
        <v>54</v>
      </c>
      <c r="C1" t="s">
        <v>14</v>
      </c>
      <c r="D1" t="s">
        <v>176</v>
      </c>
      <c r="E1" t="str">
        <f>"('"&amp;A1&amp;"', "&amp;B1&amp;", '"&amp;C1&amp;"', '"&amp;D1&amp;"'),"</f>
        <v>('hydroGen_MSEB', 54, 'number', 'Maharashtra Hydro Generation MU'),</v>
      </c>
    </row>
    <row r="2" spans="1:5" x14ac:dyDescent="0.25">
      <c r="A2" t="s">
        <v>162</v>
      </c>
      <c r="B2">
        <v>54</v>
      </c>
      <c r="C2" t="s">
        <v>14</v>
      </c>
      <c r="D2" t="s">
        <v>177</v>
      </c>
      <c r="E2" t="str">
        <f t="shared" ref="E2:E15" si="0">"('"&amp;A2&amp;"', "&amp;B2&amp;", '"&amp;C2&amp;"', '"&amp;D2&amp;"'),"</f>
        <v>('solarGen_MSEB', 54, 'number', 'Maharashtra Solar Generation MU'),</v>
      </c>
    </row>
    <row r="3" spans="1:5" x14ac:dyDescent="0.25">
      <c r="A3" t="s">
        <v>163</v>
      </c>
      <c r="B3">
        <v>54</v>
      </c>
      <c r="C3" t="s">
        <v>14</v>
      </c>
      <c r="D3" t="s">
        <v>178</v>
      </c>
      <c r="E3" t="str">
        <f t="shared" si="0"/>
        <v>('windGen_MSEB', 54, 'number', 'Maharashtra Wind Generation MU'),</v>
      </c>
    </row>
    <row r="4" spans="1:5" x14ac:dyDescent="0.25">
      <c r="A4" t="s">
        <v>164</v>
      </c>
      <c r="B4">
        <v>54</v>
      </c>
      <c r="C4" t="s">
        <v>14</v>
      </c>
      <c r="D4" t="s">
        <v>179</v>
      </c>
      <c r="E4" t="str">
        <f t="shared" si="0"/>
        <v>('drawal_MSEB', 54, 'number', 'Maharashtra Drawal MU'),</v>
      </c>
    </row>
    <row r="5" spans="1:5" x14ac:dyDescent="0.25">
      <c r="A5" t="s">
        <v>165</v>
      </c>
      <c r="B5">
        <v>54</v>
      </c>
      <c r="C5" t="s">
        <v>14</v>
      </c>
      <c r="D5" t="s">
        <v>180</v>
      </c>
      <c r="E5" t="str">
        <f t="shared" si="0"/>
        <v>('availability_MSEB', 54, 'number', 'Maharashtra Availability MU'),</v>
      </c>
    </row>
    <row r="6" spans="1:5" x14ac:dyDescent="0.25">
      <c r="A6" t="s">
        <v>166</v>
      </c>
      <c r="B6">
        <v>54</v>
      </c>
      <c r="C6" t="s">
        <v>14</v>
      </c>
      <c r="D6" t="s">
        <v>186</v>
      </c>
      <c r="E6" t="str">
        <f t="shared" si="0"/>
        <v>('shortFallMUs_MSEB', 54, 'number', 'Maharashtra Shortfall MU'),</v>
      </c>
    </row>
    <row r="7" spans="1:5" x14ac:dyDescent="0.25">
      <c r="A7" t="s">
        <v>167</v>
      </c>
      <c r="B7">
        <v>54</v>
      </c>
      <c r="C7" t="s">
        <v>14</v>
      </c>
      <c r="D7" t="s">
        <v>181</v>
      </c>
      <c r="E7" t="str">
        <f t="shared" si="0"/>
        <v>('maxDemTime_MSEB', 54, 'number', 'Maharashtra Max Demand Time in Hrs'),</v>
      </c>
    </row>
    <row r="8" spans="1:5" x14ac:dyDescent="0.25">
      <c r="A8" t="s">
        <v>168</v>
      </c>
      <c r="B8">
        <v>54</v>
      </c>
      <c r="C8" t="s">
        <v>14</v>
      </c>
      <c r="D8" t="s">
        <v>182</v>
      </c>
      <c r="E8" t="str">
        <f t="shared" si="0"/>
        <v>('maxDem_MSEB', 54, 'number', 'Maharashtra Max Demand'),</v>
      </c>
    </row>
    <row r="9" spans="1:5" x14ac:dyDescent="0.25">
      <c r="A9" t="s">
        <v>169</v>
      </c>
      <c r="B9">
        <v>54</v>
      </c>
      <c r="C9" t="s">
        <v>14</v>
      </c>
      <c r="D9" t="s">
        <v>183</v>
      </c>
      <c r="E9" t="str">
        <f t="shared" si="0"/>
        <v>('dem3hrs_MSEB', 54, 'number', 'Maharashtra Demand at 3 Hrs'),</v>
      </c>
    </row>
    <row r="10" spans="1:5" x14ac:dyDescent="0.25">
      <c r="A10" t="s">
        <v>170</v>
      </c>
      <c r="B10">
        <v>54</v>
      </c>
      <c r="C10" t="s">
        <v>14</v>
      </c>
      <c r="D10" t="s">
        <v>184</v>
      </c>
      <c r="E10" t="str">
        <f t="shared" si="0"/>
        <v>('dem19hrs_MSEB', 54, 'number', 'Maharashtra Demand at 19 Hrs'),</v>
      </c>
    </row>
    <row r="11" spans="1:5" x14ac:dyDescent="0.25">
      <c r="A11" t="s">
        <v>171</v>
      </c>
      <c r="B11">
        <v>54</v>
      </c>
      <c r="C11" t="s">
        <v>14</v>
      </c>
      <c r="D11" t="s">
        <v>185</v>
      </c>
      <c r="E11" t="str">
        <f t="shared" si="0"/>
        <v>('dem20hrs_MSEB', 54, 'number', 'Maharashtra Demand at 20 Hrs'),</v>
      </c>
    </row>
    <row r="12" spans="1:5" x14ac:dyDescent="0.25">
      <c r="A12" t="s">
        <v>172</v>
      </c>
      <c r="B12">
        <v>54</v>
      </c>
      <c r="C12" t="s">
        <v>14</v>
      </c>
      <c r="D12" t="s">
        <v>187</v>
      </c>
      <c r="E12" t="str">
        <f>"('"&amp;A12&amp;"', "&amp;B12&amp;", '"&amp;C12&amp;"', '"&amp;D12&amp;"'),"</f>
        <v>('ls3hrs_MSEB', 54, 'number', 'Maharashtra Load Shedding at 3 Hrs'),</v>
      </c>
    </row>
    <row r="13" spans="1:5" x14ac:dyDescent="0.25">
      <c r="A13" t="s">
        <v>173</v>
      </c>
      <c r="B13">
        <v>54</v>
      </c>
      <c r="C13" t="s">
        <v>14</v>
      </c>
      <c r="D13" t="s">
        <v>188</v>
      </c>
      <c r="E13" t="str">
        <f t="shared" si="0"/>
        <v>('ls19hrs_MSEB', 54, 'number', 'Maharashtra Load Shedding at 19 Hrs'),</v>
      </c>
    </row>
    <row r="14" spans="1:5" x14ac:dyDescent="0.25">
      <c r="A14" t="s">
        <v>174</v>
      </c>
      <c r="B14">
        <v>54</v>
      </c>
      <c r="C14" t="s">
        <v>14</v>
      </c>
      <c r="D14" t="s">
        <v>189</v>
      </c>
      <c r="E14" t="str">
        <f t="shared" si="0"/>
        <v>('ls20hrs_MSEB', 54, 'number', 'Maharashtra Load Shedding at 20 Hrs'),</v>
      </c>
    </row>
    <row r="15" spans="1:5" x14ac:dyDescent="0.25">
      <c r="A15" t="s">
        <v>175</v>
      </c>
      <c r="B15">
        <v>54</v>
      </c>
      <c r="C15" t="s">
        <v>14</v>
      </c>
      <c r="D15" t="s">
        <v>190</v>
      </c>
      <c r="E15" t="str">
        <f t="shared" si="0"/>
        <v>('lsMaxDem_MSEB', 54, 'number', 'Maharashtra Load Shedding at Max Demand'),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users</vt:lpstr>
      <vt:lpstr>CSEB</vt:lpstr>
      <vt:lpstr>DD</vt:lpstr>
      <vt:lpstr>DNH</vt:lpstr>
      <vt:lpstr>ESIL</vt:lpstr>
      <vt:lpstr>GOA</vt:lpstr>
      <vt:lpstr>GUJ</vt:lpstr>
      <vt:lpstr>MP</vt:lpstr>
      <vt:lpstr>MSEB</vt:lpstr>
      <vt:lpstr>ALLKEYS</vt:lpstr>
      <vt:lpstr>IRE_KEYS</vt:lpstr>
      <vt:lpstr>CONSTDATA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Nagasudhir Pulla</dc:creator>
  <cp:lastModifiedBy>Nagasudhir Pulla</cp:lastModifiedBy>
  <dcterms:created xsi:type="dcterms:W3CDTF">2017-04-06T07:50:31Z</dcterms:created>
  <dcterms:modified xsi:type="dcterms:W3CDTF">2017-04-16T13:46:56Z</dcterms:modified>
</cp:coreProperties>
</file>