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0" windowWidth="14910" windowHeight="9240"/>
  </bookViews>
  <sheets>
    <sheet name="DLR (2)" sheetId="4" r:id="rId1"/>
    <sheet name="Sheet1" sheetId="5" r:id="rId2"/>
    <sheet name="Sheet2" sheetId="6" r:id="rId3"/>
    <sheet name="Sheet3" sheetId="7" r:id="rId4"/>
    <sheet name="Sheet4" sheetId="8" r:id="rId5"/>
  </sheets>
  <definedNames>
    <definedName name="_xlnm._FilterDatabase" localSheetId="0" hidden="1">'DLR (2)'!#REF!</definedName>
    <definedName name="_xlnm.Print_Area" localSheetId="0">'DLR (2)'!$A$2:$N$48</definedName>
    <definedName name="Z_E9570346_0745_47F4_AE3F_2CBE4C049D2F_.wvu.PrintArea" localSheetId="0" hidden="1">'DLR (2)'!$A$1:$M$46</definedName>
  </definedNames>
  <calcPr calcId="124519"/>
  <customWorkbookViews>
    <customWorkbookView name="Acer - Personal View" guid="{E9570346-0745-47F4-AE3F-2CBE4C049D2F}" mergeInterval="0" personalView="1" maximized="1" xWindow="1" yWindow="1" windowWidth="1366" windowHeight="538" activeSheetId="2"/>
  </customWorkbookViews>
</workbook>
</file>

<file path=xl/calcChain.xml><?xml version="1.0" encoding="utf-8"?>
<calcChain xmlns="http://schemas.openxmlformats.org/spreadsheetml/2006/main">
  <c r="F44" i="4"/>
  <c r="I39" l="1"/>
  <c r="I40"/>
  <c r="I41"/>
  <c r="I42"/>
  <c r="I43"/>
  <c r="E37"/>
  <c r="E36"/>
  <c r="D37"/>
  <c r="D35"/>
  <c r="E35" s="1"/>
  <c r="D34"/>
  <c r="E34" s="1"/>
  <c r="D33"/>
  <c r="D32"/>
  <c r="D31"/>
  <c r="D30"/>
  <c r="D29"/>
  <c r="D28"/>
  <c r="D27"/>
  <c r="D26"/>
  <c r="D25"/>
  <c r="D24"/>
  <c r="D23"/>
  <c r="D22"/>
  <c r="D21"/>
  <c r="D20"/>
  <c r="D19"/>
  <c r="D18"/>
  <c r="D17"/>
  <c r="I44" l="1"/>
  <c r="E33"/>
  <c r="D14"/>
  <c r="E14" s="1"/>
  <c r="D15"/>
  <c r="E15" s="1"/>
  <c r="D16"/>
  <c r="E16" s="1"/>
  <c r="E17"/>
  <c r="E18"/>
  <c r="E19"/>
  <c r="E20"/>
  <c r="E21"/>
  <c r="E22"/>
  <c r="E23"/>
  <c r="E24"/>
  <c r="E25"/>
  <c r="E26"/>
  <c r="E27"/>
  <c r="E28"/>
  <c r="E29"/>
  <c r="E30"/>
  <c r="E31"/>
  <c r="E32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L35" l="1"/>
  <c r="L31"/>
  <c r="L23"/>
  <c r="L15"/>
  <c r="L24"/>
  <c r="L26"/>
  <c r="L22"/>
  <c r="L18"/>
  <c r="L14"/>
  <c r="L27"/>
  <c r="L19"/>
  <c r="L16"/>
  <c r="L37"/>
  <c r="L33"/>
  <c r="L32"/>
  <c r="L36"/>
  <c r="L34"/>
  <c r="L30"/>
  <c r="L28"/>
  <c r="L29"/>
  <c r="L25"/>
  <c r="L21"/>
  <c r="L17"/>
  <c r="L20"/>
</calcChain>
</file>

<file path=xl/comments1.xml><?xml version="1.0" encoding="utf-8"?>
<comments xmlns="http://schemas.openxmlformats.org/spreadsheetml/2006/main">
  <authors>
    <author>Sarvajanik</author>
  </authors>
  <commentList>
    <comment ref="O29" authorId="0">
      <text>
        <r>
          <rPr>
            <b/>
            <sz val="9"/>
            <color indexed="81"/>
            <rFont val="Tahoma"/>
            <charset val="1"/>
          </rPr>
          <t>Sarvajanik: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<sst xmlns="http://schemas.openxmlformats.org/spreadsheetml/2006/main" count="64" uniqueCount="50">
  <si>
    <t>OFFICE OF THE EXECUTIVE ENGINEER</t>
  </si>
  <si>
    <t>ELECTRICITY DEPARTMENT</t>
  </si>
  <si>
    <t>DIVISION-III, CURTI- PONDA-GOA</t>
  </si>
  <si>
    <t>To</t>
  </si>
  <si>
    <t>Allocation in MW</t>
  </si>
  <si>
    <t>Time</t>
  </si>
  <si>
    <t>SR</t>
  </si>
  <si>
    <t>WR</t>
  </si>
  <si>
    <t>Hrs</t>
  </si>
  <si>
    <t>Demand in MW</t>
  </si>
  <si>
    <t>GEPL</t>
  </si>
  <si>
    <t>GSPL</t>
  </si>
  <si>
    <t>Total</t>
  </si>
  <si>
    <t>Remarks</t>
  </si>
  <si>
    <t>units</t>
  </si>
  <si>
    <t>MU</t>
  </si>
  <si>
    <t>Daily Consumption -</t>
  </si>
  <si>
    <t>1) WR</t>
  </si>
  <si>
    <t>2) SR</t>
  </si>
  <si>
    <t>4) GEPL</t>
  </si>
  <si>
    <t>5) GSPL</t>
  </si>
  <si>
    <t>Copy to:</t>
  </si>
  <si>
    <t>1) WRLDC Mumbai</t>
  </si>
  <si>
    <t>2) CLD Kalwa</t>
  </si>
  <si>
    <t xml:space="preserve"> </t>
  </si>
  <si>
    <t>ILR/ PLR in MW</t>
  </si>
  <si>
    <t>Others</t>
  </si>
  <si>
    <t>Surplus</t>
  </si>
  <si>
    <t>+/-</t>
  </si>
  <si>
    <t>6)Total</t>
  </si>
  <si>
    <t>Vidyut Bhavan, Panaji, Goa</t>
  </si>
  <si>
    <t>The Chief Electrical Engineer</t>
  </si>
  <si>
    <t>3) SEII / EEIII</t>
  </si>
  <si>
    <t>Ponda Goa</t>
  </si>
  <si>
    <t>Assistant Engineer</t>
  </si>
  <si>
    <t xml:space="preserve">                    </t>
  </si>
  <si>
    <t xml:space="preserve">                                 </t>
  </si>
  <si>
    <t>SSL</t>
  </si>
  <si>
    <t>3) SSL</t>
  </si>
  <si>
    <t xml:space="preserve">Sub: DLR  with hourly Allocation/ Demand &amp; restrictions of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</si>
  <si>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</si>
  <si>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220KV CR GR A</t>
  </si>
  <si>
    <r>
      <rPr>
        <b/>
        <sz val="10"/>
        <rFont val="Arial"/>
        <family val="2"/>
      </rPr>
      <t>1)</t>
    </r>
    <r>
      <rPr>
        <sz val="10"/>
        <rFont val="Arial"/>
        <family val="2"/>
      </rPr>
      <t xml:space="preserve"> Drawal from PGCIL=</t>
    </r>
  </si>
  <si>
    <r>
      <rPr>
        <b/>
        <sz val="10"/>
        <rFont val="Arial"/>
        <family val="2"/>
      </rPr>
      <t>2)</t>
    </r>
    <r>
      <rPr>
        <sz val="10"/>
        <rFont val="Arial"/>
        <family val="2"/>
      </rPr>
      <t xml:space="preserve"> Drawal from MSEB=</t>
    </r>
  </si>
  <si>
    <r>
      <rPr>
        <b/>
        <sz val="10"/>
        <rFont val="Arial"/>
        <family val="2"/>
      </rPr>
      <t xml:space="preserve">3) </t>
    </r>
    <r>
      <rPr>
        <sz val="10"/>
        <rFont val="Arial"/>
        <family val="2"/>
      </rPr>
      <t>Amona s/s consumption</t>
    </r>
  </si>
  <si>
    <t>Thursday</t>
  </si>
  <si>
    <t>4) WR Frequency 50.03Hz</t>
  </si>
  <si>
    <t>5) SR Frequency 50.04Hz</t>
  </si>
  <si>
    <t xml:space="preserve">                     </t>
  </si>
  <si>
    <t>Date:-26-08-2016</t>
  </si>
</sst>
</file>

<file path=xl/styles.xml><?xml version="1.0" encoding="utf-8"?>
<styleSheet xmlns="http://schemas.openxmlformats.org/spreadsheetml/2006/main">
  <numFmts count="1">
    <numFmt numFmtId="164" formatCode="00"/>
  </numFmts>
  <fonts count="10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color rgb="FF454545"/>
      <name val="Arial"/>
      <family val="2"/>
    </font>
    <font>
      <sz val="10"/>
      <color rgb="FF000000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left"/>
      <protection locked="0"/>
    </xf>
    <xf numFmtId="14" fontId="2" fillId="0" borderId="0" xfId="0" applyNumberFormat="1" applyFont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1" fillId="0" borderId="1" xfId="0" quotePrefix="1" applyFont="1" applyFill="1" applyBorder="1" applyAlignment="1">
      <alignment horizontal="center"/>
    </xf>
    <xf numFmtId="0" fontId="1" fillId="0" borderId="1" xfId="0" applyFont="1" applyFill="1" applyBorder="1" applyAlignment="1" applyProtection="1">
      <protection locked="0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/>
    <xf numFmtId="0" fontId="0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0" fillId="0" borderId="0" xfId="0" applyBorder="1"/>
    <xf numFmtId="14" fontId="2" fillId="0" borderId="0" xfId="0" applyNumberFormat="1" applyFont="1" applyBorder="1"/>
    <xf numFmtId="14" fontId="0" fillId="0" borderId="0" xfId="0" applyNumberFormat="1" applyBorder="1"/>
    <xf numFmtId="0" fontId="3" fillId="0" borderId="0" xfId="0" applyFont="1" applyBorder="1"/>
    <xf numFmtId="0" fontId="1" fillId="0" borderId="0" xfId="0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1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0" fillId="0" borderId="0" xfId="0" applyFont="1" applyFill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5" fillId="0" borderId="0" xfId="0" applyFont="1"/>
    <xf numFmtId="0" fontId="1" fillId="0" borderId="0" xfId="0" applyFont="1"/>
    <xf numFmtId="14" fontId="1" fillId="0" borderId="0" xfId="0" applyNumberFormat="1" applyFont="1"/>
    <xf numFmtId="0" fontId="0" fillId="0" borderId="4" xfId="0" applyFill="1" applyBorder="1" applyAlignment="1" applyProtection="1">
      <alignment horizontal="center"/>
      <protection locked="0"/>
    </xf>
    <xf numFmtId="16" fontId="6" fillId="0" borderId="0" xfId="0" applyNumberFormat="1" applyFont="1"/>
    <xf numFmtId="0" fontId="7" fillId="0" borderId="0" xfId="0" applyFont="1"/>
    <xf numFmtId="0" fontId="0" fillId="0" borderId="0" xfId="0" applyFill="1" applyBorder="1" applyAlignment="1">
      <alignment horizontal="center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2" fillId="0" borderId="1" xfId="1" applyBorder="1"/>
    <xf numFmtId="0" fontId="2" fillId="0" borderId="1" xfId="1" applyFont="1" applyBorder="1" applyAlignment="1">
      <alignment wrapText="1"/>
    </xf>
    <xf numFmtId="0" fontId="2" fillId="0" borderId="1" xfId="1" applyFont="1" applyBorder="1"/>
    <xf numFmtId="0" fontId="2" fillId="2" borderId="1" xfId="1" applyFill="1" applyBorder="1"/>
    <xf numFmtId="0" fontId="2" fillId="0" borderId="0" xfId="1"/>
    <xf numFmtId="0" fontId="2" fillId="0" borderId="0" xfId="1" applyBorder="1"/>
    <xf numFmtId="0" fontId="2" fillId="0" borderId="1" xfId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3" xfId="0" applyFill="1" applyBorder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center" wrapText="1"/>
    </xf>
    <xf numFmtId="0" fontId="2" fillId="0" borderId="1" xfId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19"/>
  <sheetViews>
    <sheetView tabSelected="1" workbookViewId="0">
      <selection activeCell="P15" sqref="P15"/>
    </sheetView>
  </sheetViews>
  <sheetFormatPr defaultRowHeight="12.75"/>
  <cols>
    <col min="1" max="1" width="5" customWidth="1"/>
    <col min="2" max="2" width="5.28515625" customWidth="1"/>
    <col min="3" max="3" width="5.7109375" customWidth="1"/>
    <col min="4" max="4" width="6.140625" customWidth="1"/>
    <col min="5" max="5" width="7.5703125" customWidth="1"/>
    <col min="6" max="6" width="5.28515625" customWidth="1"/>
    <col min="7" max="7" width="5.85546875" customWidth="1"/>
    <col min="8" max="8" width="5" customWidth="1"/>
    <col min="9" max="10" width="6" customWidth="1"/>
    <col min="11" max="11" width="7.5703125" customWidth="1"/>
    <col min="12" max="12" width="7.85546875" customWidth="1"/>
    <col min="13" max="13" width="5.42578125" customWidth="1"/>
    <col min="14" max="14" width="23.28515625" customWidth="1"/>
    <col min="16" max="16" width="10.85546875" customWidth="1"/>
    <col min="17" max="17" width="12.140625" customWidth="1"/>
    <col min="18" max="18" width="14" customWidth="1"/>
    <col min="22" max="22" width="11.42578125" customWidth="1"/>
  </cols>
  <sheetData>
    <row r="1" spans="1:22">
      <c r="A1" s="83" t="s">
        <v>24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22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22">
      <c r="A3" s="83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1:22">
      <c r="A4" s="83" t="s">
        <v>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1:22">
      <c r="A5" t="s">
        <v>3</v>
      </c>
      <c r="J5" s="16" t="s">
        <v>48</v>
      </c>
      <c r="K5" s="16"/>
      <c r="L5" s="1"/>
      <c r="M5" s="1"/>
      <c r="N5" s="56" t="s">
        <v>49</v>
      </c>
    </row>
    <row r="6" spans="1:22">
      <c r="A6" t="s">
        <v>31</v>
      </c>
      <c r="G6" s="55"/>
    </row>
    <row r="7" spans="1:22">
      <c r="A7" t="s">
        <v>30</v>
      </c>
    </row>
    <row r="8" spans="1:22">
      <c r="P8" s="1"/>
    </row>
    <row r="9" spans="1:22" ht="15.75">
      <c r="A9" s="19" t="s">
        <v>39</v>
      </c>
      <c r="B9" s="19"/>
      <c r="C9" s="19"/>
      <c r="D9" s="19"/>
      <c r="E9" s="19"/>
      <c r="L9" s="58">
        <v>42607</v>
      </c>
      <c r="M9" s="59">
        <v>2016</v>
      </c>
      <c r="N9" s="55" t="s">
        <v>45</v>
      </c>
    </row>
    <row r="10" spans="1:2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P11" s="1"/>
      <c r="Q11" s="11"/>
      <c r="R11" s="11"/>
      <c r="S11" s="11"/>
      <c r="T11" s="11"/>
      <c r="U11" s="11"/>
      <c r="V11" s="11"/>
    </row>
    <row r="12" spans="1:22">
      <c r="A12" s="5" t="s">
        <v>5</v>
      </c>
      <c r="B12" s="86" t="s">
        <v>4</v>
      </c>
      <c r="C12" s="86"/>
      <c r="D12" s="86"/>
      <c r="E12" s="86"/>
      <c r="F12" s="86" t="s">
        <v>9</v>
      </c>
      <c r="G12" s="86"/>
      <c r="H12" s="86"/>
      <c r="I12" s="86"/>
      <c r="J12" s="86"/>
      <c r="K12" s="86"/>
      <c r="L12" s="5" t="s">
        <v>27</v>
      </c>
      <c r="M12" s="84" t="s">
        <v>25</v>
      </c>
      <c r="N12" s="81" t="s">
        <v>13</v>
      </c>
    </row>
    <row r="13" spans="1:22">
      <c r="A13" s="6" t="s">
        <v>8</v>
      </c>
      <c r="B13" s="6" t="s">
        <v>6</v>
      </c>
      <c r="C13" s="6" t="s">
        <v>7</v>
      </c>
      <c r="D13" s="6" t="s">
        <v>26</v>
      </c>
      <c r="E13" s="6" t="s">
        <v>12</v>
      </c>
      <c r="F13" s="6" t="s">
        <v>6</v>
      </c>
      <c r="G13" s="6" t="s">
        <v>7</v>
      </c>
      <c r="H13" s="6" t="s">
        <v>37</v>
      </c>
      <c r="I13" s="6" t="s">
        <v>10</v>
      </c>
      <c r="J13" s="6" t="s">
        <v>11</v>
      </c>
      <c r="K13" s="6" t="s">
        <v>12</v>
      </c>
      <c r="L13" s="20" t="s">
        <v>28</v>
      </c>
      <c r="M13" s="85"/>
      <c r="N13" s="82"/>
    </row>
    <row r="14" spans="1:22">
      <c r="A14" s="8">
        <v>1</v>
      </c>
      <c r="B14" s="7">
        <v>70</v>
      </c>
      <c r="C14" s="7">
        <v>306</v>
      </c>
      <c r="D14" s="7">
        <f>H36+I14+J14</f>
        <v>27.09</v>
      </c>
      <c r="E14" s="7">
        <f t="shared" ref="E14:E33" si="0">D14+C14+B14</f>
        <v>403.09</v>
      </c>
      <c r="F14" s="7">
        <v>88</v>
      </c>
      <c r="G14" s="7">
        <v>272</v>
      </c>
      <c r="H14" s="57">
        <v>11.61</v>
      </c>
      <c r="I14" s="7">
        <v>14.75</v>
      </c>
      <c r="J14" s="7">
        <v>0.73</v>
      </c>
      <c r="K14" s="5">
        <f t="shared" ref="K14:K37" si="1">SUM(F14:J14)</f>
        <v>387.09000000000003</v>
      </c>
      <c r="L14" s="5">
        <f t="shared" ref="L14:L37" si="2">E14-K14</f>
        <v>15.999999999999943</v>
      </c>
      <c r="M14" s="5">
        <v>0</v>
      </c>
      <c r="N14" s="9"/>
    </row>
    <row r="15" spans="1:22">
      <c r="A15" s="8">
        <v>2</v>
      </c>
      <c r="B15" s="7">
        <v>70</v>
      </c>
      <c r="C15" s="7">
        <v>312</v>
      </c>
      <c r="D15" s="7">
        <f t="shared" ref="D15:D37" si="3">H15+I15+J15</f>
        <v>27.09</v>
      </c>
      <c r="E15" s="7">
        <f t="shared" si="0"/>
        <v>409.09</v>
      </c>
      <c r="F15" s="7">
        <v>87</v>
      </c>
      <c r="G15" s="7">
        <v>261</v>
      </c>
      <c r="H15" s="57">
        <v>11.61</v>
      </c>
      <c r="I15" s="7">
        <v>14.75</v>
      </c>
      <c r="J15" s="7">
        <v>0.73</v>
      </c>
      <c r="K15" s="5">
        <f t="shared" si="1"/>
        <v>375.09000000000003</v>
      </c>
      <c r="L15" s="5">
        <f t="shared" si="2"/>
        <v>33.999999999999943</v>
      </c>
      <c r="M15" s="5">
        <v>0</v>
      </c>
      <c r="N15" s="21"/>
    </row>
    <row r="16" spans="1:22">
      <c r="A16" s="8">
        <v>3</v>
      </c>
      <c r="B16" s="7">
        <v>70</v>
      </c>
      <c r="C16" s="7">
        <v>312</v>
      </c>
      <c r="D16" s="7">
        <f t="shared" si="3"/>
        <v>27.09</v>
      </c>
      <c r="E16" s="7">
        <f t="shared" si="0"/>
        <v>409.09</v>
      </c>
      <c r="F16" s="7">
        <v>85</v>
      </c>
      <c r="G16" s="7">
        <v>249</v>
      </c>
      <c r="H16" s="57">
        <v>11.61</v>
      </c>
      <c r="I16" s="7">
        <v>14.75</v>
      </c>
      <c r="J16" s="7">
        <v>0.73</v>
      </c>
      <c r="K16" s="5">
        <f t="shared" si="1"/>
        <v>361.09000000000003</v>
      </c>
      <c r="L16" s="5">
        <f t="shared" si="2"/>
        <v>47.999999999999943</v>
      </c>
      <c r="M16" s="5">
        <v>0</v>
      </c>
      <c r="N16" s="10"/>
    </row>
    <row r="17" spans="1:19">
      <c r="A17" s="8">
        <v>4</v>
      </c>
      <c r="B17" s="7">
        <v>70</v>
      </c>
      <c r="C17" s="7">
        <v>312</v>
      </c>
      <c r="D17" s="7">
        <f t="shared" si="3"/>
        <v>27.09</v>
      </c>
      <c r="E17" s="7">
        <f t="shared" si="0"/>
        <v>409.09</v>
      </c>
      <c r="F17" s="7">
        <v>83</v>
      </c>
      <c r="G17" s="7">
        <v>247</v>
      </c>
      <c r="H17" s="57">
        <v>11.61</v>
      </c>
      <c r="I17" s="7">
        <v>14.75</v>
      </c>
      <c r="J17" s="7">
        <v>0.73</v>
      </c>
      <c r="K17" s="5">
        <f t="shared" si="1"/>
        <v>357.09000000000003</v>
      </c>
      <c r="L17" s="5">
        <f t="shared" si="2"/>
        <v>51.999999999999943</v>
      </c>
      <c r="M17" s="5">
        <v>0</v>
      </c>
      <c r="N17" s="15" t="s">
        <v>42</v>
      </c>
    </row>
    <row r="18" spans="1:19">
      <c r="A18" s="8">
        <v>5</v>
      </c>
      <c r="B18" s="7">
        <v>70</v>
      </c>
      <c r="C18" s="7">
        <v>312</v>
      </c>
      <c r="D18" s="7">
        <f t="shared" si="3"/>
        <v>27.09</v>
      </c>
      <c r="E18" s="7">
        <f t="shared" si="0"/>
        <v>409.09</v>
      </c>
      <c r="F18" s="7">
        <v>83</v>
      </c>
      <c r="G18" s="7">
        <v>239</v>
      </c>
      <c r="H18" s="57">
        <v>11.61</v>
      </c>
      <c r="I18" s="7">
        <v>14.75</v>
      </c>
      <c r="J18" s="7">
        <v>0.73</v>
      </c>
      <c r="K18" s="5">
        <f t="shared" si="1"/>
        <v>349.09000000000003</v>
      </c>
      <c r="L18" s="5">
        <f t="shared" si="2"/>
        <v>59.999999999999943</v>
      </c>
      <c r="M18" s="5">
        <v>0</v>
      </c>
      <c r="N18" s="21">
        <v>6226720</v>
      </c>
    </row>
    <row r="19" spans="1:19">
      <c r="A19" s="8">
        <v>6</v>
      </c>
      <c r="B19" s="7">
        <v>70</v>
      </c>
      <c r="C19" s="7">
        <v>322</v>
      </c>
      <c r="D19" s="7">
        <f t="shared" si="3"/>
        <v>27.09</v>
      </c>
      <c r="E19" s="7">
        <f t="shared" si="0"/>
        <v>419.09</v>
      </c>
      <c r="F19" s="7">
        <v>84</v>
      </c>
      <c r="G19" s="7">
        <v>265</v>
      </c>
      <c r="H19" s="57">
        <v>11.61</v>
      </c>
      <c r="I19" s="7">
        <v>14.75</v>
      </c>
      <c r="J19" s="7">
        <v>0.73</v>
      </c>
      <c r="K19" s="5">
        <f t="shared" si="1"/>
        <v>376.09000000000003</v>
      </c>
      <c r="L19" s="5">
        <f t="shared" si="2"/>
        <v>42.999999999999943</v>
      </c>
      <c r="M19" s="5">
        <v>0</v>
      </c>
      <c r="N19" s="10"/>
    </row>
    <row r="20" spans="1:19">
      <c r="A20" s="8">
        <v>7</v>
      </c>
      <c r="B20" s="7">
        <v>70</v>
      </c>
      <c r="C20" s="7">
        <v>317</v>
      </c>
      <c r="D20" s="7">
        <f t="shared" si="3"/>
        <v>27.09</v>
      </c>
      <c r="E20" s="7">
        <f t="shared" si="0"/>
        <v>414.09</v>
      </c>
      <c r="F20" s="7">
        <v>95</v>
      </c>
      <c r="G20" s="7">
        <v>285</v>
      </c>
      <c r="H20" s="57">
        <v>11.61</v>
      </c>
      <c r="I20" s="7">
        <v>14.75</v>
      </c>
      <c r="J20" s="7">
        <v>0.73</v>
      </c>
      <c r="K20" s="5">
        <f t="shared" si="1"/>
        <v>407.09000000000003</v>
      </c>
      <c r="L20" s="5">
        <f t="shared" si="2"/>
        <v>6.9999999999999432</v>
      </c>
      <c r="M20" s="5">
        <v>0</v>
      </c>
      <c r="N20" s="10" t="s">
        <v>43</v>
      </c>
      <c r="S20" s="1"/>
    </row>
    <row r="21" spans="1:19">
      <c r="A21" s="8">
        <v>8</v>
      </c>
      <c r="B21" s="7">
        <v>70</v>
      </c>
      <c r="C21" s="7">
        <v>317</v>
      </c>
      <c r="D21" s="7">
        <f t="shared" si="3"/>
        <v>27.09</v>
      </c>
      <c r="E21" s="7">
        <f t="shared" si="0"/>
        <v>414.09</v>
      </c>
      <c r="F21" s="7">
        <v>95</v>
      </c>
      <c r="G21" s="7">
        <v>278</v>
      </c>
      <c r="H21" s="57">
        <v>11.61</v>
      </c>
      <c r="I21" s="7">
        <v>14.75</v>
      </c>
      <c r="J21" s="7">
        <v>0.73</v>
      </c>
      <c r="K21" s="5">
        <f t="shared" si="1"/>
        <v>400.09000000000003</v>
      </c>
      <c r="L21" s="5">
        <f t="shared" si="2"/>
        <v>13.999999999999943</v>
      </c>
      <c r="M21" s="5">
        <v>0</v>
      </c>
      <c r="N21" s="28">
        <v>1540000</v>
      </c>
    </row>
    <row r="22" spans="1:19">
      <c r="A22" s="8">
        <v>9</v>
      </c>
      <c r="B22" s="7">
        <v>70</v>
      </c>
      <c r="C22" s="7">
        <v>351</v>
      </c>
      <c r="D22" s="7">
        <f t="shared" si="3"/>
        <v>27.09</v>
      </c>
      <c r="E22" s="7">
        <f t="shared" si="0"/>
        <v>448.09</v>
      </c>
      <c r="F22" s="7">
        <v>91</v>
      </c>
      <c r="G22" s="7">
        <v>309</v>
      </c>
      <c r="H22" s="57">
        <v>11.61</v>
      </c>
      <c r="I22" s="7">
        <v>14.75</v>
      </c>
      <c r="J22" s="7">
        <v>0.73</v>
      </c>
      <c r="K22" s="5">
        <f t="shared" si="1"/>
        <v>427.09000000000003</v>
      </c>
      <c r="L22" s="5">
        <f t="shared" si="2"/>
        <v>20.999999999999943</v>
      </c>
      <c r="M22" s="5">
        <v>0</v>
      </c>
      <c r="N22" s="18"/>
    </row>
    <row r="23" spans="1:19">
      <c r="A23" s="8">
        <v>10</v>
      </c>
      <c r="B23" s="7">
        <v>70</v>
      </c>
      <c r="C23" s="7">
        <v>357</v>
      </c>
      <c r="D23" s="7">
        <f t="shared" si="3"/>
        <v>27.09</v>
      </c>
      <c r="E23" s="7">
        <f>D23+C23+B23</f>
        <v>454.09</v>
      </c>
      <c r="F23" s="7">
        <v>101</v>
      </c>
      <c r="G23" s="7">
        <v>310</v>
      </c>
      <c r="H23" s="57">
        <v>11.61</v>
      </c>
      <c r="I23" s="7">
        <v>14.75</v>
      </c>
      <c r="J23" s="7">
        <v>0.73</v>
      </c>
      <c r="K23" s="5">
        <f t="shared" si="1"/>
        <v>438.09000000000003</v>
      </c>
      <c r="L23" s="5">
        <f t="shared" si="2"/>
        <v>15.999999999999943</v>
      </c>
      <c r="M23" s="5">
        <v>0</v>
      </c>
      <c r="N23" s="10" t="s">
        <v>44</v>
      </c>
    </row>
    <row r="24" spans="1:19">
      <c r="A24" s="8">
        <v>11</v>
      </c>
      <c r="B24" s="7">
        <v>70</v>
      </c>
      <c r="C24" s="7">
        <v>307</v>
      </c>
      <c r="D24" s="7">
        <f t="shared" si="3"/>
        <v>27.09</v>
      </c>
      <c r="E24" s="7">
        <f>D24+C24+B24</f>
        <v>404.09</v>
      </c>
      <c r="F24" s="7">
        <v>99</v>
      </c>
      <c r="G24" s="7">
        <v>330</v>
      </c>
      <c r="H24" s="57">
        <v>11.61</v>
      </c>
      <c r="I24" s="7">
        <v>14.75</v>
      </c>
      <c r="J24" s="7">
        <v>0.73</v>
      </c>
      <c r="K24" s="5">
        <f t="shared" si="1"/>
        <v>456.09000000000003</v>
      </c>
      <c r="L24" s="5">
        <f t="shared" si="2"/>
        <v>-52.000000000000057</v>
      </c>
      <c r="M24" s="5">
        <v>0</v>
      </c>
      <c r="N24" s="29">
        <v>224000</v>
      </c>
    </row>
    <row r="25" spans="1:19">
      <c r="A25" s="8">
        <v>12</v>
      </c>
      <c r="B25" s="7">
        <v>70</v>
      </c>
      <c r="C25" s="7">
        <v>306</v>
      </c>
      <c r="D25" s="7">
        <f t="shared" si="3"/>
        <v>27.09</v>
      </c>
      <c r="E25" s="7">
        <f t="shared" si="0"/>
        <v>403.09</v>
      </c>
      <c r="F25" s="7">
        <v>95</v>
      </c>
      <c r="G25" s="7">
        <v>348</v>
      </c>
      <c r="H25" s="57">
        <v>11.61</v>
      </c>
      <c r="I25" s="7">
        <v>14.75</v>
      </c>
      <c r="J25" s="7">
        <v>0.73</v>
      </c>
      <c r="K25" s="5">
        <f t="shared" si="1"/>
        <v>470.09000000000003</v>
      </c>
      <c r="L25" s="5">
        <f t="shared" si="2"/>
        <v>-67.000000000000057</v>
      </c>
      <c r="M25" s="5">
        <v>0</v>
      </c>
      <c r="N25" s="9"/>
    </row>
    <row r="26" spans="1:19">
      <c r="A26" s="8">
        <v>13</v>
      </c>
      <c r="B26" s="7">
        <v>70</v>
      </c>
      <c r="C26" s="7">
        <v>302</v>
      </c>
      <c r="D26" s="7">
        <f t="shared" si="3"/>
        <v>27.09</v>
      </c>
      <c r="E26" s="7">
        <f t="shared" si="0"/>
        <v>399.09</v>
      </c>
      <c r="F26" s="7">
        <v>90</v>
      </c>
      <c r="G26" s="7">
        <v>335</v>
      </c>
      <c r="H26" s="57">
        <v>11.61</v>
      </c>
      <c r="I26" s="7">
        <v>14.75</v>
      </c>
      <c r="J26" s="7">
        <v>0.73</v>
      </c>
      <c r="K26" s="5">
        <f t="shared" si="1"/>
        <v>452.09000000000003</v>
      </c>
      <c r="L26" s="5">
        <f t="shared" si="2"/>
        <v>-53.000000000000057</v>
      </c>
      <c r="M26" s="5">
        <v>0</v>
      </c>
      <c r="N26" s="63" t="s">
        <v>46</v>
      </c>
    </row>
    <row r="27" spans="1:19">
      <c r="A27" s="8">
        <v>14</v>
      </c>
      <c r="B27" s="7">
        <v>70</v>
      </c>
      <c r="C27" s="7">
        <v>302</v>
      </c>
      <c r="D27" s="7">
        <f t="shared" si="3"/>
        <v>27.09</v>
      </c>
      <c r="E27" s="7">
        <f t="shared" si="0"/>
        <v>399.09</v>
      </c>
      <c r="F27" s="7">
        <v>94</v>
      </c>
      <c r="G27" s="7">
        <v>333</v>
      </c>
      <c r="H27" s="57">
        <v>11.61</v>
      </c>
      <c r="I27" s="7">
        <v>14.75</v>
      </c>
      <c r="J27" s="7">
        <v>0.73</v>
      </c>
      <c r="K27" s="5">
        <f t="shared" si="1"/>
        <v>454.09000000000003</v>
      </c>
      <c r="L27" s="5">
        <f t="shared" si="2"/>
        <v>-55.000000000000057</v>
      </c>
      <c r="M27" s="5">
        <v>0</v>
      </c>
      <c r="N27" s="10"/>
    </row>
    <row r="28" spans="1:19">
      <c r="A28" s="8">
        <v>15</v>
      </c>
      <c r="B28" s="7">
        <v>70</v>
      </c>
      <c r="C28" s="7">
        <v>301</v>
      </c>
      <c r="D28" s="7">
        <f t="shared" si="3"/>
        <v>27.09</v>
      </c>
      <c r="E28" s="7">
        <f t="shared" si="0"/>
        <v>398.09</v>
      </c>
      <c r="F28" s="7">
        <v>96</v>
      </c>
      <c r="G28" s="7">
        <v>338</v>
      </c>
      <c r="H28" s="57">
        <v>11.61</v>
      </c>
      <c r="I28" s="7">
        <v>14.75</v>
      </c>
      <c r="J28" s="7">
        <v>0.73</v>
      </c>
      <c r="K28" s="5">
        <f t="shared" si="1"/>
        <v>461.09000000000003</v>
      </c>
      <c r="L28" s="5">
        <f t="shared" si="2"/>
        <v>-63.000000000000057</v>
      </c>
      <c r="M28" s="5">
        <v>0</v>
      </c>
      <c r="N28" s="18" t="s">
        <v>47</v>
      </c>
      <c r="P28" t="s">
        <v>24</v>
      </c>
    </row>
    <row r="29" spans="1:19">
      <c r="A29" s="8">
        <v>16</v>
      </c>
      <c r="B29" s="7">
        <v>70</v>
      </c>
      <c r="C29" s="7">
        <v>321</v>
      </c>
      <c r="D29" s="7">
        <f t="shared" si="3"/>
        <v>27.09</v>
      </c>
      <c r="E29" s="7">
        <f t="shared" si="0"/>
        <v>418.09</v>
      </c>
      <c r="F29" s="7">
        <v>94</v>
      </c>
      <c r="G29" s="7">
        <v>321</v>
      </c>
      <c r="H29" s="57">
        <v>11.61</v>
      </c>
      <c r="I29" s="7">
        <v>14.75</v>
      </c>
      <c r="J29" s="7">
        <v>0.73</v>
      </c>
      <c r="K29" s="5">
        <f t="shared" si="1"/>
        <v>442.09000000000003</v>
      </c>
      <c r="L29" s="5">
        <f t="shared" si="2"/>
        <v>-24.000000000000057</v>
      </c>
      <c r="M29" s="5">
        <v>0</v>
      </c>
      <c r="N29" s="64"/>
    </row>
    <row r="30" spans="1:19">
      <c r="A30" s="8">
        <v>17</v>
      </c>
      <c r="B30" s="7">
        <v>70</v>
      </c>
      <c r="C30" s="7">
        <v>321</v>
      </c>
      <c r="D30" s="7">
        <f t="shared" si="3"/>
        <v>27.09</v>
      </c>
      <c r="E30" s="7">
        <f t="shared" si="0"/>
        <v>418.09</v>
      </c>
      <c r="F30" s="7">
        <v>97</v>
      </c>
      <c r="G30" s="7">
        <v>330</v>
      </c>
      <c r="H30" s="57">
        <v>11.61</v>
      </c>
      <c r="I30" s="7">
        <v>14.75</v>
      </c>
      <c r="J30" s="7">
        <v>0.73</v>
      </c>
      <c r="K30" s="5">
        <f t="shared" si="1"/>
        <v>454.09000000000003</v>
      </c>
      <c r="L30" s="5">
        <f t="shared" si="2"/>
        <v>-36.000000000000057</v>
      </c>
      <c r="M30" s="5">
        <v>0</v>
      </c>
      <c r="N30" s="64"/>
    </row>
    <row r="31" spans="1:19">
      <c r="A31" s="8">
        <v>18</v>
      </c>
      <c r="B31" s="7">
        <v>70</v>
      </c>
      <c r="C31" s="7">
        <v>308</v>
      </c>
      <c r="D31" s="7">
        <f t="shared" si="3"/>
        <v>27.09</v>
      </c>
      <c r="E31" s="7">
        <f t="shared" si="0"/>
        <v>405.09</v>
      </c>
      <c r="F31" s="7">
        <v>97</v>
      </c>
      <c r="G31" s="7">
        <v>324</v>
      </c>
      <c r="H31" s="57">
        <v>11.61</v>
      </c>
      <c r="I31" s="7">
        <v>14.75</v>
      </c>
      <c r="J31" s="7">
        <v>0.73</v>
      </c>
      <c r="K31" s="5">
        <f t="shared" si="1"/>
        <v>448.09000000000003</v>
      </c>
      <c r="L31" s="5">
        <f t="shared" si="2"/>
        <v>-43.000000000000057</v>
      </c>
      <c r="M31" s="5">
        <v>0</v>
      </c>
      <c r="N31" s="64"/>
      <c r="Q31" s="31"/>
    </row>
    <row r="32" spans="1:19">
      <c r="A32" s="8">
        <v>19</v>
      </c>
      <c r="B32" s="7">
        <v>70</v>
      </c>
      <c r="C32" s="7">
        <v>342</v>
      </c>
      <c r="D32" s="7">
        <f t="shared" si="3"/>
        <v>27.09</v>
      </c>
      <c r="E32" s="7">
        <f t="shared" si="0"/>
        <v>439.09</v>
      </c>
      <c r="F32" s="7">
        <v>97</v>
      </c>
      <c r="G32" s="7">
        <v>360</v>
      </c>
      <c r="H32" s="57">
        <v>11.61</v>
      </c>
      <c r="I32" s="7">
        <v>14.75</v>
      </c>
      <c r="J32" s="7">
        <v>0.73</v>
      </c>
      <c r="K32" s="5">
        <f t="shared" si="1"/>
        <v>484.09000000000003</v>
      </c>
      <c r="L32" s="5">
        <f t="shared" si="2"/>
        <v>-45.000000000000057</v>
      </c>
      <c r="M32" s="30">
        <v>0</v>
      </c>
      <c r="N32" s="10"/>
    </row>
    <row r="33" spans="1:17">
      <c r="A33" s="8">
        <v>20</v>
      </c>
      <c r="B33" s="7">
        <v>70</v>
      </c>
      <c r="C33" s="7">
        <v>356</v>
      </c>
      <c r="D33" s="7">
        <f t="shared" si="3"/>
        <v>27.09</v>
      </c>
      <c r="E33" s="7">
        <f t="shared" si="0"/>
        <v>453.09</v>
      </c>
      <c r="F33" s="7">
        <v>97</v>
      </c>
      <c r="G33" s="7">
        <v>392</v>
      </c>
      <c r="H33" s="57">
        <v>11.61</v>
      </c>
      <c r="I33" s="7">
        <v>14.75</v>
      </c>
      <c r="J33" s="7">
        <v>0.73</v>
      </c>
      <c r="K33" s="5">
        <f t="shared" si="1"/>
        <v>516.09</v>
      </c>
      <c r="L33" s="5">
        <f t="shared" si="2"/>
        <v>-63.000000000000057</v>
      </c>
      <c r="M33" s="62">
        <v>0</v>
      </c>
      <c r="N33" s="64"/>
    </row>
    <row r="34" spans="1:17">
      <c r="A34" s="8">
        <v>21</v>
      </c>
      <c r="B34" s="7">
        <v>70</v>
      </c>
      <c r="C34" s="7">
        <v>336</v>
      </c>
      <c r="D34" s="7">
        <f t="shared" si="3"/>
        <v>27.09</v>
      </c>
      <c r="E34" s="61">
        <f>B34+C34+D34</f>
        <v>433.09</v>
      </c>
      <c r="F34" s="7">
        <v>97</v>
      </c>
      <c r="G34" s="7">
        <v>379</v>
      </c>
      <c r="H34" s="57">
        <v>11.61</v>
      </c>
      <c r="I34" s="7">
        <v>14.75</v>
      </c>
      <c r="J34" s="7">
        <v>0.73</v>
      </c>
      <c r="K34" s="5">
        <f t="shared" si="1"/>
        <v>503.09000000000003</v>
      </c>
      <c r="L34" s="5">
        <f t="shared" si="2"/>
        <v>-70.000000000000057</v>
      </c>
      <c r="M34" s="62">
        <v>0</v>
      </c>
      <c r="N34" s="65"/>
      <c r="O34" t="s">
        <v>40</v>
      </c>
    </row>
    <row r="35" spans="1:17">
      <c r="A35" s="8">
        <v>22</v>
      </c>
      <c r="B35" s="7">
        <v>70</v>
      </c>
      <c r="C35" s="7">
        <v>327</v>
      </c>
      <c r="D35" s="7">
        <f t="shared" si="3"/>
        <v>27.09</v>
      </c>
      <c r="E35" s="61">
        <f>B35+C35+D35</f>
        <v>424.09</v>
      </c>
      <c r="F35" s="7">
        <v>91</v>
      </c>
      <c r="G35" s="7">
        <v>365</v>
      </c>
      <c r="H35" s="57">
        <v>11.61</v>
      </c>
      <c r="I35" s="7">
        <v>14.75</v>
      </c>
      <c r="J35" s="7">
        <v>0.73</v>
      </c>
      <c r="K35" s="5">
        <f t="shared" si="1"/>
        <v>483.09000000000003</v>
      </c>
      <c r="L35" s="5">
        <f t="shared" si="2"/>
        <v>-59.000000000000057</v>
      </c>
      <c r="M35" s="62">
        <v>0</v>
      </c>
      <c r="N35" s="32"/>
    </row>
    <row r="36" spans="1:17">
      <c r="A36" s="8">
        <v>23</v>
      </c>
      <c r="B36" s="7">
        <v>70</v>
      </c>
      <c r="C36" s="7">
        <v>314</v>
      </c>
      <c r="D36" s="7">
        <v>23.45</v>
      </c>
      <c r="E36" s="61">
        <f>B36+C36+D36</f>
        <v>407.45</v>
      </c>
      <c r="F36" s="7">
        <v>98</v>
      </c>
      <c r="G36" s="7">
        <v>321</v>
      </c>
      <c r="H36" s="57">
        <v>11.61</v>
      </c>
      <c r="I36" s="7">
        <v>14.75</v>
      </c>
      <c r="J36" s="7">
        <v>0.73</v>
      </c>
      <c r="K36" s="5">
        <f t="shared" si="1"/>
        <v>446.09000000000003</v>
      </c>
      <c r="L36" s="5">
        <f t="shared" si="2"/>
        <v>-38.640000000000043</v>
      </c>
      <c r="M36" s="14">
        <v>0</v>
      </c>
      <c r="N36" s="18"/>
    </row>
    <row r="37" spans="1:17">
      <c r="A37" s="8">
        <v>24</v>
      </c>
      <c r="B37" s="7">
        <v>70</v>
      </c>
      <c r="C37" s="7">
        <v>314</v>
      </c>
      <c r="D37" s="7">
        <f t="shared" si="3"/>
        <v>27.09</v>
      </c>
      <c r="E37" s="61">
        <f>A37+B37+C37</f>
        <v>408</v>
      </c>
      <c r="F37" s="7">
        <v>95</v>
      </c>
      <c r="G37" s="7">
        <v>298</v>
      </c>
      <c r="H37" s="74">
        <v>11.61</v>
      </c>
      <c r="I37" s="7">
        <v>14.75</v>
      </c>
      <c r="J37" s="7">
        <v>0.73</v>
      </c>
      <c r="K37" s="5">
        <f t="shared" si="1"/>
        <v>420.09000000000003</v>
      </c>
      <c r="L37" s="5">
        <f t="shared" si="2"/>
        <v>-12.090000000000032</v>
      </c>
      <c r="M37" s="14">
        <v>0</v>
      </c>
      <c r="N37" s="10"/>
    </row>
    <row r="38" spans="1:17">
      <c r="A38" s="39"/>
      <c r="B38" s="13"/>
      <c r="C38" s="13"/>
      <c r="D38" s="13"/>
      <c r="E38" s="13"/>
      <c r="F38" s="13"/>
      <c r="G38" s="13"/>
      <c r="H38" s="13"/>
      <c r="I38" s="13"/>
      <c r="J38" s="13"/>
      <c r="K38" s="60"/>
      <c r="L38" s="60"/>
      <c r="M38" s="47"/>
      <c r="N38" s="40"/>
    </row>
    <row r="39" spans="1:17">
      <c r="A39" s="4" t="s">
        <v>16</v>
      </c>
      <c r="B39" s="13"/>
      <c r="C39" s="13"/>
      <c r="D39" s="13"/>
      <c r="E39" s="4" t="s">
        <v>17</v>
      </c>
      <c r="F39" s="80">
        <v>7990720</v>
      </c>
      <c r="G39" s="80"/>
      <c r="H39" s="12" t="s">
        <v>14</v>
      </c>
      <c r="I39" s="3">
        <f>F39/1000000</f>
        <v>7.9907199999999996</v>
      </c>
      <c r="J39" s="4" t="s">
        <v>15</v>
      </c>
      <c r="K39" s="4"/>
      <c r="L39" s="4"/>
      <c r="M39" s="4"/>
      <c r="O39" s="13"/>
    </row>
    <row r="40" spans="1:17">
      <c r="B40" s="13"/>
      <c r="C40" s="13"/>
      <c r="D40" s="13"/>
      <c r="E40" t="s">
        <v>18</v>
      </c>
      <c r="F40" s="80">
        <v>2192000</v>
      </c>
      <c r="G40" s="80"/>
      <c r="H40" s="2" t="s">
        <v>14</v>
      </c>
      <c r="I40" s="3">
        <f t="shared" ref="I40:I43" si="4">F40/1000000</f>
        <v>2.1920000000000002</v>
      </c>
      <c r="J40" t="s">
        <v>15</v>
      </c>
      <c r="O40" s="13"/>
    </row>
    <row r="41" spans="1:17" ht="13.5">
      <c r="B41" s="13"/>
      <c r="C41" s="13"/>
      <c r="D41" s="13"/>
      <c r="E41" t="s">
        <v>38</v>
      </c>
      <c r="F41" s="80">
        <v>278700</v>
      </c>
      <c r="G41" s="80"/>
      <c r="H41" s="2" t="s">
        <v>14</v>
      </c>
      <c r="I41" s="3">
        <f t="shared" si="4"/>
        <v>0.2787</v>
      </c>
      <c r="J41" t="s">
        <v>15</v>
      </c>
      <c r="O41" s="13"/>
      <c r="P41" s="54"/>
    </row>
    <row r="42" spans="1:17">
      <c r="B42" s="13"/>
      <c r="C42" s="13"/>
      <c r="D42" s="13"/>
      <c r="E42" t="s">
        <v>19</v>
      </c>
      <c r="F42" s="80">
        <v>354000</v>
      </c>
      <c r="G42" s="80"/>
      <c r="H42" s="2" t="s">
        <v>14</v>
      </c>
      <c r="I42" s="3">
        <f t="shared" si="4"/>
        <v>0.35399999999999998</v>
      </c>
      <c r="J42" t="s">
        <v>15</v>
      </c>
      <c r="O42" s="13"/>
      <c r="P42" s="31"/>
    </row>
    <row r="43" spans="1:17">
      <c r="E43" t="s">
        <v>20</v>
      </c>
      <c r="F43" s="80">
        <v>17600</v>
      </c>
      <c r="G43" s="80"/>
      <c r="H43" s="2" t="s">
        <v>14</v>
      </c>
      <c r="I43" s="3">
        <f t="shared" si="4"/>
        <v>1.7600000000000001E-2</v>
      </c>
      <c r="J43" t="s">
        <v>15</v>
      </c>
      <c r="O43" s="13"/>
      <c r="P43" s="31"/>
    </row>
    <row r="44" spans="1:17">
      <c r="E44" t="s">
        <v>29</v>
      </c>
      <c r="F44" s="80">
        <f>SUM(F39:G43)</f>
        <v>10833020</v>
      </c>
      <c r="G44" s="80"/>
      <c r="H44" s="2" t="s">
        <v>14</v>
      </c>
      <c r="I44" s="3">
        <f>SUM(I39:I43)</f>
        <v>10.833019999999999</v>
      </c>
      <c r="J44" t="s">
        <v>15</v>
      </c>
      <c r="O44" s="17"/>
      <c r="Q44" s="31"/>
    </row>
    <row r="45" spans="1:17">
      <c r="A45" t="s">
        <v>21</v>
      </c>
      <c r="H45" s="2"/>
      <c r="O45" s="31"/>
      <c r="Q45" s="31"/>
    </row>
    <row r="46" spans="1:17">
      <c r="A46" t="s">
        <v>22</v>
      </c>
      <c r="H46" s="24"/>
      <c r="I46" s="24" t="s">
        <v>35</v>
      </c>
      <c r="K46" s="24"/>
      <c r="L46" s="24" t="s">
        <v>34</v>
      </c>
      <c r="M46" s="24"/>
    </row>
    <row r="47" spans="1:17">
      <c r="A47" t="s">
        <v>23</v>
      </c>
      <c r="I47" s="23" t="s">
        <v>36</v>
      </c>
      <c r="J47" s="25"/>
      <c r="K47" s="27" t="s">
        <v>41</v>
      </c>
      <c r="L47" s="26"/>
      <c r="O47" s="31"/>
      <c r="Q47" s="31"/>
    </row>
    <row r="48" spans="1:17">
      <c r="A48" t="s">
        <v>32</v>
      </c>
      <c r="I48" s="22"/>
      <c r="J48" s="22"/>
      <c r="L48" s="79" t="s">
        <v>33</v>
      </c>
      <c r="M48" s="79"/>
      <c r="Q48" s="31"/>
    </row>
    <row r="49" spans="9:17">
      <c r="I49" s="22"/>
      <c r="J49" s="22"/>
      <c r="K49" s="22"/>
      <c r="L49" s="22"/>
      <c r="M49" s="22"/>
      <c r="Q49" s="31"/>
    </row>
    <row r="50" spans="9:17">
      <c r="Q50" s="31"/>
    </row>
    <row r="51" spans="9:17">
      <c r="Q51" s="31"/>
    </row>
    <row r="52" spans="9:17">
      <c r="Q52" s="31"/>
    </row>
    <row r="53" spans="9:17">
      <c r="L53" s="31"/>
      <c r="Q53" s="31"/>
    </row>
    <row r="54" spans="9:17">
      <c r="Q54" s="31"/>
    </row>
    <row r="55" spans="9:17">
      <c r="Q55" s="31"/>
    </row>
    <row r="56" spans="9:17">
      <c r="Q56" s="31"/>
    </row>
    <row r="57" spans="9:17">
      <c r="Q57" s="31"/>
    </row>
    <row r="58" spans="9:17">
      <c r="Q58" s="31"/>
    </row>
    <row r="59" spans="9:17">
      <c r="Q59" s="31"/>
    </row>
    <row r="60" spans="9:17">
      <c r="Q60" s="31"/>
    </row>
    <row r="61" spans="9:17">
      <c r="N61" s="31"/>
      <c r="Q61" s="31"/>
    </row>
    <row r="62" spans="9:17">
      <c r="N62" s="31"/>
      <c r="Q62" s="31"/>
    </row>
    <row r="63" spans="9:17">
      <c r="N63" s="31"/>
    </row>
    <row r="64" spans="9:17">
      <c r="N64" s="31"/>
      <c r="Q64" s="31"/>
    </row>
    <row r="65" spans="1:31">
      <c r="N65" s="31"/>
      <c r="Q65" s="31"/>
    </row>
    <row r="66" spans="1:31">
      <c r="N66" s="31"/>
      <c r="Q66" s="31"/>
    </row>
    <row r="67" spans="1:31">
      <c r="N67" s="31"/>
      <c r="Q67" s="31"/>
    </row>
    <row r="68" spans="1:31">
      <c r="N68" s="31"/>
      <c r="Q68" s="31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33"/>
    </row>
    <row r="69" spans="1:31">
      <c r="A69" s="66"/>
      <c r="B69" s="66"/>
      <c r="C69" s="75"/>
      <c r="D69" s="75"/>
      <c r="E69" s="76"/>
      <c r="F69" s="75"/>
      <c r="G69" s="76"/>
      <c r="H69" s="75"/>
      <c r="I69" s="77"/>
      <c r="J69" s="78"/>
      <c r="N69" s="31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33"/>
    </row>
    <row r="70" spans="1:31">
      <c r="A70" s="66"/>
      <c r="B70" s="66"/>
      <c r="C70" s="67"/>
      <c r="D70" s="67"/>
      <c r="E70" s="68"/>
      <c r="F70" s="68"/>
      <c r="G70" s="68"/>
      <c r="H70" s="68"/>
      <c r="I70" s="68"/>
      <c r="J70" s="68"/>
      <c r="N70" s="31"/>
      <c r="Q70" s="31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33"/>
    </row>
    <row r="71" spans="1:31">
      <c r="A71" s="66"/>
      <c r="B71" s="68"/>
      <c r="C71" s="69"/>
      <c r="D71" s="69"/>
      <c r="E71" s="69"/>
      <c r="F71" s="69"/>
      <c r="G71" s="69"/>
      <c r="H71" s="69"/>
      <c r="I71" s="69"/>
      <c r="J71" s="69"/>
      <c r="N71" s="31"/>
      <c r="Q71" s="31"/>
      <c r="R71" s="33"/>
      <c r="S71" s="33"/>
      <c r="T71" s="33"/>
      <c r="U71" s="33"/>
      <c r="V71" s="33"/>
      <c r="W71" s="33"/>
      <c r="X71" s="33"/>
      <c r="Y71" s="33"/>
      <c r="Z71" s="33"/>
      <c r="AA71" s="34"/>
      <c r="AB71" s="34"/>
      <c r="AC71" s="35"/>
      <c r="AD71" s="35"/>
      <c r="AE71" s="33"/>
    </row>
    <row r="72" spans="1:31">
      <c r="A72" s="66"/>
      <c r="B72" s="68"/>
      <c r="C72" s="69"/>
      <c r="D72" s="69"/>
      <c r="E72" s="69"/>
      <c r="F72" s="69"/>
      <c r="G72" s="69"/>
      <c r="H72" s="69"/>
      <c r="I72" s="69"/>
      <c r="J72" s="69"/>
      <c r="N72" s="31"/>
      <c r="Q72" s="31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</row>
    <row r="73" spans="1:31">
      <c r="A73" s="66"/>
      <c r="B73" s="68"/>
      <c r="C73" s="66"/>
      <c r="D73" s="66"/>
      <c r="E73" s="69"/>
      <c r="F73" s="66"/>
      <c r="G73" s="66"/>
      <c r="H73" s="66"/>
      <c r="I73" s="66"/>
      <c r="J73" s="66"/>
      <c r="N73" s="31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</row>
    <row r="74" spans="1:31">
      <c r="A74" s="66"/>
      <c r="B74" s="68"/>
      <c r="C74" s="66"/>
      <c r="D74" s="66"/>
      <c r="E74" s="69"/>
      <c r="F74" s="66"/>
      <c r="G74" s="66"/>
      <c r="H74" s="66"/>
      <c r="I74" s="66"/>
      <c r="J74" s="66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</row>
    <row r="75" spans="1:31" ht="15.75">
      <c r="A75" s="66"/>
      <c r="B75" s="66"/>
      <c r="C75" s="66"/>
      <c r="D75" s="66"/>
      <c r="E75" s="69"/>
      <c r="F75" s="66"/>
      <c r="G75" s="66"/>
      <c r="H75" s="66"/>
      <c r="I75" s="66"/>
      <c r="J75" s="66"/>
      <c r="N75" s="31"/>
      <c r="R75" s="36"/>
      <c r="S75" s="36"/>
      <c r="T75" s="36"/>
      <c r="U75" s="36"/>
      <c r="V75" s="36"/>
      <c r="W75" s="33"/>
      <c r="X75" s="33"/>
      <c r="Y75" s="33"/>
      <c r="Z75" s="33"/>
      <c r="AA75" s="33"/>
      <c r="AB75" s="33"/>
      <c r="AC75" s="33"/>
      <c r="AD75" s="33"/>
      <c r="AE75" s="33"/>
    </row>
    <row r="76" spans="1:31">
      <c r="N76" s="3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33"/>
    </row>
    <row r="77" spans="1:31">
      <c r="A77" s="70"/>
      <c r="B77" s="70"/>
      <c r="C77" s="70"/>
      <c r="D77" s="70"/>
      <c r="E77" s="70"/>
      <c r="F77" s="70"/>
      <c r="G77" s="70"/>
      <c r="H77" s="70"/>
      <c r="I77" s="70"/>
      <c r="J77" s="70"/>
      <c r="N77" s="3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33"/>
    </row>
    <row r="78" spans="1:31">
      <c r="R78" s="3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3"/>
      <c r="AD78" s="89"/>
      <c r="AE78" s="92"/>
    </row>
    <row r="79" spans="1:31">
      <c r="A79" s="68"/>
      <c r="B79" s="66"/>
      <c r="C79" s="66"/>
      <c r="D79" s="66"/>
      <c r="E79" s="66"/>
      <c r="F79" s="66"/>
      <c r="G79" s="70"/>
      <c r="H79" s="70"/>
      <c r="I79" s="70"/>
      <c r="J79" s="70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8"/>
      <c r="AD79" s="90"/>
      <c r="AE79" s="92"/>
    </row>
    <row r="80" spans="1:31">
      <c r="A80" s="68"/>
      <c r="B80" s="68"/>
      <c r="C80" s="68"/>
      <c r="D80" s="68"/>
      <c r="E80" s="68"/>
      <c r="F80" s="68"/>
      <c r="G80" s="70"/>
      <c r="H80" s="70"/>
      <c r="I80" s="68"/>
      <c r="J80" s="66"/>
      <c r="R80" s="39"/>
      <c r="S80" s="13"/>
      <c r="T80" s="13"/>
      <c r="U80" s="13"/>
      <c r="V80" s="13"/>
      <c r="W80" s="13"/>
      <c r="X80" s="13"/>
      <c r="Y80" s="13"/>
      <c r="Z80" s="13"/>
      <c r="AA80" s="13"/>
      <c r="AB80" s="3"/>
      <c r="AC80" s="3"/>
      <c r="AD80" s="3"/>
      <c r="AE80" s="40"/>
    </row>
    <row r="81" spans="1:31">
      <c r="A81" s="68"/>
      <c r="B81" s="69"/>
      <c r="C81" s="69"/>
      <c r="D81" s="66"/>
      <c r="E81" s="66"/>
      <c r="F81" s="66"/>
      <c r="G81" s="70"/>
      <c r="H81" s="70"/>
      <c r="I81" s="68"/>
      <c r="J81" s="66"/>
      <c r="R81" s="39"/>
      <c r="S81" s="13"/>
      <c r="T81" s="13"/>
      <c r="U81" s="13"/>
      <c r="V81" s="13"/>
      <c r="W81" s="13"/>
      <c r="X81" s="13"/>
      <c r="Y81" s="13"/>
      <c r="Z81" s="13"/>
      <c r="AA81" s="13"/>
      <c r="AB81" s="3"/>
      <c r="AC81" s="3"/>
      <c r="AD81" s="3"/>
      <c r="AE81" s="41"/>
    </row>
    <row r="82" spans="1:31">
      <c r="A82" s="68"/>
      <c r="B82" s="69"/>
      <c r="C82" s="69"/>
      <c r="D82" s="66"/>
      <c r="E82" s="66"/>
      <c r="F82" s="66"/>
      <c r="G82" s="70"/>
      <c r="H82" s="70"/>
      <c r="I82" s="68"/>
      <c r="J82" s="66"/>
      <c r="R82" s="39"/>
      <c r="S82" s="13"/>
      <c r="T82" s="13"/>
      <c r="U82" s="13"/>
      <c r="V82" s="13"/>
      <c r="W82" s="13"/>
      <c r="X82" s="13"/>
      <c r="Y82" s="13"/>
      <c r="Z82" s="13"/>
      <c r="AA82" s="13"/>
      <c r="AB82" s="3"/>
      <c r="AC82" s="3"/>
      <c r="AD82" s="3"/>
      <c r="AE82" s="42"/>
    </row>
    <row r="83" spans="1:31">
      <c r="A83" s="66"/>
      <c r="B83" s="66"/>
      <c r="C83" s="66"/>
      <c r="D83" s="68"/>
      <c r="E83" s="66"/>
      <c r="F83" s="66"/>
      <c r="G83" s="70"/>
      <c r="H83" s="70"/>
      <c r="I83" s="68"/>
      <c r="J83" s="66"/>
      <c r="R83" s="39"/>
      <c r="S83" s="13"/>
      <c r="T83" s="13"/>
      <c r="U83" s="13"/>
      <c r="V83" s="13"/>
      <c r="W83" s="13"/>
      <c r="X83" s="13"/>
      <c r="Y83" s="13"/>
      <c r="Z83" s="13"/>
      <c r="AA83" s="13"/>
      <c r="AB83" s="3"/>
      <c r="AC83" s="3"/>
      <c r="AD83" s="3"/>
      <c r="AE83" s="40"/>
    </row>
    <row r="84" spans="1:31">
      <c r="A84" s="70"/>
      <c r="B84" s="70"/>
      <c r="C84" s="70"/>
      <c r="D84" s="70"/>
      <c r="E84" s="70"/>
      <c r="F84" s="70"/>
      <c r="G84" s="70"/>
      <c r="H84" s="70"/>
      <c r="I84" s="68"/>
      <c r="J84" s="66"/>
      <c r="R84" s="39"/>
      <c r="S84" s="13"/>
      <c r="T84" s="13"/>
      <c r="U84" s="13"/>
      <c r="V84" s="13"/>
      <c r="W84" s="13"/>
      <c r="X84" s="13"/>
      <c r="Y84" s="13"/>
      <c r="Z84" s="13"/>
      <c r="AA84" s="13"/>
      <c r="AB84" s="3"/>
      <c r="AC84" s="3"/>
      <c r="AD84" s="3"/>
      <c r="AE84" s="42"/>
    </row>
    <row r="85" spans="1:31">
      <c r="A85" s="70"/>
      <c r="B85" s="70"/>
      <c r="C85" s="70"/>
      <c r="D85" s="70"/>
      <c r="E85" s="70"/>
      <c r="F85" s="70"/>
      <c r="G85" s="70"/>
      <c r="H85" s="70"/>
      <c r="I85" s="68"/>
      <c r="J85" s="66"/>
      <c r="R85" s="39"/>
      <c r="S85" s="13"/>
      <c r="T85" s="13"/>
      <c r="U85" s="13"/>
      <c r="V85" s="13"/>
      <c r="W85" s="13"/>
      <c r="X85" s="13"/>
      <c r="Y85" s="13"/>
      <c r="Z85" s="13"/>
      <c r="AA85" s="13"/>
      <c r="AB85" s="3"/>
      <c r="AC85" s="3"/>
      <c r="AD85" s="3"/>
      <c r="AE85" s="42"/>
    </row>
    <row r="86" spans="1:31">
      <c r="A86" s="70"/>
      <c r="B86" s="70"/>
      <c r="C86" s="70"/>
      <c r="D86" s="70"/>
      <c r="E86" s="70"/>
      <c r="F86" s="70"/>
      <c r="G86" s="70"/>
      <c r="H86" s="70"/>
      <c r="I86" s="71"/>
      <c r="J86" s="71"/>
      <c r="R86" s="39"/>
      <c r="S86" s="13"/>
      <c r="T86" s="13"/>
      <c r="U86" s="13"/>
      <c r="V86" s="13"/>
      <c r="W86" s="13"/>
      <c r="X86" s="13"/>
      <c r="Y86" s="13"/>
      <c r="Z86" s="13"/>
      <c r="AA86" s="13"/>
      <c r="AB86" s="3"/>
      <c r="AC86" s="3"/>
      <c r="AD86" s="3"/>
      <c r="AE86" s="40"/>
    </row>
    <row r="87" spans="1:31">
      <c r="A87" s="70"/>
      <c r="B87" s="70"/>
      <c r="C87" s="70"/>
      <c r="D87" s="70"/>
      <c r="E87" s="70"/>
      <c r="F87" s="70"/>
      <c r="G87" s="70"/>
      <c r="H87" s="70"/>
      <c r="I87" s="71"/>
      <c r="J87" s="71"/>
      <c r="R87" s="39"/>
      <c r="S87" s="13"/>
      <c r="T87" s="13"/>
      <c r="U87" s="13"/>
      <c r="V87" s="13"/>
      <c r="W87" s="13"/>
      <c r="X87" s="13"/>
      <c r="Y87" s="13"/>
      <c r="Z87" s="13"/>
      <c r="AA87" s="13"/>
      <c r="AB87" s="3"/>
      <c r="AC87" s="3"/>
      <c r="AD87" s="3"/>
      <c r="AE87" s="43"/>
    </row>
    <row r="88" spans="1:31">
      <c r="A88" s="70"/>
      <c r="B88" s="70"/>
      <c r="C88" s="70"/>
      <c r="D88" s="70"/>
      <c r="E88" s="70"/>
      <c r="F88" s="70"/>
      <c r="G88" s="70"/>
      <c r="H88" s="70"/>
      <c r="I88" s="71"/>
      <c r="J88" s="71"/>
      <c r="R88" s="39"/>
      <c r="S88" s="13"/>
      <c r="T88" s="13"/>
      <c r="U88" s="13"/>
      <c r="V88" s="13"/>
      <c r="W88" s="13"/>
      <c r="X88" s="13"/>
      <c r="Y88" s="13"/>
      <c r="Z88" s="13"/>
      <c r="AA88" s="13"/>
      <c r="AB88" s="3"/>
      <c r="AC88" s="3"/>
      <c r="AD88" s="3"/>
      <c r="AE88" s="44"/>
    </row>
    <row r="89" spans="1:31">
      <c r="A89" s="70"/>
      <c r="B89" s="70"/>
      <c r="C89" s="72"/>
      <c r="D89" s="73"/>
      <c r="E89" s="73"/>
      <c r="F89" s="70"/>
      <c r="G89" s="70"/>
      <c r="H89" s="70"/>
      <c r="I89" s="71"/>
      <c r="J89" s="71"/>
      <c r="R89" s="39"/>
      <c r="S89" s="13"/>
      <c r="T89" s="13"/>
      <c r="U89" s="13"/>
      <c r="V89" s="13"/>
      <c r="W89" s="13"/>
      <c r="X89" s="13"/>
      <c r="Y89" s="13"/>
      <c r="Z89" s="13"/>
      <c r="AA89" s="13"/>
      <c r="AB89" s="3"/>
      <c r="AC89" s="3"/>
      <c r="AD89" s="3"/>
      <c r="AE89" s="45"/>
    </row>
    <row r="90" spans="1:31">
      <c r="A90" s="70"/>
      <c r="B90" s="70"/>
      <c r="C90" s="72"/>
      <c r="D90" s="72"/>
      <c r="E90" s="72"/>
      <c r="F90" s="70"/>
      <c r="G90" s="70"/>
      <c r="H90" s="70"/>
      <c r="I90" s="68"/>
      <c r="J90" s="66"/>
      <c r="R90" s="39"/>
      <c r="S90" s="13"/>
      <c r="T90" s="13"/>
      <c r="U90" s="13"/>
      <c r="V90" s="13"/>
      <c r="W90" s="13"/>
      <c r="X90" s="13"/>
      <c r="Y90" s="13"/>
      <c r="Z90" s="13"/>
      <c r="AA90" s="13"/>
      <c r="AB90" s="3"/>
      <c r="AC90" s="3"/>
      <c r="AD90" s="3"/>
      <c r="AE90" s="40"/>
    </row>
    <row r="91" spans="1:31">
      <c r="A91" s="70"/>
      <c r="B91" s="70"/>
      <c r="C91" s="72"/>
      <c r="D91" s="72"/>
      <c r="E91" s="72"/>
      <c r="F91" s="70"/>
      <c r="G91" s="70"/>
      <c r="H91" s="70"/>
      <c r="I91" s="68"/>
      <c r="J91" s="66"/>
      <c r="R91" s="39"/>
      <c r="S91" s="13"/>
      <c r="T91" s="13"/>
      <c r="U91" s="13"/>
      <c r="V91" s="13"/>
      <c r="W91" s="13"/>
      <c r="X91" s="13"/>
      <c r="Y91" s="13"/>
      <c r="Z91" s="13"/>
      <c r="AA91" s="13"/>
      <c r="AB91" s="3"/>
      <c r="AC91" s="3"/>
      <c r="AD91" s="3"/>
      <c r="AE91" s="3"/>
    </row>
    <row r="92" spans="1:31">
      <c r="A92" s="70"/>
      <c r="B92" s="70"/>
      <c r="C92" s="72"/>
      <c r="D92" s="72"/>
      <c r="E92" s="72"/>
      <c r="F92" s="70"/>
      <c r="G92" s="70"/>
      <c r="H92" s="70"/>
      <c r="I92" s="68"/>
      <c r="J92" s="66"/>
      <c r="R92" s="39"/>
      <c r="S92" s="13"/>
      <c r="T92" s="13"/>
      <c r="U92" s="13"/>
      <c r="V92" s="13"/>
      <c r="W92" s="13"/>
      <c r="X92" s="13"/>
      <c r="Y92" s="13"/>
      <c r="Z92" s="13"/>
      <c r="AA92" s="13"/>
      <c r="AB92" s="3"/>
      <c r="AC92" s="3"/>
      <c r="AD92" s="3"/>
      <c r="AE92" s="41"/>
    </row>
    <row r="93" spans="1:31">
      <c r="A93" s="70"/>
      <c r="B93" s="70"/>
      <c r="C93" s="72"/>
      <c r="D93" s="72"/>
      <c r="E93" s="72"/>
      <c r="F93" s="70"/>
      <c r="G93" s="70"/>
      <c r="H93" s="70"/>
      <c r="I93" s="70"/>
      <c r="J93" s="70"/>
      <c r="R93" s="39"/>
      <c r="S93" s="13"/>
      <c r="T93" s="13"/>
      <c r="U93" s="13"/>
      <c r="V93" s="13"/>
      <c r="W93" s="13"/>
      <c r="X93" s="13"/>
      <c r="Y93" s="13"/>
      <c r="Z93" s="13"/>
      <c r="AA93" s="13"/>
      <c r="AB93" s="3"/>
      <c r="AC93" s="3"/>
      <c r="AD93" s="3"/>
      <c r="AE93" s="40"/>
    </row>
    <row r="94" spans="1:31">
      <c r="A94" s="70"/>
      <c r="B94" s="70"/>
      <c r="C94" s="72"/>
      <c r="D94" s="72"/>
      <c r="E94" s="72"/>
      <c r="F94" s="70"/>
      <c r="G94" s="70"/>
      <c r="H94" s="70"/>
      <c r="I94" s="70"/>
      <c r="J94" s="70"/>
      <c r="R94" s="39"/>
      <c r="S94" s="13"/>
      <c r="T94" s="13"/>
      <c r="U94" s="13"/>
      <c r="V94" s="13"/>
      <c r="W94" s="13"/>
      <c r="X94" s="13"/>
      <c r="Y94" s="13"/>
      <c r="Z94" s="13"/>
      <c r="AA94" s="13"/>
      <c r="AB94" s="3"/>
      <c r="AC94" s="3"/>
      <c r="AD94" s="3"/>
      <c r="AE94" s="17"/>
    </row>
    <row r="95" spans="1:31">
      <c r="A95" s="70"/>
      <c r="B95" s="70"/>
      <c r="C95" s="72"/>
      <c r="D95" s="72"/>
      <c r="E95" s="72"/>
      <c r="F95" s="70"/>
      <c r="G95" s="70"/>
      <c r="H95" s="70"/>
      <c r="I95" s="70"/>
      <c r="J95" s="70"/>
      <c r="R95" s="39"/>
      <c r="S95" s="13"/>
      <c r="T95" s="13"/>
      <c r="U95" s="13"/>
      <c r="V95" s="13"/>
      <c r="W95" s="13"/>
      <c r="X95" s="13"/>
      <c r="Y95" s="13"/>
      <c r="Z95" s="13"/>
      <c r="AA95" s="13"/>
      <c r="AB95" s="3"/>
      <c r="AC95" s="3"/>
      <c r="AD95" s="3"/>
      <c r="AE95" s="43"/>
    </row>
    <row r="96" spans="1:31">
      <c r="A96" s="70"/>
      <c r="B96" s="70"/>
      <c r="C96" s="72"/>
      <c r="D96" s="72"/>
      <c r="E96" s="72"/>
      <c r="F96" s="70"/>
      <c r="G96" s="70"/>
      <c r="H96" s="70"/>
      <c r="I96" s="70"/>
      <c r="J96" s="70"/>
      <c r="R96" s="39"/>
      <c r="S96" s="13"/>
      <c r="T96" s="13"/>
      <c r="U96" s="13"/>
      <c r="V96" s="13"/>
      <c r="W96" s="13"/>
      <c r="X96" s="13"/>
      <c r="Y96" s="13"/>
      <c r="Z96" s="13"/>
      <c r="AA96" s="13"/>
      <c r="AB96" s="3"/>
      <c r="AC96" s="3"/>
      <c r="AD96" s="3"/>
      <c r="AE96" s="13"/>
    </row>
    <row r="97" spans="1:31">
      <c r="A97" s="70"/>
      <c r="B97" s="70"/>
      <c r="C97" s="72"/>
      <c r="D97" s="72"/>
      <c r="E97" s="72"/>
      <c r="F97" s="70"/>
      <c r="G97" s="70"/>
      <c r="H97" s="70"/>
      <c r="I97" s="70"/>
      <c r="J97" s="70"/>
      <c r="R97" s="39"/>
      <c r="S97" s="13"/>
      <c r="T97" s="13"/>
      <c r="U97" s="13"/>
      <c r="V97" s="13"/>
      <c r="W97" s="13"/>
      <c r="X97" s="13"/>
      <c r="Y97" s="13"/>
      <c r="Z97" s="13"/>
      <c r="AA97" s="13"/>
      <c r="AB97" s="3"/>
      <c r="AC97" s="3"/>
      <c r="AD97" s="3"/>
      <c r="AE97" s="46"/>
    </row>
    <row r="98" spans="1:31">
      <c r="A98" s="70"/>
      <c r="B98" s="70"/>
      <c r="C98" s="72"/>
      <c r="D98" s="72"/>
      <c r="E98" s="72"/>
      <c r="F98" s="70"/>
      <c r="G98" s="70"/>
      <c r="H98" s="70"/>
      <c r="I98" s="70"/>
      <c r="J98" s="70"/>
      <c r="R98" s="39"/>
      <c r="S98" s="13"/>
      <c r="T98" s="13"/>
      <c r="U98" s="13"/>
      <c r="V98" s="13"/>
      <c r="W98" s="13"/>
      <c r="X98" s="13"/>
      <c r="Y98" s="13"/>
      <c r="Z98" s="13"/>
      <c r="AA98" s="13"/>
      <c r="AB98" s="3"/>
      <c r="AC98" s="3"/>
      <c r="AD98" s="3"/>
      <c r="AE98" s="46"/>
    </row>
    <row r="99" spans="1:31">
      <c r="C99" s="72"/>
      <c r="D99" s="72"/>
      <c r="E99" s="72"/>
      <c r="R99" s="39"/>
      <c r="S99" s="13"/>
      <c r="T99" s="13"/>
      <c r="U99" s="13"/>
      <c r="V99" s="13"/>
      <c r="W99" s="13"/>
      <c r="X99" s="13"/>
      <c r="Y99" s="13"/>
      <c r="Z99" s="13"/>
      <c r="AA99" s="13"/>
      <c r="AB99" s="3"/>
      <c r="AC99" s="3"/>
      <c r="AD99" s="3"/>
      <c r="AE99" s="40"/>
    </row>
    <row r="100" spans="1:31">
      <c r="C100" s="72"/>
      <c r="D100" s="72"/>
      <c r="E100" s="72"/>
      <c r="R100" s="39"/>
      <c r="S100" s="13"/>
      <c r="T100" s="13"/>
      <c r="U100" s="13"/>
      <c r="V100" s="13"/>
      <c r="W100" s="13"/>
      <c r="X100" s="13"/>
      <c r="Y100" s="13"/>
      <c r="Z100" s="13"/>
      <c r="AA100" s="13"/>
      <c r="AB100" s="3"/>
      <c r="AC100" s="3"/>
      <c r="AD100" s="3"/>
      <c r="AE100" s="40"/>
    </row>
    <row r="101" spans="1:31">
      <c r="C101" s="72"/>
      <c r="D101" s="72"/>
      <c r="E101" s="72"/>
      <c r="R101" s="39"/>
      <c r="S101" s="13"/>
      <c r="T101" s="13"/>
      <c r="U101" s="13"/>
      <c r="V101" s="13"/>
      <c r="W101" s="13"/>
      <c r="X101" s="13"/>
      <c r="Y101" s="13"/>
      <c r="Z101" s="13"/>
      <c r="AA101" s="13"/>
      <c r="AB101" s="3"/>
      <c r="AC101" s="3"/>
      <c r="AD101" s="3"/>
      <c r="AE101" s="46"/>
    </row>
    <row r="102" spans="1:31">
      <c r="C102" s="72"/>
      <c r="D102" s="72"/>
      <c r="E102" s="72"/>
      <c r="R102" s="39"/>
      <c r="S102" s="13"/>
      <c r="T102" s="13"/>
      <c r="U102" s="13"/>
      <c r="V102" s="13"/>
      <c r="W102" s="13"/>
      <c r="X102" s="13"/>
      <c r="Y102" s="13"/>
      <c r="Z102" s="13"/>
      <c r="AA102" s="13"/>
      <c r="AB102" s="3"/>
      <c r="AC102" s="3"/>
      <c r="AD102" s="47"/>
      <c r="AE102" s="45"/>
    </row>
    <row r="103" spans="1:31">
      <c r="C103" s="72"/>
      <c r="D103" s="72"/>
      <c r="E103" s="72"/>
      <c r="R103" s="39"/>
      <c r="S103" s="13"/>
      <c r="T103" s="13"/>
      <c r="U103" s="13"/>
      <c r="V103" s="13"/>
      <c r="W103" s="13"/>
      <c r="X103" s="13"/>
      <c r="Y103" s="13"/>
      <c r="Z103" s="13"/>
      <c r="AA103" s="13"/>
      <c r="AB103" s="3"/>
      <c r="AC103" s="3"/>
      <c r="AD103" s="47"/>
      <c r="AE103" s="43"/>
    </row>
    <row r="104" spans="1:31">
      <c r="C104" s="72"/>
      <c r="D104" s="72"/>
      <c r="E104" s="72"/>
      <c r="R104" s="39"/>
      <c r="S104" s="13"/>
      <c r="T104" s="13"/>
      <c r="U104" s="13"/>
      <c r="V104" s="13"/>
      <c r="W104" s="13"/>
      <c r="X104" s="13"/>
      <c r="Y104" s="13"/>
      <c r="Z104" s="13"/>
      <c r="AA104" s="13"/>
      <c r="AB104" s="3"/>
      <c r="AC104" s="3"/>
      <c r="AD104" s="47"/>
      <c r="AE104" s="43"/>
    </row>
    <row r="105" spans="1:31">
      <c r="C105" s="72"/>
      <c r="D105" s="72"/>
      <c r="E105" s="72"/>
      <c r="R105" s="13"/>
      <c r="S105" s="13"/>
      <c r="T105" s="13"/>
      <c r="U105" s="13"/>
      <c r="V105" s="13"/>
      <c r="W105" s="13"/>
      <c r="X105" s="13"/>
      <c r="Y105" s="13"/>
      <c r="Z105" s="13"/>
      <c r="AA105" s="3"/>
      <c r="AB105" s="3"/>
      <c r="AC105" s="3"/>
      <c r="AD105" s="13"/>
      <c r="AE105" s="33"/>
    </row>
    <row r="106" spans="1:31">
      <c r="C106" s="72"/>
      <c r="D106" s="72"/>
      <c r="E106" s="72"/>
      <c r="R106" s="11"/>
      <c r="S106" s="13"/>
      <c r="T106" s="13"/>
      <c r="U106" s="13"/>
      <c r="V106" s="11"/>
      <c r="W106" s="90"/>
      <c r="X106" s="90"/>
      <c r="Y106" s="3"/>
      <c r="Z106" s="3"/>
      <c r="AA106" s="11"/>
      <c r="AB106" s="11"/>
      <c r="AC106" s="11"/>
      <c r="AD106" s="11"/>
      <c r="AE106" s="33"/>
    </row>
    <row r="107" spans="1:31">
      <c r="C107" s="72"/>
      <c r="D107" s="72"/>
      <c r="E107" s="72"/>
      <c r="R107" s="33"/>
      <c r="S107" s="13"/>
      <c r="T107" s="13"/>
      <c r="U107" s="13"/>
      <c r="V107" s="33"/>
      <c r="W107" s="90"/>
      <c r="X107" s="90"/>
      <c r="Y107" s="17"/>
      <c r="Z107" s="3"/>
      <c r="AA107" s="33"/>
      <c r="AB107" s="33"/>
      <c r="AC107" s="33"/>
      <c r="AD107" s="33"/>
      <c r="AE107" s="33"/>
    </row>
    <row r="108" spans="1:31">
      <c r="C108" s="72"/>
      <c r="D108" s="72"/>
      <c r="E108" s="72"/>
      <c r="R108" s="33"/>
      <c r="S108" s="13"/>
      <c r="T108" s="13"/>
      <c r="U108" s="13"/>
      <c r="V108" s="33"/>
      <c r="W108" s="90"/>
      <c r="X108" s="90"/>
      <c r="Y108" s="17"/>
      <c r="Z108" s="3"/>
      <c r="AA108" s="33"/>
      <c r="AB108" s="33"/>
      <c r="AC108" s="33"/>
      <c r="AD108" s="33"/>
      <c r="AE108" s="33"/>
    </row>
    <row r="109" spans="1:31">
      <c r="C109" s="72"/>
      <c r="D109" s="72"/>
      <c r="E109" s="72"/>
      <c r="R109" s="33"/>
      <c r="S109" s="13"/>
      <c r="T109" s="13"/>
      <c r="U109" s="13"/>
      <c r="V109" s="33"/>
      <c r="W109" s="90"/>
      <c r="X109" s="90"/>
      <c r="Y109" s="17"/>
      <c r="Z109" s="3"/>
      <c r="AA109" s="33"/>
      <c r="AB109" s="33"/>
      <c r="AC109" s="33"/>
      <c r="AD109" s="33"/>
      <c r="AE109" s="33"/>
    </row>
    <row r="110" spans="1:31">
      <c r="C110" s="72"/>
      <c r="D110" s="72"/>
      <c r="E110" s="72"/>
      <c r="R110" s="33"/>
      <c r="S110" s="33"/>
      <c r="T110" s="33"/>
      <c r="U110" s="33"/>
      <c r="V110" s="33"/>
      <c r="W110" s="90"/>
      <c r="X110" s="90"/>
      <c r="Y110" s="17"/>
      <c r="Z110" s="3"/>
      <c r="AA110" s="33"/>
      <c r="AB110" s="33"/>
      <c r="AC110" s="33"/>
      <c r="AD110" s="33"/>
      <c r="AE110" s="33"/>
    </row>
    <row r="111" spans="1:31">
      <c r="C111" s="72"/>
      <c r="D111" s="72"/>
      <c r="E111" s="72"/>
      <c r="R111" s="33"/>
      <c r="S111" s="33"/>
      <c r="T111" s="33"/>
      <c r="U111" s="33"/>
      <c r="V111" s="33"/>
      <c r="W111" s="90"/>
      <c r="X111" s="90"/>
      <c r="Y111" s="17"/>
      <c r="Z111" s="3"/>
      <c r="AA111" s="33"/>
      <c r="AB111" s="33"/>
      <c r="AC111" s="33"/>
      <c r="AD111" s="33"/>
      <c r="AE111" s="33"/>
    </row>
    <row r="112" spans="1:31">
      <c r="C112" s="72"/>
      <c r="D112" s="72"/>
      <c r="E112" s="72"/>
      <c r="R112" s="33"/>
      <c r="S112" s="33"/>
      <c r="T112" s="33"/>
      <c r="U112" s="33"/>
      <c r="V112" s="33"/>
      <c r="W112" s="33"/>
      <c r="X112" s="33"/>
      <c r="Y112" s="17"/>
      <c r="Z112" s="33"/>
      <c r="AA112" s="33"/>
      <c r="AB112" s="33"/>
      <c r="AC112" s="33"/>
      <c r="AD112" s="33"/>
      <c r="AE112" s="33"/>
    </row>
    <row r="113" spans="3:31">
      <c r="C113" s="72"/>
      <c r="D113" s="72"/>
      <c r="E113" s="72"/>
      <c r="R113" s="33"/>
      <c r="S113" s="33"/>
      <c r="T113" s="33"/>
      <c r="U113" s="33"/>
      <c r="V113" s="33"/>
      <c r="W113" s="33"/>
      <c r="X113" s="33"/>
      <c r="Y113" s="48"/>
      <c r="Z113" s="48"/>
      <c r="AA113" s="33"/>
      <c r="AB113" s="48"/>
      <c r="AC113" s="48"/>
      <c r="AD113" s="48"/>
      <c r="AE113" s="33"/>
    </row>
    <row r="114" spans="3:31">
      <c r="C114" s="72"/>
      <c r="D114" s="72"/>
      <c r="E114" s="72"/>
      <c r="R114" s="33"/>
      <c r="S114" s="33"/>
      <c r="T114" s="33"/>
      <c r="U114" s="33"/>
      <c r="V114" s="33"/>
      <c r="W114" s="33"/>
      <c r="X114" s="33"/>
      <c r="Y114" s="33"/>
      <c r="Z114" s="49"/>
      <c r="AA114" s="50"/>
      <c r="AB114" s="51"/>
      <c r="AC114" s="52"/>
      <c r="AD114" s="33"/>
      <c r="AE114" s="33"/>
    </row>
    <row r="115" spans="3:31">
      <c r="C115" s="72"/>
      <c r="D115" s="72"/>
      <c r="E115" s="72"/>
      <c r="R115" s="33"/>
      <c r="S115" s="33"/>
      <c r="T115" s="33"/>
      <c r="U115" s="33"/>
      <c r="V115" s="33"/>
      <c r="W115" s="33"/>
      <c r="X115" s="33"/>
      <c r="Y115" s="33"/>
      <c r="Z115" s="53"/>
      <c r="AA115" s="53"/>
      <c r="AB115" s="33"/>
      <c r="AC115" s="91"/>
      <c r="AD115" s="91"/>
      <c r="AE115" s="33"/>
    </row>
    <row r="116" spans="3:31"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</row>
    <row r="117" spans="3:31"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</row>
    <row r="118" spans="3:31"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</row>
    <row r="119" spans="3:31"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</row>
    <row r="120" spans="3:31"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</row>
    <row r="121" spans="3:31"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</row>
    <row r="122" spans="3:31"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</row>
    <row r="123" spans="3:31"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</row>
    <row r="319" spans="8:8">
      <c r="H319">
        <v>15</v>
      </c>
    </row>
  </sheetData>
  <mergeCells count="33">
    <mergeCell ref="W110:X110"/>
    <mergeCell ref="W111:X111"/>
    <mergeCell ref="AC115:AD115"/>
    <mergeCell ref="AE78:AE79"/>
    <mergeCell ref="W106:X106"/>
    <mergeCell ref="W107:X107"/>
    <mergeCell ref="W108:X108"/>
    <mergeCell ref="W109:X109"/>
    <mergeCell ref="R68:AD68"/>
    <mergeCell ref="R69:AD69"/>
    <mergeCell ref="R70:AD70"/>
    <mergeCell ref="S78:V78"/>
    <mergeCell ref="W78:AB78"/>
    <mergeCell ref="AD78:AD79"/>
    <mergeCell ref="N12:N13"/>
    <mergeCell ref="F39:G39"/>
    <mergeCell ref="A1:M1"/>
    <mergeCell ref="A2:M2"/>
    <mergeCell ref="A3:M3"/>
    <mergeCell ref="A4:M4"/>
    <mergeCell ref="M12:M13"/>
    <mergeCell ref="F12:K12"/>
    <mergeCell ref="B12:E12"/>
    <mergeCell ref="F40:G40"/>
    <mergeCell ref="F41:G41"/>
    <mergeCell ref="F42:G42"/>
    <mergeCell ref="F43:G43"/>
    <mergeCell ref="F44:G44"/>
    <mergeCell ref="C69:D69"/>
    <mergeCell ref="E69:F69"/>
    <mergeCell ref="G69:H69"/>
    <mergeCell ref="I69:J69"/>
    <mergeCell ref="L48:M48"/>
  </mergeCells>
  <pageMargins left="0.7" right="0.45" top="0.75" bottom="0.75" header="0.3" footer="0.3"/>
  <pageSetup paperSize="9" scale="91" orientation="portrait" horizontalDpi="180" verticalDpi="18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4" sqref="D34"/>
    </sheetView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DLR (2)</vt:lpstr>
      <vt:lpstr>Sheet1</vt:lpstr>
      <vt:lpstr>Sheet2</vt:lpstr>
      <vt:lpstr>Sheet3</vt:lpstr>
      <vt:lpstr>Sheet4</vt:lpstr>
      <vt:lpstr>'DLR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Sarvajanik</cp:lastModifiedBy>
  <cp:lastPrinted>2014-12-13T03:49:54Z</cp:lastPrinted>
  <dcterms:created xsi:type="dcterms:W3CDTF">1996-10-14T23:33:28Z</dcterms:created>
  <dcterms:modified xsi:type="dcterms:W3CDTF">2016-08-25T19:34:29Z</dcterms:modified>
</cp:coreProperties>
</file>