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bergen-my.sharepoint.com/personal/sjur_barndon_uib_no/Documents/IGM Project/simulation_time_statistic_analysis/"/>
    </mc:Choice>
  </mc:AlternateContent>
  <xr:revisionPtr revIDLastSave="10" documentId="8_{1269F6C5-6641-472E-8EA6-5D680406BD40}" xr6:coauthVersionLast="47" xr6:coauthVersionMax="47" xr10:uidLastSave="{EFD738F6-FE16-4D24-8A45-A56A8F7A1260}"/>
  <bookViews>
    <workbookView xWindow="4905" yWindow="2685" windowWidth="23655" windowHeight="14370" xr2:uid="{2FE7ED95-28DD-4BB5-B5A0-AD026A6EB48B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11" i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M10" i="1"/>
  <c r="I10" i="1"/>
  <c r="J10" i="1" s="1"/>
  <c r="D10" i="1"/>
  <c r="M9" i="1"/>
  <c r="I9" i="1"/>
  <c r="J9" i="1" s="1"/>
  <c r="D9" i="1"/>
  <c r="M8" i="1"/>
  <c r="I8" i="1"/>
  <c r="J8" i="1" s="1"/>
  <c r="D8" i="1"/>
  <c r="I7" i="1"/>
  <c r="J7" i="1" s="1"/>
  <c r="I6" i="1"/>
  <c r="J6" i="1" s="1"/>
  <c r="D6" i="1"/>
  <c r="M5" i="1"/>
  <c r="I5" i="1"/>
  <c r="J5" i="1" s="1"/>
  <c r="D5" i="1"/>
  <c r="M4" i="1"/>
  <c r="I4" i="1"/>
  <c r="J4" i="1" s="1"/>
  <c r="D4" i="1"/>
  <c r="M3" i="1"/>
  <c r="I3" i="1"/>
  <c r="J3" i="1" s="1"/>
  <c r="D3" i="1"/>
  <c r="M2" i="1"/>
  <c r="I2" i="1"/>
  <c r="J2" i="1" s="1"/>
  <c r="D2" i="1"/>
</calcChain>
</file>

<file path=xl/sharedStrings.xml><?xml version="1.0" encoding="utf-8"?>
<sst xmlns="http://schemas.openxmlformats.org/spreadsheetml/2006/main" count="49" uniqueCount="27">
  <si>
    <t>Boundary Size ~(km x km)</t>
  </si>
  <si>
    <t>Start (y)</t>
  </si>
  <si>
    <t>Stop (y)</t>
  </si>
  <si>
    <t>~Years (k a)</t>
  </si>
  <si>
    <t>Extra Modules</t>
  </si>
  <si>
    <t>Ruwanzori</t>
  </si>
  <si>
    <t>particles / vert_flow</t>
  </si>
  <si>
    <t>:90:18</t>
  </si>
  <si>
    <t>Caucasus</t>
  </si>
  <si>
    <t>vert_flow, avalanche</t>
  </si>
  <si>
    <t>Caucasus (polygon)</t>
  </si>
  <si>
    <t>Santa Marta</t>
  </si>
  <si>
    <t>Northern Andes Whole</t>
  </si>
  <si>
    <t>Simian (Ethiopia)</t>
  </si>
  <si>
    <t>13:57.21</t>
  </si>
  <si>
    <t>42:51.29</t>
  </si>
  <si>
    <t xml:space="preserve"> 9:07.87</t>
  </si>
  <si>
    <t>East Arican Rift Whole</t>
  </si>
  <si>
    <t>1:50.05</t>
  </si>
  <si>
    <t>16:48.98</t>
  </si>
  <si>
    <t>location</t>
  </si>
  <si>
    <t>area</t>
  </si>
  <si>
    <t>spatial_resolution</t>
  </si>
  <si>
    <t>temporal_resolution</t>
  </si>
  <si>
    <t>simulated_years</t>
  </si>
  <si>
    <t>computation_time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</si>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</sst>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2">
    <xf numFmtId="0" fontId="0" fillId="0" borderId="0" xfId="0"/>
    <xf numFmtId="0" fontId="1" fillId="2" borderId="1" xfId="2" applyBorder="1" applyAlignment="1">
      <alignment horizontal="center" wrapText="1"/>
    </xf>
    <xf numFmtId="0" fontId="0" fillId="2" borderId="1" xfId="2" applyFont="1" applyBorder="1" applyAlignment="1">
      <alignment horizontal="center" wrapText="1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/>
    </xf>
    <xf numFmtId="164" fontId="0" fillId="0" borderId="1" xfId="0" applyNumberFormat="1" applyBorder="1"/>
    <xf numFmtId="0" fontId="0" fillId="0" borderId="1" xfId="0" applyBorder="1"/>
    <xf numFmtId="21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" fontId="0" fillId="0" borderId="2" xfId="0" applyNumberFormat="1" applyBorder="1" applyAlignment="1">
      <alignment horizontal="right"/>
    </xf>
    <xf numFmtId="164" fontId="0" fillId="0" borderId="2" xfId="0" applyNumberFormat="1" applyBorder="1"/>
    <xf numFmtId="0" fontId="0" fillId="0" borderId="2" xfId="0" applyBorder="1"/>
    <xf numFmtId="21" fontId="0" fillId="0" borderId="2" xfId="0" applyNumberFormat="1" applyBorder="1" applyAlignment="1">
      <alignment horizontal="right"/>
    </xf>
    <xf numFmtId="21" fontId="0" fillId="0" borderId="1" xfId="0" applyNumberFormat="1" applyBorder="1"/>
    <xf numFmtId="46" fontId="0" fillId="0" borderId="1" xfId="0" applyNumberFormat="1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21" fontId="0" fillId="0" borderId="3" xfId="0" applyNumberFormat="1" applyBorder="1" applyAlignment="1">
      <alignment horizontal="left"/>
    </xf>
    <xf numFmtId="43" fontId="0" fillId="0" borderId="2" xfId="1" applyFont="1" applyBorder="1"/>
    <xf numFmtId="0" fontId="0" fillId="0" borderId="2" xfId="0" applyBorder="1" applyAlignment="1">
      <alignment horizontal="left"/>
    </xf>
    <xf numFmtId="0" fontId="0" fillId="2" borderId="1" xfId="2" applyFont="1" applyBorder="1" applyAlignment="1">
      <alignment horizontal="center" wrapText="1"/>
    </xf>
    <xf numFmtId="0" fontId="1" fillId="2" borderId="1" xfId="2" applyBorder="1" applyAlignment="1">
      <alignment horizontal="center" wrapText="1"/>
    </xf>
  </cellXfs>
  <cellStyles count="3">
    <cellStyle name="20% - Accent1" xfId="2" builtinId="30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59504-78E1-4E04-80D5-A286269EF308}">
  <dimension ref="A1:M17"/>
  <sheetViews>
    <sheetView tabSelected="1" workbookViewId="0">
      <selection activeCell="B1" sqref="B1:C1"/>
    </sheetView>
  </sheetViews>
  <sheetFormatPr defaultRowHeight="15" x14ac:dyDescent="0.25"/>
  <cols>
    <col min="1" max="1" width="26.42578125" customWidth="1"/>
    <col min="11" max="11" width="26.140625" customWidth="1"/>
    <col min="12" max="12" width="17.42578125" customWidth="1"/>
  </cols>
  <sheetData>
    <row r="1" spans="1:13" ht="45" x14ac:dyDescent="0.25">
      <c r="A1" s="1" t="s">
        <v>20</v>
      </c>
      <c r="B1" s="20" t="s">
        <v>0</v>
      </c>
      <c r="C1" s="21"/>
      <c r="D1" s="1" t="s">
        <v>21</v>
      </c>
      <c r="E1" s="1" t="s">
        <v>22</v>
      </c>
      <c r="F1" s="1" t="s">
        <v>23</v>
      </c>
      <c r="G1" s="1" t="s">
        <v>1</v>
      </c>
      <c r="H1" s="1" t="s">
        <v>2</v>
      </c>
      <c r="I1" s="1" t="s">
        <v>24</v>
      </c>
      <c r="J1" s="2" t="s">
        <v>3</v>
      </c>
      <c r="K1" s="2" t="s">
        <v>4</v>
      </c>
      <c r="L1" s="1" t="s">
        <v>25</v>
      </c>
      <c r="M1" s="1" t="s">
        <v>26</v>
      </c>
    </row>
    <row r="2" spans="1:13" x14ac:dyDescent="0.25">
      <c r="A2" s="3" t="s">
        <v>5</v>
      </c>
      <c r="B2" s="4">
        <v>105.15</v>
      </c>
      <c r="C2" s="4">
        <v>155.22</v>
      </c>
      <c r="D2" s="5">
        <f t="shared" ref="D2:D10" si="0">(B2*C2)</f>
        <v>16321.383000000002</v>
      </c>
      <c r="E2" s="6">
        <v>500</v>
      </c>
      <c r="F2" s="6">
        <v>1000</v>
      </c>
      <c r="G2" s="6">
        <v>-2000</v>
      </c>
      <c r="H2" s="6">
        <v>2025</v>
      </c>
      <c r="I2" s="6">
        <f t="shared" ref="I2:I17" si="1">ABS(G2-H2)</f>
        <v>4025</v>
      </c>
      <c r="J2" s="4">
        <f t="shared" ref="J2:J17" si="2">I2/1000</f>
        <v>4.0250000000000004</v>
      </c>
      <c r="K2" s="6" t="s">
        <v>6</v>
      </c>
      <c r="L2" s="7">
        <v>2.6249999999999999E-2</v>
      </c>
      <c r="M2" s="5">
        <f>37/60</f>
        <v>0.6166666666666667</v>
      </c>
    </row>
    <row r="3" spans="1:13" x14ac:dyDescent="0.25">
      <c r="A3" s="3" t="s">
        <v>5</v>
      </c>
      <c r="B3" s="4">
        <v>105.15</v>
      </c>
      <c r="C3" s="4">
        <v>155.22</v>
      </c>
      <c r="D3" s="5">
        <f t="shared" si="0"/>
        <v>16321.383000000002</v>
      </c>
      <c r="E3" s="6">
        <v>500</v>
      </c>
      <c r="F3" s="6">
        <v>1000</v>
      </c>
      <c r="G3" s="6">
        <v>-2000</v>
      </c>
      <c r="H3" s="6">
        <v>2025</v>
      </c>
      <c r="I3" s="6">
        <f t="shared" si="1"/>
        <v>4025</v>
      </c>
      <c r="J3" s="4">
        <f t="shared" si="2"/>
        <v>4.0250000000000004</v>
      </c>
      <c r="K3" s="6" t="s">
        <v>6</v>
      </c>
      <c r="L3" s="7">
        <v>2.5405092592592594E-2</v>
      </c>
      <c r="M3" s="5">
        <f>2197.78/60/60</f>
        <v>0.61049444444444456</v>
      </c>
    </row>
    <row r="4" spans="1:13" x14ac:dyDescent="0.25">
      <c r="A4" s="3" t="s">
        <v>5</v>
      </c>
      <c r="B4" s="4">
        <v>105.15</v>
      </c>
      <c r="C4" s="4">
        <v>155.22</v>
      </c>
      <c r="D4" s="5">
        <f t="shared" si="0"/>
        <v>16321.383000000002</v>
      </c>
      <c r="E4" s="6">
        <v>2000</v>
      </c>
      <c r="F4" s="6">
        <v>1000</v>
      </c>
      <c r="G4" s="6">
        <v>-129050</v>
      </c>
      <c r="H4" s="6">
        <v>1950</v>
      </c>
      <c r="I4" s="6">
        <f t="shared" si="1"/>
        <v>131000</v>
      </c>
      <c r="J4" s="4">
        <f t="shared" si="2"/>
        <v>131</v>
      </c>
      <c r="K4" s="6" t="s">
        <v>6</v>
      </c>
      <c r="L4" s="3" t="s">
        <v>7</v>
      </c>
      <c r="M4" s="5">
        <f>90/60</f>
        <v>1.5</v>
      </c>
    </row>
    <row r="5" spans="1:13" x14ac:dyDescent="0.25">
      <c r="A5" s="3" t="s">
        <v>8</v>
      </c>
      <c r="B5" s="4">
        <v>900</v>
      </c>
      <c r="C5" s="4">
        <v>421</v>
      </c>
      <c r="D5" s="5">
        <f t="shared" si="0"/>
        <v>378900</v>
      </c>
      <c r="E5" s="6">
        <v>1000</v>
      </c>
      <c r="F5" s="6">
        <v>1000</v>
      </c>
      <c r="G5" s="6">
        <v>-129050</v>
      </c>
      <c r="H5" s="6">
        <v>1950</v>
      </c>
      <c r="I5" s="6">
        <f t="shared" si="1"/>
        <v>131000</v>
      </c>
      <c r="J5" s="4">
        <f t="shared" si="2"/>
        <v>131</v>
      </c>
      <c r="K5" s="6"/>
      <c r="L5" s="7">
        <v>0.80109953703703707</v>
      </c>
      <c r="M5" s="5">
        <f>69215.73/60/60</f>
        <v>19.226591666666664</v>
      </c>
    </row>
    <row r="6" spans="1:13" x14ac:dyDescent="0.25">
      <c r="A6" s="3" t="s">
        <v>8</v>
      </c>
      <c r="B6" s="4">
        <v>900</v>
      </c>
      <c r="C6" s="4">
        <v>421</v>
      </c>
      <c r="D6" s="5">
        <f t="shared" si="0"/>
        <v>378900</v>
      </c>
      <c r="E6" s="6">
        <v>1000</v>
      </c>
      <c r="F6" s="6">
        <v>1000</v>
      </c>
      <c r="G6" s="6">
        <v>-129050</v>
      </c>
      <c r="H6" s="6">
        <v>1950</v>
      </c>
      <c r="I6" s="6">
        <f t="shared" si="1"/>
        <v>131000</v>
      </c>
      <c r="J6" s="4">
        <f t="shared" si="2"/>
        <v>131</v>
      </c>
      <c r="K6" s="6" t="s">
        <v>9</v>
      </c>
      <c r="L6" s="7">
        <v>0.68648148148148147</v>
      </c>
      <c r="M6" s="5">
        <v>16.5</v>
      </c>
    </row>
    <row r="7" spans="1:13" x14ac:dyDescent="0.25">
      <c r="A7" s="3" t="s">
        <v>10</v>
      </c>
      <c r="B7" s="4"/>
      <c r="C7" s="4"/>
      <c r="D7" s="5">
        <v>138516</v>
      </c>
      <c r="E7" s="6">
        <v>1000</v>
      </c>
      <c r="F7" s="6">
        <v>1000</v>
      </c>
      <c r="G7" s="6">
        <v>-129050</v>
      </c>
      <c r="H7" s="6">
        <v>1950</v>
      </c>
      <c r="I7" s="6">
        <f t="shared" si="1"/>
        <v>131000</v>
      </c>
      <c r="J7" s="4">
        <f t="shared" si="2"/>
        <v>131</v>
      </c>
      <c r="K7" s="6" t="s">
        <v>9</v>
      </c>
      <c r="L7" s="7">
        <v>0.5211689814814815</v>
      </c>
      <c r="M7" s="5">
        <v>12.5</v>
      </c>
    </row>
    <row r="8" spans="1:13" x14ac:dyDescent="0.25">
      <c r="A8" s="3" t="s">
        <v>11</v>
      </c>
      <c r="B8" s="4">
        <v>92</v>
      </c>
      <c r="C8" s="4">
        <v>70</v>
      </c>
      <c r="D8" s="5">
        <f t="shared" si="0"/>
        <v>6440</v>
      </c>
      <c r="E8" s="6">
        <v>1000</v>
      </c>
      <c r="F8" s="6">
        <v>1000</v>
      </c>
      <c r="G8" s="6">
        <v>-10000</v>
      </c>
      <c r="H8" s="6">
        <v>2025</v>
      </c>
      <c r="I8" s="6">
        <f t="shared" si="1"/>
        <v>12025</v>
      </c>
      <c r="J8" s="4">
        <f t="shared" si="2"/>
        <v>12.025</v>
      </c>
      <c r="K8" s="6" t="s">
        <v>6</v>
      </c>
      <c r="L8" s="7">
        <v>2.9768518518518517E-2</v>
      </c>
      <c r="M8" s="5">
        <f>43/60</f>
        <v>0.71666666666666667</v>
      </c>
    </row>
    <row r="9" spans="1:13" x14ac:dyDescent="0.25">
      <c r="A9" s="3" t="s">
        <v>11</v>
      </c>
      <c r="B9" s="4">
        <v>92</v>
      </c>
      <c r="C9" s="4">
        <v>70</v>
      </c>
      <c r="D9" s="5">
        <f t="shared" si="0"/>
        <v>6440</v>
      </c>
      <c r="E9" s="6">
        <v>1000</v>
      </c>
      <c r="F9" s="6">
        <v>1000</v>
      </c>
      <c r="G9" s="6">
        <v>-10000</v>
      </c>
      <c r="H9" s="6">
        <v>2025</v>
      </c>
      <c r="I9" s="6">
        <f t="shared" si="1"/>
        <v>12025</v>
      </c>
      <c r="J9" s="4">
        <f t="shared" si="2"/>
        <v>12.025</v>
      </c>
      <c r="K9" s="6" t="s">
        <v>6</v>
      </c>
      <c r="L9" s="7">
        <v>3.005787037037037E-2</v>
      </c>
      <c r="M9" s="5">
        <f>43/60</f>
        <v>0.71666666666666667</v>
      </c>
    </row>
    <row r="10" spans="1:13" x14ac:dyDescent="0.25">
      <c r="A10" s="8" t="s">
        <v>11</v>
      </c>
      <c r="B10" s="9">
        <v>92</v>
      </c>
      <c r="C10" s="9">
        <v>70</v>
      </c>
      <c r="D10" s="10">
        <f t="shared" si="0"/>
        <v>6440</v>
      </c>
      <c r="E10" s="11">
        <v>1000</v>
      </c>
      <c r="F10" s="11">
        <v>1000</v>
      </c>
      <c r="G10" s="11">
        <v>-10000</v>
      </c>
      <c r="H10" s="11">
        <v>2025</v>
      </c>
      <c r="I10" s="11">
        <f t="shared" si="1"/>
        <v>12025</v>
      </c>
      <c r="J10" s="9">
        <f t="shared" si="2"/>
        <v>12.025</v>
      </c>
      <c r="K10" s="11" t="s">
        <v>6</v>
      </c>
      <c r="L10" s="12">
        <v>2.9861111111111113E-2</v>
      </c>
      <c r="M10" s="10">
        <f>43/60</f>
        <v>0.71666666666666667</v>
      </c>
    </row>
    <row r="11" spans="1:13" x14ac:dyDescent="0.25">
      <c r="A11" s="3" t="s">
        <v>12</v>
      </c>
      <c r="B11" s="6"/>
      <c r="C11" s="6"/>
      <c r="D11" s="6">
        <v>1073400</v>
      </c>
      <c r="E11" s="6">
        <v>1000</v>
      </c>
      <c r="F11" s="6">
        <v>1000</v>
      </c>
      <c r="G11" s="6">
        <v>-3050</v>
      </c>
      <c r="H11" s="6">
        <v>1950</v>
      </c>
      <c r="I11" s="6">
        <f t="shared" si="1"/>
        <v>5000</v>
      </c>
      <c r="J11" s="6">
        <f t="shared" si="2"/>
        <v>5</v>
      </c>
      <c r="K11" s="6" t="s">
        <v>9</v>
      </c>
      <c r="L11" s="13">
        <v>0.12300925925925926</v>
      </c>
      <c r="M11" s="6">
        <f>(57/60)+2</f>
        <v>2.95</v>
      </c>
    </row>
    <row r="12" spans="1:13" x14ac:dyDescent="0.25">
      <c r="A12" s="3" t="s">
        <v>12</v>
      </c>
      <c r="B12" s="6"/>
      <c r="C12" s="6"/>
      <c r="D12" s="6">
        <v>1073400</v>
      </c>
      <c r="E12" s="6">
        <v>1000</v>
      </c>
      <c r="F12" s="6">
        <v>1000</v>
      </c>
      <c r="G12" s="6">
        <v>-129050</v>
      </c>
      <c r="H12" s="6">
        <v>1950</v>
      </c>
      <c r="I12" s="6">
        <f t="shared" si="1"/>
        <v>131000</v>
      </c>
      <c r="J12" s="4">
        <f t="shared" si="2"/>
        <v>131</v>
      </c>
      <c r="K12" s="6" t="s">
        <v>9</v>
      </c>
      <c r="L12" s="14">
        <v>3.8021759259259258</v>
      </c>
      <c r="M12" s="6">
        <f>(15/60)+91</f>
        <v>91.25</v>
      </c>
    </row>
    <row r="13" spans="1:13" x14ac:dyDescent="0.25">
      <c r="A13" s="3" t="s">
        <v>13</v>
      </c>
      <c r="B13" s="6"/>
      <c r="C13" s="6"/>
      <c r="D13" s="15">
        <v>3127.0451660200001</v>
      </c>
      <c r="E13" s="6">
        <v>1000</v>
      </c>
      <c r="F13" s="6">
        <v>100</v>
      </c>
      <c r="G13" s="6">
        <v>-1050</v>
      </c>
      <c r="H13" s="6">
        <v>1950</v>
      </c>
      <c r="I13" s="6">
        <f t="shared" si="1"/>
        <v>3000</v>
      </c>
      <c r="J13" s="4">
        <f t="shared" si="2"/>
        <v>3</v>
      </c>
      <c r="K13" s="6" t="s">
        <v>9</v>
      </c>
      <c r="L13" s="16" t="s">
        <v>14</v>
      </c>
      <c r="M13" s="6">
        <v>0.23250000000000001</v>
      </c>
    </row>
    <row r="14" spans="1:13" x14ac:dyDescent="0.25">
      <c r="A14" s="3" t="s">
        <v>13</v>
      </c>
      <c r="B14" s="6"/>
      <c r="C14" s="6"/>
      <c r="D14" s="15">
        <v>3127.0451660200001</v>
      </c>
      <c r="E14" s="6">
        <v>500</v>
      </c>
      <c r="F14" s="6">
        <v>100</v>
      </c>
      <c r="G14" s="6">
        <v>-1050</v>
      </c>
      <c r="H14" s="6">
        <v>1950</v>
      </c>
      <c r="I14" s="6">
        <f t="shared" si="1"/>
        <v>3000</v>
      </c>
      <c r="J14" s="4">
        <f t="shared" si="2"/>
        <v>3</v>
      </c>
      <c r="K14" s="6" t="s">
        <v>9</v>
      </c>
      <c r="L14" s="17" t="s">
        <v>15</v>
      </c>
      <c r="M14" s="6">
        <v>0.71416666666666595</v>
      </c>
    </row>
    <row r="15" spans="1:13" x14ac:dyDescent="0.25">
      <c r="A15" s="8" t="s">
        <v>13</v>
      </c>
      <c r="B15" s="11"/>
      <c r="C15" s="11"/>
      <c r="D15" s="18">
        <v>3127.0451660200001</v>
      </c>
      <c r="E15" s="11">
        <v>1000</v>
      </c>
      <c r="F15" s="11">
        <v>1000</v>
      </c>
      <c r="G15" s="11">
        <v>-50</v>
      </c>
      <c r="H15" s="11">
        <v>1950</v>
      </c>
      <c r="I15" s="11">
        <f t="shared" si="1"/>
        <v>2000</v>
      </c>
      <c r="J15" s="9">
        <f t="shared" si="2"/>
        <v>2</v>
      </c>
      <c r="K15" s="11" t="s">
        <v>9</v>
      </c>
      <c r="L15" s="19" t="s">
        <v>16</v>
      </c>
      <c r="M15" s="11">
        <v>0.15190000000000001</v>
      </c>
    </row>
    <row r="16" spans="1:13" x14ac:dyDescent="0.25">
      <c r="A16" s="3" t="s">
        <v>17</v>
      </c>
      <c r="B16" s="6"/>
      <c r="C16" s="6"/>
      <c r="D16" s="6">
        <v>382196.21875</v>
      </c>
      <c r="E16" s="6">
        <v>1000</v>
      </c>
      <c r="F16" s="6">
        <v>100</v>
      </c>
      <c r="G16" s="6">
        <v>1050</v>
      </c>
      <c r="H16" s="6">
        <v>1950</v>
      </c>
      <c r="I16" s="6">
        <f t="shared" si="1"/>
        <v>900</v>
      </c>
      <c r="J16" s="4">
        <f t="shared" si="2"/>
        <v>0.9</v>
      </c>
      <c r="K16" s="6" t="s">
        <v>9</v>
      </c>
      <c r="L16" s="6" t="s">
        <v>18</v>
      </c>
      <c r="M16" s="6">
        <v>3.0550000000000001E-2</v>
      </c>
    </row>
    <row r="17" spans="1:13" x14ac:dyDescent="0.25">
      <c r="A17" s="3" t="s">
        <v>17</v>
      </c>
      <c r="B17" s="6"/>
      <c r="C17" s="6"/>
      <c r="D17" s="6">
        <v>382196.21875</v>
      </c>
      <c r="E17" s="6">
        <v>1000</v>
      </c>
      <c r="F17" s="6">
        <v>100</v>
      </c>
      <c r="G17" s="6">
        <v>-5050</v>
      </c>
      <c r="H17" s="6">
        <v>1950</v>
      </c>
      <c r="I17" s="6">
        <f t="shared" si="1"/>
        <v>7000</v>
      </c>
      <c r="J17" s="4">
        <f t="shared" si="2"/>
        <v>7</v>
      </c>
      <c r="K17" s="6" t="s">
        <v>9</v>
      </c>
      <c r="L17" s="6" t="s">
        <v>19</v>
      </c>
      <c r="M17" s="6">
        <v>0.28027000000000002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Sjur Barndon</dc:creator>
  <cp:lastModifiedBy>Sjur Barndon</cp:lastModifiedBy>
  <dcterms:created xsi:type="dcterms:W3CDTF">2025-05-19T13:30:27Z</dcterms:created>
  <dcterms:modified xsi:type="dcterms:W3CDTF">2025-05-21T07:41:53Z</dcterms:modified>
</cp:coreProperties>
</file>